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11300-25646\e\R3財政共有\09 地方公営企業\96 経営比較分析関係\04    公表用ファイル\03 下水道\個別\"/>
    </mc:Choice>
  </mc:AlternateContent>
  <workbookProtection workbookAlgorithmName="SHA-512" workbookHashValue="65igpC0WJ8nZW25AyOOB3a9lZACw3f/WLrJMymSF7NiTTJsXDD/7eAW2KfPInET4ABAq2mrOUnWmHSFQOZAPZw==" workbookSaltValue="pT0vVVroTr/Js/vIRaS4X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BB10" i="4"/>
  <c r="AL10" i="4"/>
  <c r="AD10" i="4"/>
  <c r="W10" i="4"/>
  <c r="P10" i="4"/>
  <c r="B10" i="4"/>
  <c r="BB8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<sst xmlns="http://schemas.openxmlformats.org/spreadsheetml/2006/main" count="325" uniqueCount="116">
  <si>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</si>
  <si>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</si>
  <si>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</si>
  <si>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</si>
  <si>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</si>
  <si>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</si>
  <si>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</si>
  <si>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</si>
  <si>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</si>
  <si>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</si>
  <si>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</si>
  <si>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</si>
  <si>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</si>
  <si>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</si>
  <si>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</si>
  <si>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</si>
  <si>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</si>
  <si>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</si>
  <si>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</si>
  <si>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</si>
  <si>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</si>
  <si>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</si>
  <si>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</si>
  <si>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</si>
  <si>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</si>
  <si>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</si>
  <si>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</si>
  <si>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</si>
  <si>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</si>
  <si>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</si>
  <si>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</si>
  <si>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</si>
  <si>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</si>
  <si>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</si>
  <si>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</si>
  <si>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</si>
  <si>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</si>
  <si>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</si>
  <si>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</si>
  <si>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</si>
  <si>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</si>
  <si>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</si>
  <si>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</si>
  <si>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</si>
  <si>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</si>
  <si>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</si>
  <si>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</si>
  <si>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</si>
  <si>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</si>
  <si>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</si>
  <si>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</si>
  <si>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</si>
  <si>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</si>
  <si>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</si>
  <si>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</si>
  <si>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</si>
  <si>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</si>
  <si>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</si>
  <si>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</si>
  <si>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</si>
  <si>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</si>
  <si>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</si>
  <si>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</si>
  <si>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</si>
  <si>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</si>
  <si>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</si>
  <si>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</si>
  <si>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</si>
  <si>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</si>
  <si>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</si>
  <si>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</si>
  <si>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</si>
  <si>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</si>
  <si>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</si>
  <si>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</si>
  <si>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</si>
  <si>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</si>
  <si>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</si>
  <si>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</si>
  <si>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</si>
  <si>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</si>
  <si>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</si>
  <si>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</si>
  <si>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</si>
  <si>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</si>
  <si>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</si>
  <si>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</si>
  <si>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</si>
  <si>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</si>
  <si>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</si>
  <si>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</si>
  <si>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</si>
  <si>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</si>
  <si>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</si>
  <si>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</si>
  <si>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</si>
  <si>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かほく市</t>
  </si>
  <si>
    <t>法適用</t>
  </si>
  <si>
    <t>下水道事業</t>
  </si>
  <si>
    <t>個別排水処理</t>
  </si>
  <si>
    <t>L3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</si>
  <si>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</si>
  <si>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</si>
  <si>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</si>
  <si>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</si>
  <si>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</si>
  <si>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</si>
  <si>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</si>
  <si>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</si>
  <si>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</si>
  <si>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</si>
  <si>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</si>
  <si>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</si>
  <si>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現在は、浄化槽に更新等が必要な老朽化は見られない。今後ブロワー等の修繕等が発生した場合は、対応していく。</t>
    <rPh sb="1" eb="3">
      <t>ゲンザイ</t>
    </rPh>
    <rPh sb="5" eb="8">
      <t>ジョウカソウ</t>
    </rPh>
    <rPh sb="9" eb="11">
      <t>コウシン</t>
    </rPh>
    <rPh sb="11" eb="12">
      <t>トウ</t>
    </rPh>
    <rPh sb="13" eb="15">
      <t>ヒツヨウ</t>
    </rPh>
    <rPh sb="16" eb="19">
      <t>ロウキュウカ</t>
    </rPh>
    <rPh sb="20" eb="21">
      <t>ミ</t>
    </rPh>
    <rPh sb="26" eb="28">
      <t>コンゴ</t>
    </rPh>
    <rPh sb="32" eb="33">
      <t>トウ</t>
    </rPh>
    <rPh sb="34" eb="36">
      <t>シュウゼン</t>
    </rPh>
    <rPh sb="36" eb="37">
      <t>トウ</t>
    </rPh>
    <rPh sb="38" eb="40">
      <t>ハッセイ</t>
    </rPh>
    <rPh sb="42" eb="44">
      <t>バアイ</t>
    </rPh>
    <rPh sb="46" eb="48">
      <t>タイオウ</t>
    </rPh>
    <phoneticPr fontId="4"/>
  </si>
  <si>
    <t>　下水道の未整備地区において本年度開始した事業であり、効率的な生活雑排水等の処理を目的として実施した。浄化槽の整備時期が集中している為、修繕及び更新時期についても重なることが予想される。
　事業規模が小さく収益の増加は見込めないが、今後は包括民間委託に含めることも検討し、より効率的な維持管理に努めていく。</t>
    <rPh sb="1" eb="4">
      <t>ゲスイドウ</t>
    </rPh>
    <rPh sb="5" eb="8">
      <t>ミセイビ</t>
    </rPh>
    <rPh sb="8" eb="10">
      <t>チク</t>
    </rPh>
    <rPh sb="14" eb="17">
      <t>ホンネンド</t>
    </rPh>
    <rPh sb="17" eb="19">
      <t>カイシ</t>
    </rPh>
    <rPh sb="21" eb="23">
      <t>ジギョウ</t>
    </rPh>
    <rPh sb="27" eb="30">
      <t>コウリツテキ</t>
    </rPh>
    <rPh sb="31" eb="33">
      <t>セイカツ</t>
    </rPh>
    <rPh sb="33" eb="36">
      <t>ザツハイスイ</t>
    </rPh>
    <rPh sb="36" eb="37">
      <t>トウ</t>
    </rPh>
    <rPh sb="38" eb="40">
      <t>ショリ</t>
    </rPh>
    <rPh sb="41" eb="43">
      <t>モクテキ</t>
    </rPh>
    <rPh sb="46" eb="48">
      <t>ジッシ</t>
    </rPh>
    <rPh sb="51" eb="54">
      <t>ジョウカソウ</t>
    </rPh>
    <rPh sb="55" eb="57">
      <t>セイビ</t>
    </rPh>
    <rPh sb="57" eb="59">
      <t>ジキ</t>
    </rPh>
    <rPh sb="60" eb="62">
      <t>シュウチュウ</t>
    </rPh>
    <rPh sb="66" eb="67">
      <t>タメ</t>
    </rPh>
    <rPh sb="68" eb="70">
      <t>シュウゼン</t>
    </rPh>
    <rPh sb="70" eb="71">
      <t>オヨ</t>
    </rPh>
    <rPh sb="72" eb="74">
      <t>コウシン</t>
    </rPh>
    <rPh sb="74" eb="76">
      <t>ジキ</t>
    </rPh>
    <rPh sb="81" eb="82">
      <t>カサ</t>
    </rPh>
    <rPh sb="87" eb="89">
      <t>ヨソウ</t>
    </rPh>
    <rPh sb="95" eb="97">
      <t>ジギョウ</t>
    </rPh>
    <rPh sb="97" eb="99">
      <t>キボ</t>
    </rPh>
    <rPh sb="100" eb="101">
      <t>チイ</t>
    </rPh>
    <rPh sb="103" eb="105">
      <t>シュウエキ</t>
    </rPh>
    <rPh sb="106" eb="108">
      <t>ゾウカ</t>
    </rPh>
    <rPh sb="109" eb="111">
      <t>ミコ</t>
    </rPh>
    <rPh sb="116" eb="118">
      <t>コンゴ</t>
    </rPh>
    <rPh sb="119" eb="121">
      <t>ホウカツ</t>
    </rPh>
    <rPh sb="121" eb="123">
      <t>ミンカン</t>
    </rPh>
    <rPh sb="123" eb="125">
      <t>イタク</t>
    </rPh>
    <rPh sb="126" eb="127">
      <t>フク</t>
    </rPh>
    <rPh sb="132" eb="134">
      <t>ケントウ</t>
    </rPh>
    <rPh sb="138" eb="141">
      <t>コウリツテキ</t>
    </rPh>
    <rPh sb="142" eb="144">
      <t>イジ</t>
    </rPh>
    <rPh sb="147" eb="148">
      <t>ツト</t>
    </rPh>
    <phoneticPr fontId="4"/>
  </si>
  <si>
    <t>　本年度からの新規事業である。
　需要家数も少なく事業規模も小さい為、収益も少ない。経常収支比率については黒字を示す100％以上となっているが、一般会計からの繰入により安定経営を行っている。経費回収率については平均値は上回っているが、58.92％と低い状況である。
　移管された既存浄化槽の管理業務が主なため、企業債借入等は無く、清掃や修繕業務等の維持管理を行っている。</t>
    <rPh sb="1" eb="4">
      <t>ホンネンド</t>
    </rPh>
    <rPh sb="7" eb="9">
      <t>シンキ</t>
    </rPh>
    <rPh sb="9" eb="11">
      <t>ジギョウ</t>
    </rPh>
    <rPh sb="17" eb="20">
      <t>ジュヨウカ</t>
    </rPh>
    <rPh sb="20" eb="21">
      <t>スウ</t>
    </rPh>
    <rPh sb="22" eb="23">
      <t>スク</t>
    </rPh>
    <rPh sb="25" eb="27">
      <t>ジギョウ</t>
    </rPh>
    <rPh sb="27" eb="29">
      <t>キボ</t>
    </rPh>
    <rPh sb="30" eb="31">
      <t>チイ</t>
    </rPh>
    <rPh sb="33" eb="34">
      <t>タメ</t>
    </rPh>
    <rPh sb="35" eb="37">
      <t>シュウエキ</t>
    </rPh>
    <rPh sb="38" eb="39">
      <t>スク</t>
    </rPh>
    <rPh sb="42" eb="44">
      <t>ケイジョウ</t>
    </rPh>
    <rPh sb="44" eb="46">
      <t>シュウシ</t>
    </rPh>
    <rPh sb="46" eb="48">
      <t>ヒリツ</t>
    </rPh>
    <rPh sb="53" eb="55">
      <t>クロジ</t>
    </rPh>
    <rPh sb="56" eb="57">
      <t>シメ</t>
    </rPh>
    <rPh sb="62" eb="64">
      <t>イジョウ</t>
    </rPh>
    <rPh sb="72" eb="74">
      <t>イッパン</t>
    </rPh>
    <rPh sb="74" eb="76">
      <t>カイケイ</t>
    </rPh>
    <rPh sb="79" eb="81">
      <t>クリイレ</t>
    </rPh>
    <rPh sb="84" eb="86">
      <t>アンテイ</t>
    </rPh>
    <rPh sb="86" eb="88">
      <t>ケイエイ</t>
    </rPh>
    <rPh sb="89" eb="90">
      <t>オコナ</t>
    </rPh>
    <rPh sb="95" eb="97">
      <t>ケイヒ</t>
    </rPh>
    <rPh sb="97" eb="99">
      <t>カイシュウ</t>
    </rPh>
    <rPh sb="99" eb="100">
      <t>リツ</t>
    </rPh>
    <rPh sb="105" eb="107">
      <t>ヘイキン</t>
    </rPh>
    <rPh sb="107" eb="108">
      <t>チ</t>
    </rPh>
    <rPh sb="109" eb="111">
      <t>ウワマワ</t>
    </rPh>
    <rPh sb="124" eb="125">
      <t>ヒク</t>
    </rPh>
    <rPh sb="126" eb="128">
      <t>ジョウキョウ</t>
    </rPh>
    <rPh sb="134" eb="136">
      <t>イカン</t>
    </rPh>
    <rPh sb="139" eb="141">
      <t>キゾン</t>
    </rPh>
    <rPh sb="141" eb="144">
      <t>ジョウカソウ</t>
    </rPh>
    <rPh sb="145" eb="147">
      <t>カンリ</t>
    </rPh>
    <rPh sb="147" eb="149">
      <t>ギョウム</t>
    </rPh>
    <rPh sb="150" eb="151">
      <t>オモ</t>
    </rPh>
    <rPh sb="155" eb="157">
      <t>キギョウ</t>
    </rPh>
    <rPh sb="157" eb="158">
      <t>サイ</t>
    </rPh>
    <rPh sb="158" eb="160">
      <t>カリイレ</t>
    </rPh>
    <rPh sb="160" eb="161">
      <t>トウ</t>
    </rPh>
    <rPh sb="162" eb="163">
      <t>ナ</t>
    </rPh>
    <rPh sb="165" eb="167">
      <t>セイソウ</t>
    </rPh>
    <rPh sb="168" eb="170">
      <t>シュウゼン</t>
    </rPh>
    <rPh sb="170" eb="172">
      <t>ギョウム</t>
    </rPh>
    <rPh sb="172" eb="173">
      <t>トウ</t>
    </rPh>
    <rPh sb="174" eb="176">
      <t>イジ</t>
    </rPh>
    <rPh sb="176" eb="178">
      <t>カンリ</t>
    </rPh>
    <rPh sb="179" eb="180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</si>
</sst>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6-4D79-B995-816AE51F0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16-4D79-B995-816AE51F0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5-4B69-B88B-6A3B5D026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F5-4B69-B88B-6A3B5D026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F-49CD-97C8-ED49ADD44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DF-49CD-97C8-ED49ADD44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4-4884-9E44-607D584F8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4-4884-9E44-607D584F8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6-4CBC-9887-AF639930B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C6-4CBC-9887-AF639930B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14-48B9-8E42-8296B257C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14-48B9-8E42-8296B257C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9-4222-BA41-932CD4D89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A9-4222-BA41-932CD4D89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0-4193-BB49-06ED1B817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F0-4193-BB49-06ED1B817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42-4FF1-A597-AE96E1D3D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745.86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42-4FF1-A597-AE96E1D3D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F-42EE-BE3E-EB5D190CB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38.090000000000003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F-42EE-BE3E-EB5D190CB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175.51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5-4418-B52F-DBB1603AA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609.26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95-4418-B52F-DBB1603AA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【214.44】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【780.89】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sqref="A1:A104857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石川県　かほく市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個別排水処理</v>
      </c>
      <c r="Q8" s="49"/>
      <c r="R8" s="49"/>
      <c r="S8" s="49"/>
      <c r="T8" s="49"/>
      <c r="U8" s="49"/>
      <c r="V8" s="49"/>
      <c r="W8" s="49" t="str">
        <f>データ!L6</f>
        <v>L3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35668</v>
      </c>
      <c r="AM8" s="51"/>
      <c r="AN8" s="51"/>
      <c r="AO8" s="51"/>
      <c r="AP8" s="51"/>
      <c r="AQ8" s="51"/>
      <c r="AR8" s="51"/>
      <c r="AS8" s="51"/>
      <c r="AT8" s="46">
        <f>データ!T6</f>
        <v>64.44</v>
      </c>
      <c r="AU8" s="46"/>
      <c r="AV8" s="46"/>
      <c r="AW8" s="46"/>
      <c r="AX8" s="46"/>
      <c r="AY8" s="46"/>
      <c r="AZ8" s="46"/>
      <c r="BA8" s="46"/>
      <c r="BB8" s="46">
        <f>データ!U6</f>
        <v>553.51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95.27</v>
      </c>
      <c r="J10" s="46"/>
      <c r="K10" s="46"/>
      <c r="L10" s="46"/>
      <c r="M10" s="46"/>
      <c r="N10" s="46"/>
      <c r="O10" s="46"/>
      <c r="P10" s="46">
        <f>データ!P6</f>
        <v>0.46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2442</v>
      </c>
      <c r="AE10" s="51"/>
      <c r="AF10" s="51"/>
      <c r="AG10" s="51"/>
      <c r="AH10" s="51"/>
      <c r="AI10" s="51"/>
      <c r="AJ10" s="51"/>
      <c r="AK10" s="2"/>
      <c r="AL10" s="51">
        <f>データ!V6</f>
        <v>163</v>
      </c>
      <c r="AM10" s="51"/>
      <c r="AN10" s="51"/>
      <c r="AO10" s="51"/>
      <c r="AP10" s="51"/>
      <c r="AQ10" s="51"/>
      <c r="AR10" s="51"/>
      <c r="AS10" s="51"/>
      <c r="AT10" s="46">
        <f>データ!W6</f>
        <v>7.0000000000000007E-2</v>
      </c>
      <c r="AU10" s="46"/>
      <c r="AV10" s="46"/>
      <c r="AW10" s="46"/>
      <c r="AX10" s="46"/>
      <c r="AY10" s="46"/>
      <c r="AZ10" s="46"/>
      <c r="BA10" s="46"/>
      <c r="BB10" s="46">
        <f>データ!X6</f>
        <v>2328.5700000000002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113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114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【97.34】</v>
      </c>
      <c r="F85" s="26" t="str">
        <f>データ!AT6</f>
        <v>【214.44】</v>
      </c>
      <c r="G85" s="26" t="str">
        <f>データ!BE6</f>
        <v>【140.89】</v>
      </c>
      <c r="H85" s="26" t="str">
        <f>データ!BP6</f>
        <v>【780.89】</v>
      </c>
      <c r="I85" s="26" t="str">
        <f>データ!CA6</f>
        <v>【48.58】</v>
      </c>
      <c r="J85" s="26" t="str">
        <f>データ!CL6</f>
        <v>【328.08】</v>
      </c>
      <c r="K85" s="26" t="str">
        <f>データ!CW6</f>
        <v>【46.74】</v>
      </c>
      <c r="L85" s="26" t="str">
        <f>データ!DH6</f>
        <v>【81.12】</v>
      </c>
      <c r="M85" s="26" t="str">
        <f>データ!DS6</f>
        <v>【33.20】</v>
      </c>
      <c r="N85" s="26" t="str">
        <f>データ!ED6</f>
        <v>【-】</v>
      </c>
      <c r="O85" s="26" t="str">
        <f>データ!EO6</f>
        <v>【-】</v>
      </c>
    </row>
  </sheetData>
  <sheetProtection algorithmName="SHA-512" hashValue="GllmE2jENV0mev00jHHfMK0la4aV+HTjXk1e4IG1mfIbVPPDPEHkSWTiFmIJdKw8NagLWAXzTnAVZmHwL9DnwQ==" saltValue="L9CdgQSbjgkhmHsqsTxyl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172090</v>
      </c>
      <c r="D6" s="33">
        <f t="shared" si="3"/>
        <v>46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石川県　かほく市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L3</v>
      </c>
      <c r="M6" s="33" t="str">
        <f t="shared" si="3"/>
        <v>非設置</v>
      </c>
      <c r="N6" s="34" t="str">
        <f t="shared" si="3"/>
        <v>-</v>
      </c>
      <c r="O6" s="34">
        <f t="shared" si="3"/>
        <v>95.27</v>
      </c>
      <c r="P6" s="34">
        <f t="shared" si="3"/>
        <v>0.46</v>
      </c>
      <c r="Q6" s="34">
        <f t="shared" si="3"/>
        <v>100</v>
      </c>
      <c r="R6" s="34">
        <f t="shared" si="3"/>
        <v>2442</v>
      </c>
      <c r="S6" s="34">
        <f t="shared" si="3"/>
        <v>35668</v>
      </c>
      <c r="T6" s="34">
        <f t="shared" si="3"/>
        <v>64.44</v>
      </c>
      <c r="U6" s="34">
        <f t="shared" si="3"/>
        <v>553.51</v>
      </c>
      <c r="V6" s="34">
        <f t="shared" si="3"/>
        <v>163</v>
      </c>
      <c r="W6" s="34">
        <f t="shared" si="3"/>
        <v>7.0000000000000007E-2</v>
      </c>
      <c r="X6" s="34">
        <f t="shared" si="3"/>
        <v>2328.5700000000002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101.35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109.67</v>
      </c>
      <c r="AI6" s="34" t="str">
        <f>IF(AI7="","",IF(AI7="-","【-】","【"&amp;SUBSTITUTE(TEXT(AI7,"#,##0.00"),"-","△")&amp;"】"))</f>
        <v>【97.34】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25.28</v>
      </c>
      <c r="AT6" s="34" t="str">
        <f>IF(AT7="","",IF(AT7="-","【-】","【"&amp;SUBSTITUTE(TEXT(AT7,"#,##0.00"),"-","△")&amp;"】"))</f>
        <v>【214.44】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105.84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261.99</v>
      </c>
      <c r="BE6" s="34" t="str">
        <f>IF(BE7="","",IF(BE7="-","【-】","【"&amp;SUBSTITUTE(TEXT(BE7,"#,##0.00"),"-","△")&amp;"】"))</f>
        <v>【140.89】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4">
        <f t="shared" si="7"/>
        <v>0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745.86</v>
      </c>
      <c r="BP6" s="34" t="str">
        <f>IF(BP7="","",IF(BP7="-","【-】","【"&amp;SUBSTITUTE(TEXT(BP7,"#,##0.00"),"-","△")&amp;"】"))</f>
        <v>【780.89】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58.92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38.090000000000003</v>
      </c>
      <c r="CA6" s="34" t="str">
        <f>IF(CA7="","",IF(CA7="-","【-】","【"&amp;SUBSTITUTE(TEXT(CA7,"#,##0.00"),"-","△")&amp;"】"))</f>
        <v>【48.58】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175.51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609.26</v>
      </c>
      <c r="CL6" s="34" t="str">
        <f>IF(CL7="","",IF(CL7="-","【-】","【"&amp;SUBSTITUTE(TEXT(CL7,"#,##0.00"),"-","△")&amp;"】"))</f>
        <v>【328.08】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52.38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56.29</v>
      </c>
      <c r="CW6" s="34" t="str">
        <f>IF(CW7="","",IF(CW7="-","【-】","【"&amp;SUBSTITUTE(TEXT(CW7,"#,##0.00"),"-","△")&amp;"】"))</f>
        <v>【46.74】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67.48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54.06</v>
      </c>
      <c r="DH6" s="34" t="str">
        <f>IF(DH7="","",IF(DH7="-","【-】","【"&amp;SUBSTITUTE(TEXT(DH7,"#,##0.00"),"-","△")&amp;"】"))</f>
        <v>【81.12】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7.06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23.54</v>
      </c>
      <c r="DS6" s="34" t="str">
        <f>IF(DS7="","",IF(DS7="-","【-】","【"&amp;SUBSTITUTE(TEXT(DS7,"#,##0.00"),"-","△")&amp;"】"))</f>
        <v>【33.20】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5" t="str">
        <f t="shared" si="13"/>
        <v>-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 t="str">
        <f t="shared" si="13"/>
        <v>-</v>
      </c>
      <c r="ED6" s="34" t="str">
        <f>IF(ED7="","",IF(ED7="-","【-】","【"&amp;SUBSTITUTE(TEXT(ED7,"#,##0.00"),"-","△")&amp;"】"))</f>
        <v>【-】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8" s="36" customFormat="1" x14ac:dyDescent="0.15">
      <c r="A7" s="28"/>
      <c r="B7" s="37">
        <v>2020</v>
      </c>
      <c r="C7" s="37">
        <v>172090</v>
      </c>
      <c r="D7" s="37">
        <v>46</v>
      </c>
      <c r="E7" s="37">
        <v>18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95.27</v>
      </c>
      <c r="P7" s="38">
        <v>0.46</v>
      </c>
      <c r="Q7" s="38">
        <v>100</v>
      </c>
      <c r="R7" s="38">
        <v>2442</v>
      </c>
      <c r="S7" s="38">
        <v>35668</v>
      </c>
      <c r="T7" s="38">
        <v>64.44</v>
      </c>
      <c r="U7" s="38">
        <v>553.51</v>
      </c>
      <c r="V7" s="38">
        <v>163</v>
      </c>
      <c r="W7" s="38">
        <v>7.0000000000000007E-2</v>
      </c>
      <c r="X7" s="38">
        <v>2328.5700000000002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101.35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109.67</v>
      </c>
      <c r="AI7" s="38">
        <v>97.34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25.28</v>
      </c>
      <c r="AT7" s="38">
        <v>214.44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105.84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261.99</v>
      </c>
      <c r="BE7" s="38">
        <v>140.88999999999999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0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745.86</v>
      </c>
      <c r="BP7" s="38">
        <v>780.89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58.92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38.090000000000003</v>
      </c>
      <c r="CA7" s="38">
        <v>48.58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175.51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609.26</v>
      </c>
      <c r="CL7" s="38">
        <v>328.08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52.38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56.29</v>
      </c>
      <c r="CW7" s="38">
        <v>46.74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67.48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54.06</v>
      </c>
      <c r="DH7" s="38">
        <v>81.12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7.06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23.54</v>
      </c>
      <c r="DS7" s="38">
        <v>33.200000000000003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 t="s">
        <v>102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 t="s">
        <v>102</v>
      </c>
      <c r="ED7" s="38" t="s">
        <v>102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 t="s">
        <v>102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 t="s">
        <v>102</v>
      </c>
      <c r="EO7" s="38" t="s">
        <v>102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2022-01-17T08:06:12Z</cp:lastPrinted>
  <dcterms:created xsi:type="dcterms:W3CDTF">2021-12-03T07:40:52Z</dcterms:created>
  <dcterms:modified xsi:type="dcterms:W3CDTF">2022-01-21T00:24:00Z</dcterms:modified>
  <cp:category/>
</cp:coreProperties>
</file>