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4 電気\"/>
    </mc:Choice>
  </mc:AlternateContent>
  <workbookProtection workbookAlgorithmName="SHA-512" workbookHashValue="16kek06lgT/Sy7RM79kgXss/DoLfjEKubLv3AF1xsIi6xIURKMqHF87jsEXMm4ZvFggFjmveC6h0m5NMjRfGtw==" workbookSaltValue="VnyzODcP1lI+E3HCWPVvo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V12" i="5" s="1"/>
  <c r="HR8" i="5"/>
  <c r="HI8" i="5"/>
  <c r="HI12" i="5" s="1"/>
  <c r="HH8" i="5"/>
  <c r="GY8" i="5"/>
  <c r="HB12" i="5" s="1"/>
  <c r="GX8" i="5"/>
  <c r="GW8" i="5"/>
  <c r="GM8" i="5"/>
  <c r="GD8" i="5"/>
  <c r="GH12" i="5" s="1"/>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J8" i="5" l="1"/>
  <c r="FL12" i="5" s="1"/>
  <c r="GP18" i="5"/>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MO10" i="5"/>
  <c r="LA10" i="5"/>
  <c r="JL10" i="5"/>
  <c r="HW10" i="5"/>
  <c r="GH10" i="5"/>
  <c r="ES10" i="5"/>
  <c r="DE10" i="5"/>
  <c r="BN10" i="5"/>
  <c r="ME10" i="5"/>
  <c r="KP10" i="5"/>
  <c r="JB10" i="5"/>
  <c r="HM10" i="5"/>
  <c r="FX10" i="5"/>
  <c r="EI10" i="5"/>
  <c r="CT10" i="5"/>
  <c r="BC10" i="5"/>
  <c r="EZ8" i="5"/>
  <c r="FT8" i="5"/>
  <c r="JK18" i="5"/>
  <c r="JI12" i="5"/>
  <c r="JJ18" i="5"/>
  <c r="JL12" i="5"/>
  <c r="JH12" i="5"/>
  <c r="JI18" i="5"/>
  <c r="JK12" i="5"/>
  <c r="JL18" i="5"/>
  <c r="JH18" i="5"/>
  <c r="JJ12" i="5"/>
  <c r="KC18" i="5"/>
  <c r="KE12" i="5"/>
  <c r="KF18" i="5"/>
  <c r="KB18" i="5"/>
  <c r="KD12" i="5"/>
  <c r="KE18" i="5"/>
  <c r="KC12" i="5"/>
  <c r="KD18" i="5"/>
  <c r="KF12" i="5"/>
  <c r="KB12" i="5"/>
  <c r="C10" i="5"/>
  <c r="FK12" i="5"/>
  <c r="GG12" i="5"/>
  <c r="GZ12" i="5"/>
  <c r="HU12" i="5"/>
  <c r="HM18" i="5"/>
  <c r="HI18" i="5"/>
  <c r="HK12" i="5"/>
  <c r="HL18" i="5"/>
  <c r="HK18" i="5"/>
  <c r="HJ18" i="5"/>
  <c r="IE18" i="5"/>
  <c r="IG12" i="5"/>
  <c r="IC12" i="5"/>
  <c r="ID18" i="5"/>
  <c r="IF12" i="5"/>
  <c r="IG18" i="5"/>
  <c r="IC18" i="5"/>
  <c r="IE12" i="5"/>
  <c r="IF18"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A12" i="5"/>
  <c r="HJ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E12" i="5"/>
  <c r="HL12" i="5"/>
  <c r="ID12" i="5"/>
  <c r="GZ18" i="5"/>
  <c r="HC18" i="5"/>
  <c r="GY18" i="5"/>
  <c r="HB18" i="5"/>
  <c r="HA18" i="5"/>
  <c r="HV18" i="5"/>
  <c r="HT12" i="5"/>
  <c r="HU18" i="5"/>
  <c r="HW12" i="5"/>
  <c r="HS12" i="5"/>
  <c r="HT18" i="5"/>
  <c r="HW18" i="5"/>
  <c r="HS18" i="5"/>
  <c r="IN18" i="5"/>
  <c r="IP12" i="5"/>
  <c r="IQ18" i="5"/>
  <c r="IM18" i="5"/>
  <c r="IO12" i="5"/>
  <c r="IP18" i="5"/>
  <c r="IN12" i="5"/>
  <c r="IO18" i="5"/>
  <c r="IQ12" i="5"/>
  <c r="LI18" i="5"/>
  <c r="LK12" i="5"/>
  <c r="LG12" i="5"/>
  <c r="LH18" i="5"/>
  <c r="LJ12" i="5"/>
  <c r="LK18" i="5"/>
  <c r="LG18" i="5"/>
  <c r="LI12" i="5"/>
  <c r="LJ18" i="5"/>
  <c r="LH12" i="5"/>
  <c r="ME18" i="5"/>
  <c r="MA18" i="5"/>
  <c r="MC12" i="5"/>
  <c r="MD18" i="5"/>
  <c r="MB12" i="5"/>
  <c r="MC18" i="5"/>
  <c r="ME12" i="5"/>
  <c r="MA12" i="5"/>
  <c r="MB18" i="5"/>
  <c r="MD12" i="5"/>
  <c r="B10" i="5"/>
  <c r="FJ12" i="5"/>
  <c r="FN12" i="5"/>
  <c r="GF12" i="5"/>
  <c r="GY12" i="5"/>
  <c r="HC12" i="5"/>
  <c r="HM12" i="5"/>
  <c r="IM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MN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J11" i="4"/>
  <c r="LI10" i="5"/>
  <c r="JT10" i="5"/>
  <c r="IE10" i="5"/>
  <c r="GP10" i="5"/>
  <c r="FB10" i="5"/>
  <c r="DM10" i="5"/>
  <c r="BW10" i="5"/>
  <c r="FB18" i="5"/>
  <c r="FA18" i="5"/>
  <c r="FD18" i="5"/>
  <c r="EZ18" i="5"/>
  <c r="FC18" i="5"/>
  <c r="FA12" i="5"/>
  <c r="FD12" i="5"/>
  <c r="EZ12" i="5"/>
  <c r="FC12" i="5"/>
  <c r="FB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LR10" i="5"/>
  <c r="KC10" i="5"/>
  <c r="IN10" i="5"/>
  <c r="GZ10" i="5"/>
  <c r="FK10" i="5"/>
  <c r="DV10" i="5"/>
  <c r="CG10" i="5"/>
  <c r="H11" i="4"/>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MK10" i="5"/>
  <c r="KW10" i="5"/>
  <c r="JH10" i="5"/>
  <c r="HS10" i="5"/>
  <c r="GD10" i="5"/>
  <c r="EO10" i="5"/>
  <c r="DA10" i="5"/>
  <c r="BJ10" i="5"/>
  <c r="MA10" i="5"/>
  <c r="KL10" i="5"/>
  <c r="IX10" i="5"/>
  <c r="HI10" i="5"/>
  <c r="FT10" i="5"/>
  <c r="EE10" i="5"/>
  <c r="CP10" i="5"/>
  <c r="AY10" i="5"/>
  <c r="FX18" i="5"/>
  <c r="FT18" i="5"/>
  <c r="FW18" i="5"/>
  <c r="FV18" i="5"/>
  <c r="FU18" i="5"/>
  <c r="FW12" i="5"/>
  <c r="FV12" i="5"/>
  <c r="FU12" i="5"/>
  <c r="FX12" i="5"/>
  <c r="FT12" i="5"/>
</calcChain>
</file>

<file path=xl/sharedStrings.xml><?xml version="1.0" encoding="utf-8"?>
<sst xmlns="http://schemas.openxmlformats.org/spreadsheetml/2006/main" count="943" uniqueCount="267">
  <si>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</si>
  <si>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</si>
  <si>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</si>
  <si>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</si>
  <si>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</si>
  <si>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</si>
  <si>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</si>
  <si>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</si>
  <si>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未処分のまま次年度へ繰越</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</si>
  <si>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</si>
  <si>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</si>
  <si>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</si>
  <si>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</si>
  <si>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</si>
  <si>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</si>
  <si>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</si>
  <si>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</si>
  <si>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</si>
  <si>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</si>
  <si>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</si>
  <si>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</si>
  <si>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</si>
  <si>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</si>
  <si>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</si>
  <si>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</si>
  <si>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</si>
  <si>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</si>
  <si>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</si>
  <si>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</si>
  <si>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</si>
  <si>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</si>
  <si>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</si>
  <si>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</si>
  <si>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</si>
  <si>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</si>
  <si>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</si>
  <si>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</si>
  <si>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</si>
  <si>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</si>
  <si>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</si>
  <si>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</si>
  <si>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</si>
  <si>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</si>
  <si>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</si>
  <si>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</si>
  <si>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</si>
  <si>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</si>
  <si>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</si>
  <si>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</si>
  <si>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</si>
  <si>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</si>
  <si>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</si>
  <si>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</si>
  <si>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</si>
  <si>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</si>
  <si>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</si>
  <si>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</si>
  <si>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</si>
  <si>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</si>
  <si>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</si>
  <si>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</si>
  <si>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</si>
  <si>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</si>
  <si>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</si>
  <si>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</si>
  <si>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</si>
  <si>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</si>
  <si>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</si>
  <si>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</si>
  <si>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</si>
  <si>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</si>
  <si>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</si>
  <si>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</si>
  <si>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</si>
  <si>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</si>
  <si>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</si>
  <si>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</si>
  <si>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</si>
  <si>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</si>
  <si>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</si>
  <si>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</si>
  <si>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</si>
  <si>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</si>
  <si>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</si>
  <si>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</si>
  <si>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</si>
  <si>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</si>
  <si>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</si>
  <si>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</si>
  <si>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</si>
  <si>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</si>
  <si>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</si>
  <si>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</si>
  <si>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</si>
  <si>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</si>
  <si>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</si>
  <si>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</si>
  <si>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</si>
  <si>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</si>
  <si>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</si>
  <si>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</si>
  <si>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</si>
  <si>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</si>
  <si>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</si>
  <si>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</si>
  <si>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</si>
  <si>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</si>
  <si>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</si>
  <si>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</si>
  <si>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</si>
  <si>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</si>
  <si>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</si>
  <si>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</si>
  <si>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</si>
  <si>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</si>
  <si>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</si>
  <si>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</si>
  <si>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</si>
  <si>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</si>
  <si>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</si>
  <si>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</si>
  <si>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172014</t>
  </si>
  <si>
    <t>46</t>
  </si>
  <si>
    <t>04</t>
  </si>
  <si>
    <t>0</t>
  </si>
  <si>
    <t>000</t>
  </si>
  <si>
    <t>石川県　金沢市</t>
  </si>
  <si>
    <t>法適用</t>
  </si>
  <si>
    <t>電気事業</t>
  </si>
  <si>
    <t>自治体職員 その他</t>
  </si>
  <si>
    <t>-</t>
  </si>
  <si>
    <t>令和8年3月31日　上寺津、新辰巳、新寺津、新内川、新内川第二</t>
  </si>
  <si>
    <t>無</t>
  </si>
  <si>
    <t>北陸電力株式会社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</si>
  <si>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</si>
  <si>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</si>
  <si>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</si>
  <si>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</si>
  <si>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</si>
  <si>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</si>
  <si>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</si>
  <si>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</si>
  <si>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</si>
  <si>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</si>
  <si>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</si>
  <si>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</si>
  <si>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</si>
  <si>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</si>
  <si>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</si>
  <si>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</si>
  <si>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</si>
  <si>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</si>
  <si>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</si>
  <si>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</si>
  <si>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</si>
  <si>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</si>
  <si>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</si>
  <si>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</si>
  <si>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</si>
  <si>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</si>
  <si>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</si>
  <si>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</si>
  <si>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</si>
  <si>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</si>
  <si>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</si>
  <si>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</si>
  <si>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</si>
  <si>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</si>
  <si>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</si>
  <si>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</si>
  <si>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</si>
  <si>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</si>
  <si>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</si>
  <si>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</si>
  <si>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</si>
  <si>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</si>
  <si>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</si>
  <si>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</si>
  <si>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</si>
  <si>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</si>
  <si>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</si>
  <si>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</si>
  <si>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</si>
  <si>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</si>
  <si>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</si>
  <si>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</si>
  <si>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</si>
  <si>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</si>
  <si>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</si>
  <si>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</si>
  <si>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</si>
  <si>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</si>
  <si>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</si>
  <si>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</si>
  <si>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</si>
  <si>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</si>
  <si>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</si>
  <si>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</si>
  <si>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</si>
  <si>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</si>
  <si>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</si>
  <si>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</si>
  <si>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</si>
  <si>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</si>
  <si>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</si>
  <si>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</si>
  <si>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</si>
  <si>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</si>
  <si>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</si>
  <si>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</si>
  <si>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</si>
  <si>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</si>
  <si>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</si>
  <si>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</si>
  <si>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</si>
  <si>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</si>
  <si>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</si>
  <si>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</si>
  <si>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</si>
  <si>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</si>
  <si>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</si>
  <si>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</si>
  <si>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</si>
  <si>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</si>
  <si>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</si>
  <si>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</si>
  <si>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</si>
  <si>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</si>
  <si>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</si>
  <si>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</si>
  <si>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</si>
  <si>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</si>
  <si>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</si>
  <si>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</si>
  <si>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</si>
  <si>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</si>
  <si>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</si>
  <si>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</si>
  <si>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</si>
  <si>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</si>
  <si>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</si>
  <si>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</si>
  <si>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</si>
  <si>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</si>
  <si>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</si>
  <si>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</si>
  <si>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</si>
  <si>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</si>
  <si>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</si>
  <si>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</si>
  <si>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</si>
  <si>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</si>
  <si>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</si>
  <si>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</si>
  <si>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</si>
  <si>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</si>
  <si>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</si>
  <si>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</si>
  <si>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</si>
  <si>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</si>
  <si>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</si>
  <si>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</si>
  <si>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</si>
  <si>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</si>
  <si>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経営状況は概ね健全であるといえますが、保有施設の更新に多額の資金が必要になると見込んでいます。
　なお、国の制度改革により、電力を含めた総合エネルギー市場が進展する中で、経営の柔軟性を高め、事業の持続性を確保するとともに、市民がエネルギー自由化の恩恵を享受できるよう、令和４年４月１日に事業譲渡を予定しています。</t>
    <rPh sb="53" eb="54">
      <t>クニ</t>
    </rPh>
    <rPh sb="55" eb="57">
      <t>セイド</t>
    </rPh>
    <rPh sb="57" eb="59">
      <t>カイカク</t>
    </rPh>
    <rPh sb="63" eb="65">
      <t>dネリョク</t>
    </rPh>
    <rPh sb="66" eb="67">
      <t>フク</t>
    </rPh>
    <rPh sb="69" eb="71">
      <t>ソウゴウ</t>
    </rPh>
    <rPh sb="76" eb="78">
      <t>シジョウ</t>
    </rPh>
    <rPh sb="79" eb="81">
      <t>シンテン</t>
    </rPh>
    <rPh sb="83" eb="84">
      <t>ナカ</t>
    </rPh>
    <rPh sb="86" eb="88">
      <t>ケイエイ</t>
    </rPh>
    <rPh sb="89" eb="92">
      <t>ジュウナンセイ</t>
    </rPh>
    <rPh sb="93" eb="94">
      <t>タカ</t>
    </rPh>
    <rPh sb="96" eb="98">
      <t>ジギョウ</t>
    </rPh>
    <rPh sb="99" eb="102">
      <t>ジゾクセイ</t>
    </rPh>
    <rPh sb="103" eb="105">
      <t>カクホ</t>
    </rPh>
    <rPh sb="112" eb="114">
      <t>シミン</t>
    </rPh>
    <rPh sb="120" eb="123">
      <t>ジユウカ</t>
    </rPh>
    <rPh sb="124" eb="126">
      <t>オンケイ</t>
    </rPh>
    <rPh sb="127" eb="129">
      <t>キョウジュ</t>
    </rPh>
    <rPh sb="135" eb="137">
      <t>レイワ</t>
    </rPh>
    <rPh sb="138" eb="139">
      <t>ネン</t>
    </rPh>
    <rPh sb="140" eb="141">
      <t>ガツ</t>
    </rPh>
    <rPh sb="142" eb="143">
      <t>ニチ</t>
    </rPh>
    <rPh sb="144" eb="148">
      <t>ジギョウジョウト</t>
    </rPh>
    <rPh sb="149" eb="151">
      <t>ヨテイ</t>
    </rPh>
    <phoneticPr fontId="5"/>
  </si>
  <si>
    <t xml:space="preserve">　経常収支比率及び営業収支比率については、公営電気事業平均程度となっており、黒字を示す100％以上を維持しています。
　流動比率については、発電所改修に費用を投じたことから、一時的に比率が低下したものの、200％以上を維持し、短期債務に応ずべき流動資産を確保していることから、健全な経営状況であると認識しています。
　供給原価については、平成28年度及び令和2年度に発電量の減少に伴い増加しているものの、平成28年度以降継続して公営電気事業平均を下回っており、効果的な投資、効率的な維持管理を実施している状況であるといえます。
　EBITDAの値については、他の公営電気事業者に比して発電規模が小規模であることから、減価償却前営業利益の絶対値は公営電気事業平均を下回る結果となっていますが、他の指標からも判断できるとおり、概ね経営の健全性は保たれているといえます。
</t>
    <rPh sb="13" eb="15">
      <t>ヒリツ</t>
    </rPh>
    <rPh sb="70" eb="75">
      <t>ハツデンショカイシュウ</t>
    </rPh>
    <rPh sb="76" eb="78">
      <t>ヒヨウ</t>
    </rPh>
    <rPh sb="79" eb="80">
      <t>トウ</t>
    </rPh>
    <rPh sb="87" eb="90">
      <t>イチジテキ</t>
    </rPh>
    <rPh sb="91" eb="93">
      <t>ヒリツ</t>
    </rPh>
    <rPh sb="94" eb="96">
      <t>テイカ</t>
    </rPh>
    <rPh sb="106" eb="108">
      <t>イジョウ</t>
    </rPh>
    <rPh sb="109" eb="111">
      <t>イジ</t>
    </rPh>
    <rPh sb="113" eb="117">
      <t>タンキサイム</t>
    </rPh>
    <rPh sb="118" eb="119">
      <t>オウ</t>
    </rPh>
    <rPh sb="122" eb="126">
      <t>リュウドウシサン</t>
    </rPh>
    <rPh sb="127" eb="129">
      <t>カクホ</t>
    </rPh>
    <rPh sb="175" eb="176">
      <t>オヨ</t>
    </rPh>
    <rPh sb="177" eb="179">
      <t>レイワ</t>
    </rPh>
    <rPh sb="180" eb="182">
      <t>ネンド</t>
    </rPh>
    <phoneticPr fontId="5"/>
  </si>
  <si>
    <t xml:space="preserve">　設備利用率については、概ね40～50％を維持し、公営電気事業平均の数値を常に上回っており、所有する発電設備を効率的に活用できていると考えています。
　修繕費比率については、発電施設の特性上、10年程度の周期で大規模修繕が必要となることから、年度により突出した修繕費の支出がありますが、修繕引当金等の活用により自己資金により対応しています。
　企業債残高対料金収入比率については、平成30年度で企業債の償還を完了し、今後も自己資金を活用するなど、効果的、効率的な改良投資により企業債の発行抑制に努めます。
　有形固定資産減価償却率については、令和2年度に発電所の改修を実施したことから償却率が低下し、改善しているものの、その率は上昇傾向にあり、保有資産の多くが法定耐用年数に近づいてる状況です。今後も適切かつ効率的な施設の改良・更新を実施していきます。
　ＦＩＴについては、現時点で実施しておりません。
</t>
    <rPh sb="12" eb="13">
      <t>オオム</t>
    </rPh>
    <rPh sb="271" eb="273">
      <t>レイワ</t>
    </rPh>
    <rPh sb="274" eb="276">
      <t>ネンド</t>
    </rPh>
    <rPh sb="277" eb="280">
      <t>ハツデンショ</t>
    </rPh>
    <rPh sb="281" eb="283">
      <t>カイシュウ</t>
    </rPh>
    <rPh sb="284" eb="286">
      <t>ジッシ</t>
    </rPh>
    <rPh sb="292" eb="295">
      <t>ショウキャクリツ</t>
    </rPh>
    <rPh sb="296" eb="298">
      <t>テイカ</t>
    </rPh>
    <rPh sb="300" eb="302">
      <t>カイゼン</t>
    </rPh>
    <rPh sb="391" eb="39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</si>
</sst>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110.8</c:v>
                </c:pt>
                <c:pt idx="1">
                  <c:v>120.4</c:v>
                </c:pt>
                <c:pt idx="2">
                  <c:v>132.4</c:v>
                </c:pt>
                <c:pt idx="3">
                  <c:v>136.69999999999999</c:v>
                </c:pt>
                <c:pt idx="4">
                  <c:v>123.5</c:v>
                </c:pt>
              </c:numCache>
            </c:numRef>
          </c:val>
          <c:extLst>
            <c:ext xmlns:c16="http://schemas.microsoft.com/office/drawing/2014/chart" uri="{C3380CC4-5D6E-409C-BE32-E72D297353CC}">
              <c16:uniqueId val="{00000000-9CC0-45ED-B827-AB420498E3A0}"/>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9CC0-45ED-B827-AB420498E3A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CC0-45ED-B827-AB420498E3A0}"/>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901-4288-9EC0-B79F2F5C03DF}"/>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9901-4288-9EC0-B79F2F5C03DF}"/>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43</c:v>
                </c:pt>
                <c:pt idx="1">
                  <c:v>54.4</c:v>
                </c:pt>
                <c:pt idx="2">
                  <c:v>50.6</c:v>
                </c:pt>
                <c:pt idx="3">
                  <c:v>50.3</c:v>
                </c:pt>
                <c:pt idx="4">
                  <c:v>39.1</c:v>
                </c:pt>
              </c:numCache>
            </c:numRef>
          </c:val>
          <c:extLst>
            <c:ext xmlns:c16="http://schemas.microsoft.com/office/drawing/2014/chart" uri="{C3380CC4-5D6E-409C-BE32-E72D297353CC}">
              <c16:uniqueId val="{00000000-8920-4574-9A36-38E95F21D531}"/>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8920-4574-9A36-38E95F21D531}"/>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13.6</c:v>
                </c:pt>
                <c:pt idx="1">
                  <c:v>21.1</c:v>
                </c:pt>
                <c:pt idx="2">
                  <c:v>25.8</c:v>
                </c:pt>
                <c:pt idx="3">
                  <c:v>24.7</c:v>
                </c:pt>
                <c:pt idx="4">
                  <c:v>32.799999999999997</c:v>
                </c:pt>
              </c:numCache>
            </c:numRef>
          </c:val>
          <c:extLst>
            <c:ext xmlns:c16="http://schemas.microsoft.com/office/drawing/2014/chart" uri="{C3380CC4-5D6E-409C-BE32-E72D297353CC}">
              <c16:uniqueId val="{00000000-828A-4D29-A54C-97480FD88626}"/>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828A-4D29-A54C-97480FD88626}"/>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9.1</c:v>
                </c:pt>
                <c:pt idx="1">
                  <c:v>4</c:v>
                </c:pt>
                <c:pt idx="2">
                  <c:v>0</c:v>
                </c:pt>
                <c:pt idx="3">
                  <c:v>0</c:v>
                </c:pt>
                <c:pt idx="4">
                  <c:v>0</c:v>
                </c:pt>
              </c:numCache>
            </c:numRef>
          </c:val>
          <c:extLst>
            <c:ext xmlns:c16="http://schemas.microsoft.com/office/drawing/2014/chart" uri="{C3380CC4-5D6E-409C-BE32-E72D297353CC}">
              <c16:uniqueId val="{00000000-D30D-4748-8C95-576357DA89C8}"/>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D30D-4748-8C95-576357DA89C8}"/>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60.3</c:v>
                </c:pt>
                <c:pt idx="1">
                  <c:v>61.3</c:v>
                </c:pt>
                <c:pt idx="2">
                  <c:v>62.9</c:v>
                </c:pt>
                <c:pt idx="3">
                  <c:v>64.3</c:v>
                </c:pt>
                <c:pt idx="4">
                  <c:v>60.8</c:v>
                </c:pt>
              </c:numCache>
            </c:numRef>
          </c:val>
          <c:extLst>
            <c:ext xmlns:c16="http://schemas.microsoft.com/office/drawing/2014/chart" uri="{C3380CC4-5D6E-409C-BE32-E72D297353CC}">
              <c16:uniqueId val="{00000000-7A9C-4D6D-AF7E-1C04525EB0C1}"/>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7A9C-4D6D-AF7E-1C04525EB0C1}"/>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106-4FBA-9402-5B65D3A22927}"/>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3106-4FBA-9402-5B65D3A22927}"/>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B3-46C4-BBA2-EDA89FEB6C29}"/>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B3-46C4-BBA2-EDA89FEB6C29}"/>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96-486C-B2AE-00D6308B8696}"/>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96-486C-B2AE-00D6308B8696}"/>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37-4A5D-B25D-9A3170D693BC}"/>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37-4A5D-B25D-9A3170D693BC}"/>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37-4EB6-B00A-5F143BD73637}"/>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37-4EB6-B00A-5F143BD73637}"/>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109.1</c:v>
                </c:pt>
                <c:pt idx="1">
                  <c:v>117.9</c:v>
                </c:pt>
                <c:pt idx="2">
                  <c:v>129.4</c:v>
                </c:pt>
                <c:pt idx="3">
                  <c:v>133.5</c:v>
                </c:pt>
                <c:pt idx="4">
                  <c:v>120.8</c:v>
                </c:pt>
              </c:numCache>
            </c:numRef>
          </c:val>
          <c:extLst>
            <c:ext xmlns:c16="http://schemas.microsoft.com/office/drawing/2014/chart" uri="{C3380CC4-5D6E-409C-BE32-E72D297353CC}">
              <c16:uniqueId val="{00000000-C85D-42DA-835E-46BC62A8F119}"/>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C85D-42DA-835E-46BC62A8F11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85D-42DA-835E-46BC62A8F119}"/>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0A-4A5C-9BA9-F24DE50C43AE}"/>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0A-4A5C-9BA9-F24DE50C43AE}"/>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8F-42DF-9AAF-CA9A2B83217C}"/>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F-42DF-9AAF-CA9A2B83217C}"/>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A7-49EF-B846-0DDC7BD970A2}"/>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A7-49EF-B846-0DDC7BD970A2}"/>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EDA-4AA0-99AF-C8BF48A3D272}"/>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DA-4AA0-99AF-C8BF48A3D272}"/>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A0-442D-8B4F-3449BCCCF380}"/>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A0-442D-8B4F-3449BCCCF380}"/>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6B0-4DF8-9643-7266A9850088}"/>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B0-4DF8-9643-7266A9850088}"/>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7F-4803-833F-54BE5728384C}"/>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7F-4803-833F-54BE5728384C}"/>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6E-46B0-8315-855969C3F30B}"/>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6E-46B0-8315-855969C3F30B}"/>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C5D-4453-8A60-F7213D63E238}"/>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5D-4453-8A60-F7213D63E238}"/>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29-40A0-BFEC-FFAC5CFA44C0}"/>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29-40A0-BFEC-FFAC5CFA44C0}"/>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964.2</c:v>
                </c:pt>
                <c:pt idx="1">
                  <c:v>1433</c:v>
                </c:pt>
                <c:pt idx="2">
                  <c:v>2195.3000000000002</c:v>
                </c:pt>
                <c:pt idx="3">
                  <c:v>2670.4</c:v>
                </c:pt>
                <c:pt idx="4">
                  <c:v>278.2</c:v>
                </c:pt>
              </c:numCache>
            </c:numRef>
          </c:val>
          <c:extLst>
            <c:ext xmlns:c16="http://schemas.microsoft.com/office/drawing/2014/chart" uri="{C3380CC4-5D6E-409C-BE32-E72D297353CC}">
              <c16:uniqueId val="{00000000-1081-4D2E-B753-A0EA713B4AF2}"/>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1081-4D2E-B753-A0EA713B4AF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081-4D2E-B753-A0EA713B4AF2}"/>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8E-4D07-81F5-62C1D358AEC6}"/>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8E-4D07-81F5-62C1D358AEC6}"/>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7811.5</c:v>
                </c:pt>
                <c:pt idx="1">
                  <c:v>5896.7</c:v>
                </c:pt>
                <c:pt idx="2">
                  <c:v>5626.6</c:v>
                </c:pt>
                <c:pt idx="3">
                  <c:v>5460.9</c:v>
                </c:pt>
                <c:pt idx="4">
                  <c:v>8218.6</c:v>
                </c:pt>
              </c:numCache>
            </c:numRef>
          </c:val>
          <c:extLst>
            <c:ext xmlns:c16="http://schemas.microsoft.com/office/drawing/2014/chart" uri="{C3380CC4-5D6E-409C-BE32-E72D297353CC}">
              <c16:uniqueId val="{00000000-308E-4505-AA3C-4283E5B243F8}"/>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308E-4505-AA3C-4283E5B243F8}"/>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457519</c:v>
                </c:pt>
                <c:pt idx="1">
                  <c:v>449290</c:v>
                </c:pt>
                <c:pt idx="2">
                  <c:v>527050</c:v>
                </c:pt>
                <c:pt idx="3">
                  <c:v>536046</c:v>
                </c:pt>
                <c:pt idx="4">
                  <c:v>472901</c:v>
                </c:pt>
              </c:numCache>
            </c:numRef>
          </c:val>
          <c:extLst>
            <c:ext xmlns:c16="http://schemas.microsoft.com/office/drawing/2014/chart" uri="{C3380CC4-5D6E-409C-BE32-E72D297353CC}">
              <c16:uniqueId val="{00000000-9722-48AA-89B7-7B4254FD1C65}"/>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9722-48AA-89B7-7B4254FD1C65}"/>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43</c:v>
                </c:pt>
                <c:pt idx="1">
                  <c:v>54.4</c:v>
                </c:pt>
                <c:pt idx="2">
                  <c:v>50.6</c:v>
                </c:pt>
                <c:pt idx="3">
                  <c:v>50.3</c:v>
                </c:pt>
                <c:pt idx="4">
                  <c:v>39.1</c:v>
                </c:pt>
              </c:numCache>
            </c:numRef>
          </c:val>
          <c:extLst>
            <c:ext xmlns:c16="http://schemas.microsoft.com/office/drawing/2014/chart" uri="{C3380CC4-5D6E-409C-BE32-E72D297353CC}">
              <c16:uniqueId val="{00000000-C58D-49D2-AC91-3CF55F40608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C58D-49D2-AC91-3CF55F40608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13.6</c:v>
                </c:pt>
                <c:pt idx="1">
                  <c:v>21.1</c:v>
                </c:pt>
                <c:pt idx="2">
                  <c:v>25.8</c:v>
                </c:pt>
                <c:pt idx="3">
                  <c:v>24.7</c:v>
                </c:pt>
                <c:pt idx="4">
                  <c:v>32.799999999999997</c:v>
                </c:pt>
              </c:numCache>
            </c:numRef>
          </c:val>
          <c:extLst>
            <c:ext xmlns:c16="http://schemas.microsoft.com/office/drawing/2014/chart" uri="{C3380CC4-5D6E-409C-BE32-E72D297353CC}">
              <c16:uniqueId val="{00000000-A15C-4C9C-BAF6-67574671B471}"/>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A15C-4C9C-BAF6-67574671B471}"/>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9.1</c:v>
                </c:pt>
                <c:pt idx="1">
                  <c:v>4</c:v>
                </c:pt>
                <c:pt idx="2">
                  <c:v>0</c:v>
                </c:pt>
                <c:pt idx="3">
                  <c:v>0</c:v>
                </c:pt>
                <c:pt idx="4">
                  <c:v>0</c:v>
                </c:pt>
              </c:numCache>
            </c:numRef>
          </c:val>
          <c:extLst>
            <c:ext xmlns:c16="http://schemas.microsoft.com/office/drawing/2014/chart" uri="{C3380CC4-5D6E-409C-BE32-E72D297353CC}">
              <c16:uniqueId val="{00000000-2BCE-47A5-A326-B28ECE632EF6}"/>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2BCE-47A5-A326-B28ECE632EF6}"/>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60.3</c:v>
                </c:pt>
                <c:pt idx="1">
                  <c:v>61.3</c:v>
                </c:pt>
                <c:pt idx="2">
                  <c:v>62.9</c:v>
                </c:pt>
                <c:pt idx="3">
                  <c:v>64.3</c:v>
                </c:pt>
                <c:pt idx="4">
                  <c:v>60.8</c:v>
                </c:pt>
              </c:numCache>
            </c:numRef>
          </c:val>
          <c:extLst>
            <c:ext xmlns:c16="http://schemas.microsoft.com/office/drawing/2014/chart" uri="{C3380CC4-5D6E-409C-BE32-E72D297353CC}">
              <c16:uniqueId val="{00000000-5020-44E6-AB96-6AE5431F5691}"/>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5020-44E6-AB96-6AE5431F5691}"/>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92491" y="7328025"/>
          <a:ext cx="568808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52420" y="7328025"/>
          <a:ext cx="5681284"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05545" y="7328025"/>
          <a:ext cx="568808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369556" y="7328025"/>
          <a:ext cx="5690808"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349895" y="7328025"/>
          <a:ext cx="569761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9992" y="12225770"/>
          <a:ext cx="5686265" cy="281461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9992" y="15188046"/>
          <a:ext cx="5686265" cy="28007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9992" y="18153784"/>
          <a:ext cx="5686265" cy="28007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9992" y="21102205"/>
          <a:ext cx="5686265" cy="28007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9992" y="24023783"/>
          <a:ext cx="5686265" cy="28007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06081" y="12225770"/>
          <a:ext cx="5191977" cy="281461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06081" y="15188046"/>
          <a:ext cx="5191977" cy="28007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06081" y="18153784"/>
          <a:ext cx="5191977" cy="28007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06081" y="21102205"/>
          <a:ext cx="5191977" cy="28007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06081" y="24023783"/>
          <a:ext cx="5191977" cy="28007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68283" y="12225770"/>
          <a:ext cx="5191978" cy="281461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68283" y="15188046"/>
          <a:ext cx="5191978" cy="28007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68283" y="18153784"/>
          <a:ext cx="5191978" cy="28007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68283" y="21102205"/>
          <a:ext cx="5191978" cy="28007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68283" y="24023783"/>
          <a:ext cx="5191978" cy="28007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734815" y="12225770"/>
          <a:ext cx="5191978" cy="281461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734815" y="15188046"/>
          <a:ext cx="5191978" cy="28007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734815" y="18153784"/>
          <a:ext cx="5191978" cy="28007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734815" y="21102205"/>
          <a:ext cx="5191978" cy="28007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734815" y="24023783"/>
          <a:ext cx="5191978" cy="28007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648972" y="12225770"/>
          <a:ext cx="5191977" cy="281461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648972" y="15188046"/>
          <a:ext cx="5191977" cy="28007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648972" y="18153784"/>
          <a:ext cx="5191977" cy="28007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648972" y="21102205"/>
          <a:ext cx="5191977" cy="28007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648972" y="24023783"/>
          <a:ext cx="5191977" cy="28007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52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52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52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52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52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52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52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52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52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52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53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53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53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53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53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53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53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537"/>
                </a:ext>
              </a:extLst>
            </xdr:cNvPicPr>
          </xdr:nvPicPr>
          <xdr:blipFill>
            <a:blip xmlns:r="http://schemas.openxmlformats.org/officeDocument/2006/relationships" r:embed="rId47"/>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538"/>
                </a:ext>
              </a:extLst>
            </xdr:cNvPicPr>
          </xdr:nvPicPr>
          <xdr:blipFill>
            <a:blip xmlns:r="http://schemas.openxmlformats.org/officeDocument/2006/relationships" r:embed="rId48"/>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539"/>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540"/>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541"/>
                </a:ext>
              </a:extLst>
            </xdr:cNvPicPr>
          </xdr:nvPicPr>
          <xdr:blipFill>
            <a:blip xmlns:r="http://schemas.openxmlformats.org/officeDocument/2006/relationships" r:embed="rId47"/>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542"/>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543"/>
                </a:ext>
              </a:extLst>
            </xdr:cNvPicPr>
          </xdr:nvPicPr>
          <xdr:blipFill>
            <a:blip xmlns:r="http://schemas.openxmlformats.org/officeDocument/2006/relationships" r:embed="rId47"/>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544"/>
                </a:ext>
              </a:extLst>
            </xdr:cNvPicPr>
          </xdr:nvPicPr>
          <xdr:blipFill>
            <a:blip xmlns:r="http://schemas.openxmlformats.org/officeDocument/2006/relationships" r:embed="rId49"/>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545"/>
                </a:ext>
              </a:extLst>
            </xdr:cNvPicPr>
          </xdr:nvPicPr>
          <xdr:blipFill>
            <a:blip xmlns:r="http://schemas.openxmlformats.org/officeDocument/2006/relationships" r:embed="rId47"/>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546"/>
                </a:ext>
              </a:extLst>
            </xdr:cNvPicPr>
          </xdr:nvPicPr>
          <xdr:blipFill>
            <a:blip xmlns:r="http://schemas.openxmlformats.org/officeDocument/2006/relationships" r:embed="rId49"/>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547"/>
                </a:ext>
              </a:extLst>
            </xdr:cNvPicPr>
          </xdr:nvPicPr>
          <xdr:blipFill>
            <a:blip xmlns:r="http://schemas.openxmlformats.org/officeDocument/2006/relationships" r:embed="rId47"/>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548"/>
                </a:ext>
              </a:extLst>
            </xdr:cNvPicPr>
          </xdr:nvPicPr>
          <xdr:blipFill>
            <a:blip xmlns:r="http://schemas.openxmlformats.org/officeDocument/2006/relationships" r:embed="rId48"/>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549"/>
                </a:ext>
              </a:extLst>
            </xdr:cNvPicPr>
          </xdr:nvPicPr>
          <xdr:blipFill>
            <a:blip xmlns:r="http://schemas.openxmlformats.org/officeDocument/2006/relationships" r:embed="rId48"/>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550"/>
                </a:ext>
              </a:extLst>
            </xdr:cNvPicPr>
          </xdr:nvPicPr>
          <xdr:blipFill>
            <a:blip xmlns:r="http://schemas.openxmlformats.org/officeDocument/2006/relationships" r:embed="rId50"/>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551"/>
                </a:ext>
              </a:extLst>
            </xdr:cNvPicPr>
          </xdr:nvPicPr>
          <xdr:blipFill>
            <a:blip xmlns:r="http://schemas.openxmlformats.org/officeDocument/2006/relationships" r:embed="rId50"/>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552"/>
                </a:ext>
              </a:extLst>
            </xdr:cNvPicPr>
          </xdr:nvPicPr>
          <xdr:blipFill>
            <a:blip xmlns:r="http://schemas.openxmlformats.org/officeDocument/2006/relationships" r:embed="rId50"/>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553"/>
                </a:ext>
              </a:extLst>
            </xdr:cNvPicPr>
          </xdr:nvPicPr>
          <xdr:blipFill>
            <a:blip xmlns:r="http://schemas.openxmlformats.org/officeDocument/2006/relationships" r:embed="rId50"/>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554"/>
                </a:ext>
              </a:extLst>
            </xdr:cNvPicPr>
          </xdr:nvPicPr>
          <xdr:blipFill>
            <a:blip xmlns:r="http://schemas.openxmlformats.org/officeDocument/2006/relationships" r:embed="rId50"/>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555"/>
                </a:ext>
              </a:extLst>
            </xdr:cNvPicPr>
          </xdr:nvPicPr>
          <xdr:blipFill>
            <a:blip xmlns:r="http://schemas.openxmlformats.org/officeDocument/2006/relationships" r:embed="rId50"/>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556"/>
                </a:ext>
              </a:extLst>
            </xdr:cNvPicPr>
          </xdr:nvPicPr>
          <xdr:blipFill>
            <a:blip xmlns:r="http://schemas.openxmlformats.org/officeDocument/2006/relationships" r:embed="rId50"/>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557"/>
                </a:ext>
              </a:extLst>
            </xdr:cNvPicPr>
          </xdr:nvPicPr>
          <xdr:blipFill>
            <a:blip xmlns:r="http://schemas.openxmlformats.org/officeDocument/2006/relationships" r:embed="rId50"/>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558"/>
                </a:ext>
              </a:extLst>
            </xdr:cNvPicPr>
          </xdr:nvPicPr>
          <xdr:blipFill>
            <a:blip xmlns:r="http://schemas.openxmlformats.org/officeDocument/2006/relationships" r:embed="rId50"/>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559"/>
                </a:ext>
              </a:extLst>
            </xdr:cNvPicPr>
          </xdr:nvPicPr>
          <xdr:blipFill>
            <a:blip xmlns:r="http://schemas.openxmlformats.org/officeDocument/2006/relationships" r:embed="rId50"/>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560"/>
                </a:ext>
              </a:extLst>
            </xdr:cNvPicPr>
          </xdr:nvPicPr>
          <xdr:blipFill>
            <a:blip xmlns:r="http://schemas.openxmlformats.org/officeDocument/2006/relationships" r:embed="rId50"/>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561"/>
                </a:ext>
              </a:extLst>
            </xdr:cNvPicPr>
          </xdr:nvPicPr>
          <xdr:blipFill>
            <a:blip xmlns:r="http://schemas.openxmlformats.org/officeDocument/2006/relationships" r:embed="rId50"/>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562"/>
                </a:ext>
              </a:extLst>
            </xdr:cNvPicPr>
          </xdr:nvPicPr>
          <xdr:blipFill>
            <a:blip xmlns:r="http://schemas.openxmlformats.org/officeDocument/2006/relationships" r:embed="rId50"/>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563"/>
                </a:ext>
              </a:extLst>
            </xdr:cNvPicPr>
          </xdr:nvPicPr>
          <xdr:blipFill>
            <a:blip xmlns:r="http://schemas.openxmlformats.org/officeDocument/2006/relationships" r:embed="rId50"/>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564"/>
                </a:ext>
              </a:extLst>
            </xdr:cNvPicPr>
          </xdr:nvPicPr>
          <xdr:blipFill>
            <a:blip xmlns:r="http://schemas.openxmlformats.org/officeDocument/2006/relationships" r:embed="rId50"/>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Normal="100" workbookViewId="0">
      <selection sqref="A1:A104857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石川県　金沢市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 その他</v>
      </c>
      <c r="K3" s="175"/>
      <c r="L3" s="175"/>
      <c r="M3" s="175"/>
      <c r="N3" s="176">
        <f>データ!L6</f>
        <v>80.8</v>
      </c>
      <c r="O3" s="176"/>
      <c r="P3" s="176"/>
      <c r="Q3" s="177"/>
      <c r="R3" s="1"/>
      <c r="S3" s="178" t="s">
        <v>8</v>
      </c>
      <c r="T3" s="179"/>
      <c r="U3" s="179"/>
      <c r="V3" s="179"/>
      <c r="W3" s="179"/>
      <c r="X3" s="179"/>
      <c r="Y3" s="179"/>
      <c r="Z3" s="179"/>
      <c r="AA3" s="179"/>
      <c r="AB3" s="179"/>
      <c r="AC3" s="179"/>
      <c r="AD3" s="179"/>
      <c r="AE3" s="179"/>
      <c r="AF3" s="179"/>
      <c r="AG3" s="179"/>
      <c r="AH3" s="180"/>
      <c r="AI3" s="1"/>
      <c r="AJ3" s="1"/>
      <c r="AK3" s="112" t="s">
        <v>265</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5</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130</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125060</v>
      </c>
      <c r="G12" s="151"/>
      <c r="H12" s="150">
        <f>データ!X6</f>
        <v>158293</v>
      </c>
      <c r="I12" s="151"/>
      <c r="J12" s="150">
        <f>データ!Y6</f>
        <v>147429</v>
      </c>
      <c r="K12" s="151"/>
      <c r="L12" s="150">
        <f>データ!Z6</f>
        <v>146717</v>
      </c>
      <c r="M12" s="151"/>
      <c r="N12" s="152">
        <f>データ!AA6</f>
        <v>114598</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125060</v>
      </c>
      <c r="G16" s="146"/>
      <c r="H16" s="146">
        <f>データ!AR6</f>
        <v>158293</v>
      </c>
      <c r="I16" s="146"/>
      <c r="J16" s="146">
        <f>データ!AS6</f>
        <v>147429</v>
      </c>
      <c r="K16" s="146"/>
      <c r="L16" s="146">
        <f>データ!AT6</f>
        <v>146717</v>
      </c>
      <c r="M16" s="146"/>
      <c r="N16" s="138">
        <f>データ!AU6</f>
        <v>114598</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1144551</v>
      </c>
      <c r="G19" s="136"/>
      <c r="H19" s="136"/>
      <c r="I19" s="136" t="str">
        <f>データ!AW6</f>
        <v>-</v>
      </c>
      <c r="J19" s="136"/>
      <c r="K19" s="136"/>
      <c r="L19" s="136">
        <f>データ!AX6</f>
        <v>1144551</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266</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264</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（最大出力合計33,430kW）</v>
      </c>
      <c r="D123" s="5" t="str">
        <f>データ!EX9</f>
        <v>（最大出力合計33,430kW）</v>
      </c>
      <c r="E123" s="5" t="str">
        <f>データ!GW9</f>
        <v>（最大出力合計-kW）</v>
      </c>
      <c r="F123" s="5" t="str">
        <f>データ!IV9</f>
        <v>（最大出力合計-kW）</v>
      </c>
      <c r="G123" s="5" t="str">
        <f>データ!KU9</f>
        <v>（最大出力合計-kW）</v>
      </c>
    </row>
  </sheetData>
  <sheetProtection algorithmName="SHA-512" hashValue="qru9SLhiKB6T4PPG9NPAILVSzsJIaBtRkIOA03iYU5x3XfmRhLJ6pKhOFtX2hE26knvdcesNgSof7NaojD8m9g==" saltValue="OnWpvlxJx8MXh0b0SSuSU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40.5" x14ac:dyDescent="0.15">
      <c r="A6" s="49" t="s">
        <v>119</v>
      </c>
      <c r="B6" s="67" t="str">
        <f>B7</f>
        <v>2020</v>
      </c>
      <c r="C6" s="67" t="str">
        <f t="shared" ref="C6:AX6" si="6">C7</f>
        <v>172014</v>
      </c>
      <c r="D6" s="67" t="str">
        <f t="shared" si="6"/>
        <v>46</v>
      </c>
      <c r="E6" s="67" t="str">
        <f t="shared" si="6"/>
        <v>04</v>
      </c>
      <c r="F6" s="67" t="str">
        <f t="shared" si="6"/>
        <v>0</v>
      </c>
      <c r="G6" s="67" t="str">
        <f t="shared" si="6"/>
        <v>000</v>
      </c>
      <c r="H6" s="67" t="str">
        <f t="shared" si="6"/>
        <v>石川県　金沢市</v>
      </c>
      <c r="I6" s="67" t="str">
        <f t="shared" si="6"/>
        <v>法適用</v>
      </c>
      <c r="J6" s="67" t="str">
        <f t="shared" si="6"/>
        <v>電気事業</v>
      </c>
      <c r="K6" s="67" t="str">
        <f t="shared" si="6"/>
        <v>自治体職員 その他</v>
      </c>
      <c r="L6" s="68">
        <f t="shared" si="6"/>
        <v>80.8</v>
      </c>
      <c r="M6" s="69">
        <f t="shared" si="6"/>
        <v>5</v>
      </c>
      <c r="N6" s="69" t="str">
        <f t="shared" si="6"/>
        <v>-</v>
      </c>
      <c r="O6" s="69" t="str">
        <f t="shared" si="6"/>
        <v>-</v>
      </c>
      <c r="P6" s="69" t="str">
        <f t="shared" si="6"/>
        <v>-</v>
      </c>
      <c r="Q6" s="69" t="str">
        <f t="shared" si="6"/>
        <v>-</v>
      </c>
      <c r="R6" s="70" t="str">
        <f>R7</f>
        <v>令和8年3月31日　上寺津、新辰巳、新寺津、新内川、新内川第二</v>
      </c>
      <c r="S6" s="71" t="str">
        <f t="shared" si="6"/>
        <v>-</v>
      </c>
      <c r="T6" s="67" t="str">
        <f t="shared" si="6"/>
        <v>無</v>
      </c>
      <c r="U6" s="71" t="str">
        <f t="shared" si="6"/>
        <v>北陸電力株式会社</v>
      </c>
      <c r="V6" s="68" t="str">
        <f t="shared" si="6"/>
        <v>-</v>
      </c>
      <c r="W6" s="69">
        <f>W7</f>
        <v>125060</v>
      </c>
      <c r="X6" s="69">
        <f t="shared" si="6"/>
        <v>158293</v>
      </c>
      <c r="Y6" s="69">
        <f t="shared" si="6"/>
        <v>147429</v>
      </c>
      <c r="Z6" s="69">
        <f t="shared" si="6"/>
        <v>146717</v>
      </c>
      <c r="AA6" s="69">
        <f t="shared" si="6"/>
        <v>114598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125060</v>
      </c>
      <c r="AR6" s="69">
        <f t="shared" si="6"/>
        <v>158293</v>
      </c>
      <c r="AS6" s="69">
        <f t="shared" si="6"/>
        <v>147429</v>
      </c>
      <c r="AT6" s="69">
        <f t="shared" si="6"/>
        <v>146717</v>
      </c>
      <c r="AU6" s="69">
        <f t="shared" si="6"/>
        <v>114598</v>
      </c>
      <c r="AV6" s="69">
        <f t="shared" si="6"/>
        <v>1144551</v>
      </c>
      <c r="AW6" s="69" t="str">
        <f t="shared" si="6"/>
        <v>-</v>
      </c>
      <c r="AX6" s="69">
        <f t="shared" si="6"/>
        <v>1144551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120</v>
      </c>
      <c r="C7" s="77" t="s">
        <v>121</v>
      </c>
      <c r="D7" s="77" t="s">
        <v>122</v>
      </c>
      <c r="E7" s="77" t="s">
        <v>123</v>
      </c>
      <c r="F7" s="77" t="s">
        <v>124</v>
      </c>
      <c r="G7" s="77" t="s">
        <v>125</v>
      </c>
      <c r="H7" s="77" t="s">
        <v>126</v>
      </c>
      <c r="I7" s="77" t="s">
        <v>127</v>
      </c>
      <c r="J7" s="77" t="s">
        <v>128</v>
      </c>
      <c r="K7" s="77" t="s">
        <v>129</v>
      </c>
      <c r="L7" s="78">
        <v>80.8</v>
      </c>
      <c r="M7" s="79">
        <v>5</v>
      </c>
      <c r="N7" s="79" t="s">
        <v>130</v>
      </c>
      <c r="O7" s="80" t="s">
        <v>130</v>
      </c>
      <c r="P7" s="80" t="s">
        <v>130</v>
      </c>
      <c r="Q7" s="80" t="s">
        <v>130</v>
      </c>
      <c r="R7" s="81" t="s">
        <v>131</v>
      </c>
      <c r="S7" s="81" t="s">
        <v>130</v>
      </c>
      <c r="T7" s="82" t="s">
        <v>132</v>
      </c>
      <c r="U7" s="81" t="s">
        <v>133</v>
      </c>
      <c r="V7" s="78" t="s">
        <v>130</v>
      </c>
      <c r="W7" s="80">
        <v>125060</v>
      </c>
      <c r="X7" s="80">
        <v>158293</v>
      </c>
      <c r="Y7" s="80">
        <v>147429</v>
      </c>
      <c r="Z7" s="80">
        <v>146717</v>
      </c>
      <c r="AA7" s="80">
        <v>114598</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v>125060</v>
      </c>
      <c r="AR7" s="80">
        <v>158293</v>
      </c>
      <c r="AS7" s="80">
        <v>147429</v>
      </c>
      <c r="AT7" s="80">
        <v>146717</v>
      </c>
      <c r="AU7" s="80">
        <v>114598</v>
      </c>
      <c r="AV7" s="80">
        <v>1144551</v>
      </c>
      <c r="AW7" s="80" t="s">
        <v>130</v>
      </c>
      <c r="AX7" s="80">
        <v>1144551</v>
      </c>
      <c r="AY7" s="83">
        <v>110.8</v>
      </c>
      <c r="AZ7" s="83">
        <v>120.4</v>
      </c>
      <c r="BA7" s="83">
        <v>132.4</v>
      </c>
      <c r="BB7" s="83">
        <v>136.69999999999999</v>
      </c>
      <c r="BC7" s="83">
        <v>123.5</v>
      </c>
      <c r="BD7" s="83">
        <v>135.9</v>
      </c>
      <c r="BE7" s="83">
        <v>130.5</v>
      </c>
      <c r="BF7" s="83">
        <v>129.9</v>
      </c>
      <c r="BG7" s="83">
        <v>130.19999999999999</v>
      </c>
      <c r="BH7" s="83">
        <v>134.6</v>
      </c>
      <c r="BI7" s="83">
        <v>100</v>
      </c>
      <c r="BJ7" s="83">
        <v>109.1</v>
      </c>
      <c r="BK7" s="83">
        <v>117.9</v>
      </c>
      <c r="BL7" s="83">
        <v>129.4</v>
      </c>
      <c r="BM7" s="83">
        <v>133.5</v>
      </c>
      <c r="BN7" s="83">
        <v>120.8</v>
      </c>
      <c r="BO7" s="83">
        <v>136.30000000000001</v>
      </c>
      <c r="BP7" s="83">
        <v>130.69999999999999</v>
      </c>
      <c r="BQ7" s="83">
        <v>128.9</v>
      </c>
      <c r="BR7" s="83">
        <v>129.30000000000001</v>
      </c>
      <c r="BS7" s="83">
        <v>133.80000000000001</v>
      </c>
      <c r="BT7" s="83">
        <v>100</v>
      </c>
      <c r="BU7" s="83">
        <v>964.2</v>
      </c>
      <c r="BV7" s="83">
        <v>1433</v>
      </c>
      <c r="BW7" s="83">
        <v>2195.3000000000002</v>
      </c>
      <c r="BX7" s="83">
        <v>2670.4</v>
      </c>
      <c r="BY7" s="83">
        <v>278.2</v>
      </c>
      <c r="BZ7" s="83">
        <v>688</v>
      </c>
      <c r="CA7" s="83">
        <v>707.7</v>
      </c>
      <c r="CB7" s="83">
        <v>749.1</v>
      </c>
      <c r="CC7" s="83">
        <v>763.6</v>
      </c>
      <c r="CD7" s="83">
        <v>666.3</v>
      </c>
      <c r="CE7" s="83">
        <v>100</v>
      </c>
      <c r="CF7" s="83">
        <v>7811.5</v>
      </c>
      <c r="CG7" s="83">
        <v>5896.7</v>
      </c>
      <c r="CH7" s="83">
        <v>5626.6</v>
      </c>
      <c r="CI7" s="83">
        <v>5460.9</v>
      </c>
      <c r="CJ7" s="83">
        <v>8218.6</v>
      </c>
      <c r="CK7" s="83">
        <v>8260</v>
      </c>
      <c r="CL7" s="83">
        <v>8600.1</v>
      </c>
      <c r="CM7" s="83">
        <v>9078.5</v>
      </c>
      <c r="CN7" s="83">
        <v>9106</v>
      </c>
      <c r="CO7" s="83">
        <v>9268.1</v>
      </c>
      <c r="CP7" s="80">
        <v>457519</v>
      </c>
      <c r="CQ7" s="80">
        <v>449290</v>
      </c>
      <c r="CR7" s="80">
        <v>527050</v>
      </c>
      <c r="CS7" s="80">
        <v>536046</v>
      </c>
      <c r="CT7" s="80">
        <v>472901</v>
      </c>
      <c r="CU7" s="80">
        <v>1543942</v>
      </c>
      <c r="CV7" s="80">
        <v>1467681</v>
      </c>
      <c r="CW7" s="80">
        <v>1533303</v>
      </c>
      <c r="CX7" s="80">
        <v>1359753</v>
      </c>
      <c r="CY7" s="80">
        <v>1430009</v>
      </c>
      <c r="CZ7" s="80">
        <v>33430</v>
      </c>
      <c r="DA7" s="83">
        <v>43</v>
      </c>
      <c r="DB7" s="83">
        <v>54.4</v>
      </c>
      <c r="DC7" s="83">
        <v>50.6</v>
      </c>
      <c r="DD7" s="83">
        <v>50.3</v>
      </c>
      <c r="DE7" s="83">
        <v>39.1</v>
      </c>
      <c r="DF7" s="83">
        <v>36.200000000000003</v>
      </c>
      <c r="DG7" s="83">
        <v>36.5</v>
      </c>
      <c r="DH7" s="83">
        <v>35.299999999999997</v>
      </c>
      <c r="DI7" s="83">
        <v>35</v>
      </c>
      <c r="DJ7" s="83">
        <v>34.299999999999997</v>
      </c>
      <c r="DK7" s="83">
        <v>13.6</v>
      </c>
      <c r="DL7" s="83">
        <v>21.1</v>
      </c>
      <c r="DM7" s="83">
        <v>25.8</v>
      </c>
      <c r="DN7" s="83">
        <v>24.7</v>
      </c>
      <c r="DO7" s="83">
        <v>32.799999999999997</v>
      </c>
      <c r="DP7" s="83">
        <v>18.2</v>
      </c>
      <c r="DQ7" s="83">
        <v>20.9</v>
      </c>
      <c r="DR7" s="83">
        <v>21.1</v>
      </c>
      <c r="DS7" s="83">
        <v>19</v>
      </c>
      <c r="DT7" s="83">
        <v>20.6</v>
      </c>
      <c r="DU7" s="83">
        <v>9.1</v>
      </c>
      <c r="DV7" s="83">
        <v>4</v>
      </c>
      <c r="DW7" s="83">
        <v>0</v>
      </c>
      <c r="DX7" s="83">
        <v>0</v>
      </c>
      <c r="DY7" s="83">
        <v>0</v>
      </c>
      <c r="DZ7" s="83">
        <v>103.6</v>
      </c>
      <c r="EA7" s="83">
        <v>95.7</v>
      </c>
      <c r="EB7" s="83">
        <v>88.5</v>
      </c>
      <c r="EC7" s="83">
        <v>92.4</v>
      </c>
      <c r="ED7" s="83">
        <v>95.1</v>
      </c>
      <c r="EE7" s="83">
        <v>60.3</v>
      </c>
      <c r="EF7" s="83">
        <v>61.3</v>
      </c>
      <c r="EG7" s="83">
        <v>62.9</v>
      </c>
      <c r="EH7" s="83">
        <v>64.3</v>
      </c>
      <c r="EI7" s="83">
        <v>60.8</v>
      </c>
      <c r="EJ7" s="83">
        <v>60.3</v>
      </c>
      <c r="EK7" s="83">
        <v>60.2</v>
      </c>
      <c r="EL7" s="83">
        <v>61.2</v>
      </c>
      <c r="EM7" s="83">
        <v>61.9</v>
      </c>
      <c r="EN7" s="83">
        <v>62</v>
      </c>
      <c r="EO7" s="83">
        <v>0</v>
      </c>
      <c r="EP7" s="83">
        <v>0</v>
      </c>
      <c r="EQ7" s="83">
        <v>0</v>
      </c>
      <c r="ER7" s="83">
        <v>0</v>
      </c>
      <c r="ES7" s="83">
        <v>0</v>
      </c>
      <c r="ET7" s="83">
        <v>20.5</v>
      </c>
      <c r="EU7" s="83">
        <v>21.4</v>
      </c>
      <c r="EV7" s="83">
        <v>22.6</v>
      </c>
      <c r="EW7" s="83">
        <v>22.2</v>
      </c>
      <c r="EX7" s="83">
        <v>23</v>
      </c>
      <c r="EY7" s="80">
        <v>33430</v>
      </c>
      <c r="EZ7" s="83">
        <v>43</v>
      </c>
      <c r="FA7" s="83">
        <v>54.4</v>
      </c>
      <c r="FB7" s="83">
        <v>50.6</v>
      </c>
      <c r="FC7" s="83">
        <v>50.3</v>
      </c>
      <c r="FD7" s="83">
        <v>39.1</v>
      </c>
      <c r="FE7" s="83">
        <v>37.299999999999997</v>
      </c>
      <c r="FF7" s="83">
        <v>38</v>
      </c>
      <c r="FG7" s="83">
        <v>36.5</v>
      </c>
      <c r="FH7" s="83">
        <v>36.6</v>
      </c>
      <c r="FI7" s="83">
        <v>35.799999999999997</v>
      </c>
      <c r="FJ7" s="83">
        <v>13.6</v>
      </c>
      <c r="FK7" s="83">
        <v>21.1</v>
      </c>
      <c r="FL7" s="83">
        <v>25.8</v>
      </c>
      <c r="FM7" s="83">
        <v>24.7</v>
      </c>
      <c r="FN7" s="83">
        <v>32.799999999999997</v>
      </c>
      <c r="FO7" s="83">
        <v>19.3</v>
      </c>
      <c r="FP7" s="83">
        <v>20.6</v>
      </c>
      <c r="FQ7" s="83">
        <v>21.6</v>
      </c>
      <c r="FR7" s="83">
        <v>20</v>
      </c>
      <c r="FS7" s="83">
        <v>22.1</v>
      </c>
      <c r="FT7" s="83">
        <v>9.1</v>
      </c>
      <c r="FU7" s="83">
        <v>4</v>
      </c>
      <c r="FV7" s="83">
        <v>0</v>
      </c>
      <c r="FW7" s="83">
        <v>0</v>
      </c>
      <c r="FX7" s="83">
        <v>0</v>
      </c>
      <c r="FY7" s="83">
        <v>83.3</v>
      </c>
      <c r="FZ7" s="83">
        <v>73.2</v>
      </c>
      <c r="GA7" s="83">
        <v>71.400000000000006</v>
      </c>
      <c r="GB7" s="83">
        <v>82</v>
      </c>
      <c r="GC7" s="83">
        <v>87.3</v>
      </c>
      <c r="GD7" s="83">
        <v>60.3</v>
      </c>
      <c r="GE7" s="83">
        <v>61.3</v>
      </c>
      <c r="GF7" s="83">
        <v>62.9</v>
      </c>
      <c r="GG7" s="83">
        <v>64.3</v>
      </c>
      <c r="GH7" s="83">
        <v>60.8</v>
      </c>
      <c r="GI7" s="83">
        <v>62.1</v>
      </c>
      <c r="GJ7" s="83">
        <v>62.6</v>
      </c>
      <c r="GK7" s="83">
        <v>63.4</v>
      </c>
      <c r="GL7" s="83">
        <v>63.8</v>
      </c>
      <c r="GM7" s="83">
        <v>63.6</v>
      </c>
      <c r="GN7" s="83">
        <v>0</v>
      </c>
      <c r="GO7" s="83">
        <v>0</v>
      </c>
      <c r="GP7" s="83">
        <v>0</v>
      </c>
      <c r="GQ7" s="83">
        <v>0</v>
      </c>
      <c r="GR7" s="83">
        <v>0</v>
      </c>
      <c r="GS7" s="83">
        <v>14.4</v>
      </c>
      <c r="GT7" s="83">
        <v>15.3</v>
      </c>
      <c r="GU7" s="83">
        <v>16.100000000000001</v>
      </c>
      <c r="GV7" s="83">
        <v>15.2</v>
      </c>
      <c r="GW7" s="83">
        <v>17.7</v>
      </c>
      <c r="GX7" s="80" t="s">
        <v>130</v>
      </c>
      <c r="GY7" s="83" t="s">
        <v>130</v>
      </c>
      <c r="GZ7" s="83" t="s">
        <v>130</v>
      </c>
      <c r="HA7" s="83" t="s">
        <v>130</v>
      </c>
      <c r="HB7" s="83" t="s">
        <v>130</v>
      </c>
      <c r="HC7" s="83" t="s">
        <v>130</v>
      </c>
      <c r="HD7" s="83">
        <v>30.4</v>
      </c>
      <c r="HE7" s="83">
        <v>31.1</v>
      </c>
      <c r="HF7" s="83">
        <v>31.5</v>
      </c>
      <c r="HG7" s="83">
        <v>21.3</v>
      </c>
      <c r="HH7" s="83">
        <v>11.7</v>
      </c>
      <c r="HI7" s="83" t="s">
        <v>130</v>
      </c>
      <c r="HJ7" s="83" t="s">
        <v>130</v>
      </c>
      <c r="HK7" s="83" t="s">
        <v>130</v>
      </c>
      <c r="HL7" s="83" t="s">
        <v>130</v>
      </c>
      <c r="HM7" s="83" t="s">
        <v>130</v>
      </c>
      <c r="HN7" s="83">
        <v>7.2</v>
      </c>
      <c r="HO7" s="83">
        <v>45.8</v>
      </c>
      <c r="HP7" s="83">
        <v>43.9</v>
      </c>
      <c r="HQ7" s="83">
        <v>28.3</v>
      </c>
      <c r="HR7" s="83">
        <v>17.899999999999999</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76.599999999999994</v>
      </c>
      <c r="II7" s="83">
        <v>80.400000000000006</v>
      </c>
      <c r="IJ7" s="83">
        <v>84.9</v>
      </c>
      <c r="IK7" s="83">
        <v>76.900000000000006</v>
      </c>
      <c r="IL7" s="83">
        <v>81.8</v>
      </c>
      <c r="IM7" s="83" t="s">
        <v>130</v>
      </c>
      <c r="IN7" s="83" t="s">
        <v>130</v>
      </c>
      <c r="IO7" s="83" t="s">
        <v>130</v>
      </c>
      <c r="IP7" s="83" t="s">
        <v>130</v>
      </c>
      <c r="IQ7" s="83" t="s">
        <v>130</v>
      </c>
      <c r="IR7" s="83">
        <v>81.3</v>
      </c>
      <c r="IS7" s="83">
        <v>47.5</v>
      </c>
      <c r="IT7" s="83">
        <v>40.4</v>
      </c>
      <c r="IU7" s="83">
        <v>28.2</v>
      </c>
      <c r="IV7" s="83">
        <v>0</v>
      </c>
      <c r="IW7" s="80" t="s">
        <v>130</v>
      </c>
      <c r="IX7" s="83" t="s">
        <v>130</v>
      </c>
      <c r="IY7" s="83" t="s">
        <v>130</v>
      </c>
      <c r="IZ7" s="83" t="s">
        <v>130</v>
      </c>
      <c r="JA7" s="83" t="s">
        <v>130</v>
      </c>
      <c r="JB7" s="83" t="s">
        <v>130</v>
      </c>
      <c r="JC7" s="83">
        <v>15.5</v>
      </c>
      <c r="JD7" s="83">
        <v>13.1</v>
      </c>
      <c r="JE7" s="83">
        <v>19.899999999999999</v>
      </c>
      <c r="JF7" s="83">
        <v>16.899999999999999</v>
      </c>
      <c r="JG7" s="83">
        <v>20.9</v>
      </c>
      <c r="JH7" s="83" t="s">
        <v>130</v>
      </c>
      <c r="JI7" s="83" t="s">
        <v>130</v>
      </c>
      <c r="JJ7" s="83" t="s">
        <v>130</v>
      </c>
      <c r="JK7" s="83" t="s">
        <v>130</v>
      </c>
      <c r="JL7" s="83" t="s">
        <v>130</v>
      </c>
      <c r="JM7" s="83">
        <v>28.4</v>
      </c>
      <c r="JN7" s="83">
        <v>25</v>
      </c>
      <c r="JO7" s="83">
        <v>12.9</v>
      </c>
      <c r="JP7" s="83">
        <v>14</v>
      </c>
      <c r="JQ7" s="83">
        <v>15.5</v>
      </c>
      <c r="JR7" s="83" t="s">
        <v>130</v>
      </c>
      <c r="JS7" s="83" t="s">
        <v>130</v>
      </c>
      <c r="JT7" s="83" t="s">
        <v>130</v>
      </c>
      <c r="JU7" s="83" t="s">
        <v>130</v>
      </c>
      <c r="JV7" s="83" t="s">
        <v>130</v>
      </c>
      <c r="JW7" s="83">
        <v>167.2</v>
      </c>
      <c r="JX7" s="83">
        <v>267.7</v>
      </c>
      <c r="JY7" s="83">
        <v>155.5</v>
      </c>
      <c r="JZ7" s="83">
        <v>121</v>
      </c>
      <c r="KA7" s="83">
        <v>81.7</v>
      </c>
      <c r="KB7" s="83" t="s">
        <v>130</v>
      </c>
      <c r="KC7" s="83" t="s">
        <v>130</v>
      </c>
      <c r="KD7" s="83" t="s">
        <v>130</v>
      </c>
      <c r="KE7" s="83" t="s">
        <v>130</v>
      </c>
      <c r="KF7" s="83" t="s">
        <v>130</v>
      </c>
      <c r="KG7" s="83">
        <v>53.3</v>
      </c>
      <c r="KH7" s="83">
        <v>29</v>
      </c>
      <c r="KI7" s="83">
        <v>32.4</v>
      </c>
      <c r="KJ7" s="83">
        <v>42.4</v>
      </c>
      <c r="KK7" s="83">
        <v>45.4</v>
      </c>
      <c r="KL7" s="83" t="s">
        <v>130</v>
      </c>
      <c r="KM7" s="83" t="s">
        <v>130</v>
      </c>
      <c r="KN7" s="83" t="s">
        <v>130</v>
      </c>
      <c r="KO7" s="83" t="s">
        <v>130</v>
      </c>
      <c r="KP7" s="83" t="s">
        <v>130</v>
      </c>
      <c r="KQ7" s="83">
        <v>100</v>
      </c>
      <c r="KR7" s="83">
        <v>100</v>
      </c>
      <c r="KS7" s="83">
        <v>100</v>
      </c>
      <c r="KT7" s="83">
        <v>100</v>
      </c>
      <c r="KU7" s="83">
        <v>56</v>
      </c>
      <c r="KV7" s="80" t="s">
        <v>130</v>
      </c>
      <c r="KW7" s="83" t="s">
        <v>130</v>
      </c>
      <c r="KX7" s="83" t="s">
        <v>130</v>
      </c>
      <c r="KY7" s="83" t="s">
        <v>130</v>
      </c>
      <c r="KZ7" s="83" t="s">
        <v>130</v>
      </c>
      <c r="LA7" s="83" t="s">
        <v>130</v>
      </c>
      <c r="LB7" s="83">
        <v>15.3</v>
      </c>
      <c r="LC7" s="83">
        <v>15.4</v>
      </c>
      <c r="LD7" s="83">
        <v>15.1</v>
      </c>
      <c r="LE7" s="83">
        <v>15.5</v>
      </c>
      <c r="LF7" s="83">
        <v>15.2</v>
      </c>
      <c r="LG7" s="83" t="s">
        <v>130</v>
      </c>
      <c r="LH7" s="83" t="s">
        <v>130</v>
      </c>
      <c r="LI7" s="83" t="s">
        <v>130</v>
      </c>
      <c r="LJ7" s="83" t="s">
        <v>130</v>
      </c>
      <c r="LK7" s="83" t="s">
        <v>130</v>
      </c>
      <c r="LL7" s="83">
        <v>2.4</v>
      </c>
      <c r="LM7" s="83">
        <v>4.0999999999999996</v>
      </c>
      <c r="LN7" s="83">
        <v>2.2000000000000002</v>
      </c>
      <c r="LO7" s="83">
        <v>2.4</v>
      </c>
      <c r="LP7" s="83">
        <v>3.7</v>
      </c>
      <c r="LQ7" s="83" t="s">
        <v>130</v>
      </c>
      <c r="LR7" s="83" t="s">
        <v>130</v>
      </c>
      <c r="LS7" s="83" t="s">
        <v>130</v>
      </c>
      <c r="LT7" s="83" t="s">
        <v>130</v>
      </c>
      <c r="LU7" s="83" t="s">
        <v>130</v>
      </c>
      <c r="LV7" s="83">
        <v>494.6</v>
      </c>
      <c r="LW7" s="83">
        <v>469.5</v>
      </c>
      <c r="LX7" s="83">
        <v>391.3</v>
      </c>
      <c r="LY7" s="83">
        <v>270.5</v>
      </c>
      <c r="LZ7" s="83">
        <v>252.2</v>
      </c>
      <c r="MA7" s="83" t="s">
        <v>130</v>
      </c>
      <c r="MB7" s="83" t="s">
        <v>130</v>
      </c>
      <c r="MC7" s="83" t="s">
        <v>130</v>
      </c>
      <c r="MD7" s="83" t="s">
        <v>130</v>
      </c>
      <c r="ME7" s="83" t="s">
        <v>130</v>
      </c>
      <c r="MF7" s="83">
        <v>11.5</v>
      </c>
      <c r="MG7" s="83">
        <v>16.100000000000001</v>
      </c>
      <c r="MH7" s="83">
        <v>22.3</v>
      </c>
      <c r="MI7" s="83">
        <v>27.3</v>
      </c>
      <c r="MJ7" s="83">
        <v>32.5</v>
      </c>
      <c r="MK7" s="83" t="s">
        <v>130</v>
      </c>
      <c r="ML7" s="83" t="s">
        <v>130</v>
      </c>
      <c r="MM7" s="83" t="s">
        <v>130</v>
      </c>
      <c r="MN7" s="83" t="s">
        <v>130</v>
      </c>
      <c r="MO7" s="83" t="s">
        <v>130</v>
      </c>
      <c r="MP7" s="83">
        <v>100</v>
      </c>
      <c r="MQ7" s="83">
        <v>100</v>
      </c>
      <c r="MR7" s="83">
        <v>100</v>
      </c>
      <c r="MS7" s="83">
        <v>100</v>
      </c>
      <c r="MT7" s="83">
        <v>100</v>
      </c>
      <c r="MU7" s="83">
        <v>5</v>
      </c>
      <c r="MV7" s="83">
        <v>5</v>
      </c>
      <c r="MW7" s="83">
        <v>5</v>
      </c>
      <c r="MX7" s="83">
        <v>5</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（最大出力合計33,430kW）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（最大出力合計33,430kW）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110.8</v>
      </c>
      <c r="AZ11" s="95">
        <f>AZ7</f>
        <v>120.4</v>
      </c>
      <c r="BA11" s="95">
        <f>BA7</f>
        <v>132.4</v>
      </c>
      <c r="BB11" s="95">
        <f>BB7</f>
        <v>136.69999999999999</v>
      </c>
      <c r="BC11" s="95">
        <f>BC7</f>
        <v>123.5</v>
      </c>
      <c r="BD11" s="84"/>
      <c r="BE11" s="84"/>
      <c r="BF11" s="84"/>
      <c r="BG11" s="84"/>
      <c r="BH11" s="84"/>
      <c r="BI11" s="94" t="s">
        <v>142</v>
      </c>
      <c r="BJ11" s="95">
        <f>BJ7</f>
        <v>109.1</v>
      </c>
      <c r="BK11" s="95">
        <f>BK7</f>
        <v>117.9</v>
      </c>
      <c r="BL11" s="95">
        <f>BL7</f>
        <v>129.4</v>
      </c>
      <c r="BM11" s="95">
        <f>BM7</f>
        <v>133.5</v>
      </c>
      <c r="BN11" s="95">
        <f>BN7</f>
        <v>120.8</v>
      </c>
      <c r="BO11" s="84"/>
      <c r="BP11" s="84"/>
      <c r="BQ11" s="84"/>
      <c r="BR11" s="84"/>
      <c r="BS11" s="84"/>
      <c r="BT11" s="94" t="s">
        <v>142</v>
      </c>
      <c r="BU11" s="95">
        <f>BU7</f>
        <v>964.2</v>
      </c>
      <c r="BV11" s="95">
        <f>BV7</f>
        <v>1433</v>
      </c>
      <c r="BW11" s="95">
        <f>BW7</f>
        <v>2195.3000000000002</v>
      </c>
      <c r="BX11" s="95">
        <f>BX7</f>
        <v>2670.4</v>
      </c>
      <c r="BY11" s="95">
        <f>BY7</f>
        <v>278.2</v>
      </c>
      <c r="BZ11" s="84"/>
      <c r="CA11" s="84"/>
      <c r="CB11" s="84"/>
      <c r="CC11" s="84"/>
      <c r="CD11" s="84"/>
      <c r="CE11" s="94" t="s">
        <v>142</v>
      </c>
      <c r="CF11" s="95">
        <f>CF7</f>
        <v>7811.5</v>
      </c>
      <c r="CG11" s="95">
        <f>CG7</f>
        <v>5896.7</v>
      </c>
      <c r="CH11" s="95">
        <f>CH7</f>
        <v>5626.6</v>
      </c>
      <c r="CI11" s="95">
        <f>CI7</f>
        <v>5460.9</v>
      </c>
      <c r="CJ11" s="95">
        <f>CJ7</f>
        <v>8218.6</v>
      </c>
      <c r="CK11" s="84"/>
      <c r="CL11" s="84"/>
      <c r="CM11" s="84"/>
      <c r="CN11" s="84"/>
      <c r="CO11" s="94" t="s">
        <v>142</v>
      </c>
      <c r="CP11" s="96">
        <f>CP7</f>
        <v>457519</v>
      </c>
      <c r="CQ11" s="96">
        <f>CQ7</f>
        <v>449290</v>
      </c>
      <c r="CR11" s="96">
        <f>CR7</f>
        <v>527050</v>
      </c>
      <c r="CS11" s="96">
        <f>CS7</f>
        <v>536046</v>
      </c>
      <c r="CT11" s="96">
        <f>CT7</f>
        <v>472901</v>
      </c>
      <c r="CU11" s="84"/>
      <c r="CV11" s="84"/>
      <c r="CW11" s="84"/>
      <c r="CX11" s="84"/>
      <c r="CY11" s="84"/>
      <c r="CZ11" s="94" t="s">
        <v>142</v>
      </c>
      <c r="DA11" s="95">
        <f>DA7</f>
        <v>43</v>
      </c>
      <c r="DB11" s="95">
        <f>DB7</f>
        <v>54.4</v>
      </c>
      <c r="DC11" s="95">
        <f>DC7</f>
        <v>50.6</v>
      </c>
      <c r="DD11" s="95">
        <f>DD7</f>
        <v>50.3</v>
      </c>
      <c r="DE11" s="95">
        <f>DE7</f>
        <v>39.1</v>
      </c>
      <c r="DF11" s="84"/>
      <c r="DG11" s="84"/>
      <c r="DH11" s="84"/>
      <c r="DI11" s="84"/>
      <c r="DJ11" s="94" t="s">
        <v>142</v>
      </c>
      <c r="DK11" s="95">
        <f>DK7</f>
        <v>13.6</v>
      </c>
      <c r="DL11" s="95">
        <f>DL7</f>
        <v>21.1</v>
      </c>
      <c r="DM11" s="95">
        <f>DM7</f>
        <v>25.8</v>
      </c>
      <c r="DN11" s="95">
        <f>DN7</f>
        <v>24.7</v>
      </c>
      <c r="DO11" s="95">
        <f>DO7</f>
        <v>32.799999999999997</v>
      </c>
      <c r="DP11" s="84"/>
      <c r="DQ11" s="84"/>
      <c r="DR11" s="84"/>
      <c r="DS11" s="84"/>
      <c r="DT11" s="94" t="s">
        <v>142</v>
      </c>
      <c r="DU11" s="95">
        <f>DU7</f>
        <v>9.1</v>
      </c>
      <c r="DV11" s="95">
        <f>DV7</f>
        <v>4</v>
      </c>
      <c r="DW11" s="95">
        <f>DW7</f>
        <v>0</v>
      </c>
      <c r="DX11" s="95">
        <f>DX7</f>
        <v>0</v>
      </c>
      <c r="DY11" s="95">
        <f>DY7</f>
        <v>0</v>
      </c>
      <c r="DZ11" s="84"/>
      <c r="EA11" s="84"/>
      <c r="EB11" s="84"/>
      <c r="EC11" s="84"/>
      <c r="ED11" s="94" t="s">
        <v>142</v>
      </c>
      <c r="EE11" s="95">
        <f>EE7</f>
        <v>60.3</v>
      </c>
      <c r="EF11" s="95">
        <f>EF7</f>
        <v>61.3</v>
      </c>
      <c r="EG11" s="95">
        <f>EG7</f>
        <v>62.9</v>
      </c>
      <c r="EH11" s="95">
        <f>EH7</f>
        <v>64.3</v>
      </c>
      <c r="EI11" s="95">
        <f>EI7</f>
        <v>60.8</v>
      </c>
      <c r="EJ11" s="84"/>
      <c r="EK11" s="84"/>
      <c r="EL11" s="84"/>
      <c r="EM11" s="84"/>
      <c r="EN11" s="94" t="s">
        <v>142</v>
      </c>
      <c r="EO11" s="95">
        <f>EO7</f>
        <v>0</v>
      </c>
      <c r="EP11" s="95">
        <f>EP7</f>
        <v>0</v>
      </c>
      <c r="EQ11" s="95">
        <f>EQ7</f>
        <v>0</v>
      </c>
      <c r="ER11" s="95">
        <f>ER7</f>
        <v>0</v>
      </c>
      <c r="ES11" s="95">
        <f>ES7</f>
        <v>0</v>
      </c>
      <c r="ET11" s="84"/>
      <c r="EU11" s="84"/>
      <c r="EV11" s="84"/>
      <c r="EW11" s="84"/>
      <c r="EX11" s="84"/>
      <c r="EY11" s="94" t="s">
        <v>142</v>
      </c>
      <c r="EZ11" s="95">
        <f>EZ7</f>
        <v>43</v>
      </c>
      <c r="FA11" s="95">
        <f>FA7</f>
        <v>54.4</v>
      </c>
      <c r="FB11" s="95">
        <f>FB7</f>
        <v>50.6</v>
      </c>
      <c r="FC11" s="95">
        <f>FC7</f>
        <v>50.3</v>
      </c>
      <c r="FD11" s="95">
        <f>FD7</f>
        <v>39.1</v>
      </c>
      <c r="FE11" s="84"/>
      <c r="FF11" s="84"/>
      <c r="FG11" s="84"/>
      <c r="FH11" s="84"/>
      <c r="FI11" s="94" t="s">
        <v>142</v>
      </c>
      <c r="FJ11" s="95">
        <f>FJ7</f>
        <v>13.6</v>
      </c>
      <c r="FK11" s="95">
        <f>FK7</f>
        <v>21.1</v>
      </c>
      <c r="FL11" s="95">
        <f>FL7</f>
        <v>25.8</v>
      </c>
      <c r="FM11" s="95">
        <f>FM7</f>
        <v>24.7</v>
      </c>
      <c r="FN11" s="95">
        <f>FN7</f>
        <v>32.799999999999997</v>
      </c>
      <c r="FO11" s="84"/>
      <c r="FP11" s="84"/>
      <c r="FQ11" s="84"/>
      <c r="FR11" s="84"/>
      <c r="FS11" s="94" t="s">
        <v>142</v>
      </c>
      <c r="FT11" s="95">
        <f>FT7</f>
        <v>9.1</v>
      </c>
      <c r="FU11" s="95">
        <f>FU7</f>
        <v>4</v>
      </c>
      <c r="FV11" s="95">
        <f>FV7</f>
        <v>0</v>
      </c>
      <c r="FW11" s="95">
        <f>FW7</f>
        <v>0</v>
      </c>
      <c r="FX11" s="95">
        <f>FX7</f>
        <v>0</v>
      </c>
      <c r="FY11" s="84"/>
      <c r="FZ11" s="84"/>
      <c r="GA11" s="84"/>
      <c r="GB11" s="84"/>
      <c r="GC11" s="94" t="s">
        <v>142</v>
      </c>
      <c r="GD11" s="95">
        <f>GD7</f>
        <v>60.3</v>
      </c>
      <c r="GE11" s="95">
        <f>GE7</f>
        <v>61.3</v>
      </c>
      <c r="GF11" s="95">
        <f>GF7</f>
        <v>62.9</v>
      </c>
      <c r="GG11" s="95">
        <f>GG7</f>
        <v>64.3</v>
      </c>
      <c r="GH11" s="95">
        <f>GH7</f>
        <v>60.8</v>
      </c>
      <c r="GI11" s="84"/>
      <c r="GJ11" s="84"/>
      <c r="GK11" s="84"/>
      <c r="GL11" s="84"/>
      <c r="GM11" s="94" t="s">
        <v>142</v>
      </c>
      <c r="GN11" s="95">
        <f>GN7</f>
        <v>0</v>
      </c>
      <c r="GO11" s="95">
        <f>GO7</f>
        <v>0</v>
      </c>
      <c r="GP11" s="95">
        <f>GP7</f>
        <v>0</v>
      </c>
      <c r="GQ11" s="95">
        <f>GQ7</f>
        <v>0</v>
      </c>
      <c r="GR11" s="95">
        <f>GR7</f>
        <v>0</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135.9</v>
      </c>
      <c r="AZ12" s="95">
        <f>BE7</f>
        <v>130.5</v>
      </c>
      <c r="BA12" s="95">
        <f>BF7</f>
        <v>129.9</v>
      </c>
      <c r="BB12" s="95">
        <f>BG7</f>
        <v>130.19999999999999</v>
      </c>
      <c r="BC12" s="95">
        <f>BH7</f>
        <v>134.6</v>
      </c>
      <c r="BD12" s="84"/>
      <c r="BE12" s="84"/>
      <c r="BF12" s="84"/>
      <c r="BG12" s="84"/>
      <c r="BH12" s="84"/>
      <c r="BI12" s="94" t="s">
        <v>143</v>
      </c>
      <c r="BJ12" s="95">
        <f>BO7</f>
        <v>136.30000000000001</v>
      </c>
      <c r="BK12" s="95">
        <f>BP7</f>
        <v>130.69999999999999</v>
      </c>
      <c r="BL12" s="95">
        <f>BQ7</f>
        <v>128.9</v>
      </c>
      <c r="BM12" s="95">
        <f>BR7</f>
        <v>129.30000000000001</v>
      </c>
      <c r="BN12" s="95">
        <f>BS7</f>
        <v>133.80000000000001</v>
      </c>
      <c r="BO12" s="84"/>
      <c r="BP12" s="84"/>
      <c r="BQ12" s="84"/>
      <c r="BR12" s="84"/>
      <c r="BS12" s="84"/>
      <c r="BT12" s="94" t="s">
        <v>143</v>
      </c>
      <c r="BU12" s="95">
        <f>BZ7</f>
        <v>688</v>
      </c>
      <c r="BV12" s="95">
        <f>CA7</f>
        <v>707.7</v>
      </c>
      <c r="BW12" s="95">
        <f>CB7</f>
        <v>749.1</v>
      </c>
      <c r="BX12" s="95">
        <f>CC7</f>
        <v>763.6</v>
      </c>
      <c r="BY12" s="95">
        <f>CD7</f>
        <v>666.3</v>
      </c>
      <c r="BZ12" s="84"/>
      <c r="CA12" s="84"/>
      <c r="CB12" s="84"/>
      <c r="CC12" s="84"/>
      <c r="CD12" s="84"/>
      <c r="CE12" s="94" t="s">
        <v>143</v>
      </c>
      <c r="CF12" s="95">
        <f>CK7</f>
        <v>8260</v>
      </c>
      <c r="CG12" s="95">
        <f>CL7</f>
        <v>8600.1</v>
      </c>
      <c r="CH12" s="95">
        <f>CM7</f>
        <v>9078.5</v>
      </c>
      <c r="CI12" s="95">
        <f>CN7</f>
        <v>9106</v>
      </c>
      <c r="CJ12" s="95">
        <f>CO7</f>
        <v>9268.1</v>
      </c>
      <c r="CK12" s="84"/>
      <c r="CL12" s="84"/>
      <c r="CM12" s="84"/>
      <c r="CN12" s="84"/>
      <c r="CO12" s="94" t="s">
        <v>143</v>
      </c>
      <c r="CP12" s="96">
        <f>CU7</f>
        <v>1543942</v>
      </c>
      <c r="CQ12" s="96">
        <f>CV7</f>
        <v>1467681</v>
      </c>
      <c r="CR12" s="96">
        <f>CW7</f>
        <v>1533303</v>
      </c>
      <c r="CS12" s="96">
        <f>CX7</f>
        <v>1359753</v>
      </c>
      <c r="CT12" s="96">
        <f>CY7</f>
        <v>1430009</v>
      </c>
      <c r="CU12" s="84"/>
      <c r="CV12" s="84"/>
      <c r="CW12" s="84"/>
      <c r="CX12" s="84"/>
      <c r="CY12" s="84"/>
      <c r="CZ12" s="94" t="s">
        <v>143</v>
      </c>
      <c r="DA12" s="95">
        <f>DF7</f>
        <v>36.200000000000003</v>
      </c>
      <c r="DB12" s="95">
        <f>DG7</f>
        <v>36.5</v>
      </c>
      <c r="DC12" s="95">
        <f>DH7</f>
        <v>35.299999999999997</v>
      </c>
      <c r="DD12" s="95">
        <f>DI7</f>
        <v>35</v>
      </c>
      <c r="DE12" s="95">
        <f>DJ7</f>
        <v>34.299999999999997</v>
      </c>
      <c r="DF12" s="84"/>
      <c r="DG12" s="84"/>
      <c r="DH12" s="84"/>
      <c r="DI12" s="84"/>
      <c r="DJ12" s="94" t="s">
        <v>143</v>
      </c>
      <c r="DK12" s="95">
        <f>DP7</f>
        <v>18.2</v>
      </c>
      <c r="DL12" s="95">
        <f>DQ7</f>
        <v>20.9</v>
      </c>
      <c r="DM12" s="95">
        <f>DR7</f>
        <v>21.1</v>
      </c>
      <c r="DN12" s="95">
        <f>DS7</f>
        <v>19</v>
      </c>
      <c r="DO12" s="95">
        <f>DT7</f>
        <v>20.6</v>
      </c>
      <c r="DP12" s="84"/>
      <c r="DQ12" s="84"/>
      <c r="DR12" s="84"/>
      <c r="DS12" s="84"/>
      <c r="DT12" s="94" t="s">
        <v>143</v>
      </c>
      <c r="DU12" s="95">
        <f>DZ7</f>
        <v>103.6</v>
      </c>
      <c r="DV12" s="95">
        <f>EA7</f>
        <v>95.7</v>
      </c>
      <c r="DW12" s="95">
        <f>EB7</f>
        <v>88.5</v>
      </c>
      <c r="DX12" s="95">
        <f>EC7</f>
        <v>92.4</v>
      </c>
      <c r="DY12" s="95">
        <f>ED7</f>
        <v>95.1</v>
      </c>
      <c r="DZ12" s="84"/>
      <c r="EA12" s="84"/>
      <c r="EB12" s="84"/>
      <c r="EC12" s="84"/>
      <c r="ED12" s="94" t="s">
        <v>143</v>
      </c>
      <c r="EE12" s="95">
        <f>EJ7</f>
        <v>60.3</v>
      </c>
      <c r="EF12" s="95">
        <f>EK7</f>
        <v>60.2</v>
      </c>
      <c r="EG12" s="95">
        <f>EL7</f>
        <v>61.2</v>
      </c>
      <c r="EH12" s="95">
        <f>EM7</f>
        <v>61.9</v>
      </c>
      <c r="EI12" s="95">
        <f>EN7</f>
        <v>62</v>
      </c>
      <c r="EJ12" s="84"/>
      <c r="EK12" s="84"/>
      <c r="EL12" s="84"/>
      <c r="EM12" s="84"/>
      <c r="EN12" s="94" t="s">
        <v>143</v>
      </c>
      <c r="EO12" s="95">
        <f>ET7</f>
        <v>20.5</v>
      </c>
      <c r="EP12" s="95">
        <f>EU7</f>
        <v>21.4</v>
      </c>
      <c r="EQ12" s="95">
        <f>EV7</f>
        <v>22.6</v>
      </c>
      <c r="ER12" s="95">
        <f>EW7</f>
        <v>22.2</v>
      </c>
      <c r="ES12" s="95">
        <f>EX7</f>
        <v>23</v>
      </c>
      <c r="ET12" s="84"/>
      <c r="EU12" s="84"/>
      <c r="EV12" s="84"/>
      <c r="EW12" s="84"/>
      <c r="EX12" s="84"/>
      <c r="EY12" s="94" t="s">
        <v>143</v>
      </c>
      <c r="EZ12" s="95">
        <f>IF($EZ$8,FE7,"-")</f>
        <v>37.299999999999997</v>
      </c>
      <c r="FA12" s="95">
        <f>IF($EZ$8,FF7,"-")</f>
        <v>38</v>
      </c>
      <c r="FB12" s="95">
        <f>IF($EZ$8,FG7,"-")</f>
        <v>36.5</v>
      </c>
      <c r="FC12" s="95">
        <f>IF($EZ$8,FH7,"-")</f>
        <v>36.6</v>
      </c>
      <c r="FD12" s="95">
        <f>IF($EZ$8,FI7,"-")</f>
        <v>35.799999999999997</v>
      </c>
      <c r="FE12" s="84"/>
      <c r="FF12" s="84"/>
      <c r="FG12" s="84"/>
      <c r="FH12" s="84"/>
      <c r="FI12" s="94" t="s">
        <v>143</v>
      </c>
      <c r="FJ12" s="95">
        <f>IF($FJ$8,FO7,"-")</f>
        <v>19.3</v>
      </c>
      <c r="FK12" s="95">
        <f>IF($FJ$8,FP7,"-")</f>
        <v>20.6</v>
      </c>
      <c r="FL12" s="95">
        <f>IF($FJ$8,FQ7,"-")</f>
        <v>21.6</v>
      </c>
      <c r="FM12" s="95">
        <f>IF($FJ$8,FR7,"-")</f>
        <v>20</v>
      </c>
      <c r="FN12" s="95">
        <f>IF($FJ$8,FS7,"-")</f>
        <v>22.1</v>
      </c>
      <c r="FO12" s="84"/>
      <c r="FP12" s="84"/>
      <c r="FQ12" s="84"/>
      <c r="FR12" s="84"/>
      <c r="FS12" s="94" t="s">
        <v>143</v>
      </c>
      <c r="FT12" s="95">
        <f>IF($FT$8,FY7,"-")</f>
        <v>83.3</v>
      </c>
      <c r="FU12" s="95">
        <f>IF($FT$8,FZ7,"-")</f>
        <v>73.2</v>
      </c>
      <c r="FV12" s="95">
        <f>IF($FT$8,GA7,"-")</f>
        <v>71.400000000000006</v>
      </c>
      <c r="FW12" s="95">
        <f>IF($FT$8,GB7,"-")</f>
        <v>82</v>
      </c>
      <c r="FX12" s="95">
        <f>IF($FT$8,GC7,"-")</f>
        <v>87.3</v>
      </c>
      <c r="FY12" s="84"/>
      <c r="FZ12" s="84"/>
      <c r="GA12" s="84"/>
      <c r="GB12" s="84"/>
      <c r="GC12" s="94" t="s">
        <v>143</v>
      </c>
      <c r="GD12" s="95">
        <f>IF($GD$8,GI7,"-")</f>
        <v>62.1</v>
      </c>
      <c r="GE12" s="95">
        <f>IF($GD$8,GJ7,"-")</f>
        <v>62.6</v>
      </c>
      <c r="GF12" s="95">
        <f>IF($GD$8,GK7,"-")</f>
        <v>63.4</v>
      </c>
      <c r="GG12" s="95">
        <f>IF($GD$8,GL7,"-")</f>
        <v>63.8</v>
      </c>
      <c r="GH12" s="95">
        <f>IF($GD$8,GM7,"-")</f>
        <v>63.6</v>
      </c>
      <c r="GI12" s="84"/>
      <c r="GJ12" s="84"/>
      <c r="GK12" s="84"/>
      <c r="GL12" s="84"/>
      <c r="GM12" s="94" t="s">
        <v>143</v>
      </c>
      <c r="GN12" s="95">
        <f>IF($GN$8,GS7,"-")</f>
        <v>14.4</v>
      </c>
      <c r="GO12" s="95">
        <f>IF($GN$8,GT7,"-")</f>
        <v>15.3</v>
      </c>
      <c r="GP12" s="95">
        <f>IF($GN$8,GU7,"-")</f>
        <v>16.100000000000001</v>
      </c>
      <c r="GQ12" s="95">
        <f>IF($GN$8,GV7,"-")</f>
        <v>15.2</v>
      </c>
      <c r="GR12" s="95">
        <f>IF($GN$8,GW7,"-")</f>
        <v>17.7</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t="str">
        <f>IF($IX$8,JC7,"-")</f>
        <v>-</v>
      </c>
      <c r="IY12" s="95" t="str">
        <f>IF($IX$8,JD7,"-")</f>
        <v>-</v>
      </c>
      <c r="IZ12" s="95" t="str">
        <f>IF($IX$8,JE7,"-")</f>
        <v>-</v>
      </c>
      <c r="JA12" s="95" t="str">
        <f>IF($IX$8,JF7,"-")</f>
        <v>-</v>
      </c>
      <c r="JB12" s="95" t="str">
        <f>IF($IX$8,JG7,"-")</f>
        <v>-</v>
      </c>
      <c r="JC12" s="84"/>
      <c r="JD12" s="84"/>
      <c r="JE12" s="84"/>
      <c r="JF12" s="84"/>
      <c r="JG12" s="94" t="s">
        <v>143</v>
      </c>
      <c r="JH12" s="95" t="str">
        <f>IF($JH$8,JM7,"-")</f>
        <v>-</v>
      </c>
      <c r="JI12" s="95" t="str">
        <f>IF($JH$8,JN7,"-")</f>
        <v>-</v>
      </c>
      <c r="JJ12" s="95" t="str">
        <f>IF($JH$8,JO7,"-")</f>
        <v>-</v>
      </c>
      <c r="JK12" s="95" t="str">
        <f>IF($JH$8,JP7,"-")</f>
        <v>-</v>
      </c>
      <c r="JL12" s="95" t="str">
        <f>IF($JH$8,JQ7,"-")</f>
        <v>-</v>
      </c>
      <c r="JM12" s="84"/>
      <c r="JN12" s="84"/>
      <c r="JO12" s="84"/>
      <c r="JP12" s="84"/>
      <c r="JQ12" s="94" t="s">
        <v>143</v>
      </c>
      <c r="JR12" s="95" t="str">
        <f>IF($JR$8,JW7,"-")</f>
        <v>-</v>
      </c>
      <c r="JS12" s="95" t="str">
        <f>IF($JR$8,JX7,"-")</f>
        <v>-</v>
      </c>
      <c r="JT12" s="95" t="str">
        <f>IF($JR$8,JY7,"-")</f>
        <v>-</v>
      </c>
      <c r="JU12" s="95" t="str">
        <f>IF($JR$8,JZ7,"-")</f>
        <v>-</v>
      </c>
      <c r="JV12" s="95" t="str">
        <f>IF($JR$8,KA7,"-")</f>
        <v>-</v>
      </c>
      <c r="JW12" s="84"/>
      <c r="JX12" s="84"/>
      <c r="JY12" s="84"/>
      <c r="JZ12" s="84"/>
      <c r="KA12" s="94" t="s">
        <v>143</v>
      </c>
      <c r="KB12" s="95" t="str">
        <f>IF($KB$8,KG7,"-")</f>
        <v>-</v>
      </c>
      <c r="KC12" s="95" t="str">
        <f>IF($KB$8,KH7,"-")</f>
        <v>-</v>
      </c>
      <c r="KD12" s="95" t="str">
        <f>IF($KB$8,KI7,"-")</f>
        <v>-</v>
      </c>
      <c r="KE12" s="95" t="str">
        <f>IF($KB$8,KJ7,"-")</f>
        <v>-</v>
      </c>
      <c r="KF12" s="95" t="str">
        <f>IF($KB$8,KK7,"-")</f>
        <v>-</v>
      </c>
      <c r="KG12" s="84"/>
      <c r="KH12" s="84"/>
      <c r="KI12" s="84"/>
      <c r="KJ12" s="84"/>
      <c r="KK12" s="94" t="s">
        <v>143</v>
      </c>
      <c r="KL12" s="95" t="str">
        <f>IF($KL$8,KQ7,"-")</f>
        <v>-</v>
      </c>
      <c r="KM12" s="95" t="str">
        <f>IF($KL$8,KR7,"-")</f>
        <v>-</v>
      </c>
      <c r="KN12" s="95" t="str">
        <f>IF($KL$8,KS7,"-")</f>
        <v>-</v>
      </c>
      <c r="KO12" s="95" t="str">
        <f>IF($KL$8,KT7,"-")</f>
        <v>-</v>
      </c>
      <c r="KP12" s="95" t="str">
        <f>IF($KL$8,KU7,"-")</f>
        <v>-</v>
      </c>
      <c r="KQ12" s="84"/>
      <c r="KR12" s="84"/>
      <c r="KS12" s="84"/>
      <c r="KT12" s="84"/>
      <c r="KU12" s="84"/>
      <c r="KV12" s="94" t="s">
        <v>143</v>
      </c>
      <c r="KW12" s="95" t="str">
        <f>IF($KW$8,LB7,"-")</f>
        <v>-</v>
      </c>
      <c r="KX12" s="95" t="str">
        <f>IF($KW$8,LC7,"-")</f>
        <v>-</v>
      </c>
      <c r="KY12" s="95" t="str">
        <f>IF($KW$8,LD7,"-")</f>
        <v>-</v>
      </c>
      <c r="KZ12" s="95" t="str">
        <f>IF($KW$8,LE7,"-")</f>
        <v>-</v>
      </c>
      <c r="LA12" s="95" t="str">
        <f>IF($KW$8,LF7,"-")</f>
        <v>-</v>
      </c>
      <c r="LB12" s="84"/>
      <c r="LC12" s="84"/>
      <c r="LD12" s="84"/>
      <c r="LE12" s="84"/>
      <c r="LF12" s="94" t="s">
        <v>143</v>
      </c>
      <c r="LG12" s="95" t="str">
        <f>IF($LG$8,LL7,"-")</f>
        <v>-</v>
      </c>
      <c r="LH12" s="95" t="str">
        <f>IF($LG$8,LM7,"-")</f>
        <v>-</v>
      </c>
      <c r="LI12" s="95" t="str">
        <f>IF($LG$8,LN7,"-")</f>
        <v>-</v>
      </c>
      <c r="LJ12" s="95" t="str">
        <f>IF($LG$8,LO7,"-")</f>
        <v>-</v>
      </c>
      <c r="LK12" s="95" t="str">
        <f>IF($LG$8,LP7,"-")</f>
        <v>-</v>
      </c>
      <c r="LL12" s="84"/>
      <c r="LM12" s="84"/>
      <c r="LN12" s="84"/>
      <c r="LO12" s="84"/>
      <c r="LP12" s="94" t="s">
        <v>143</v>
      </c>
      <c r="LQ12" s="95" t="str">
        <f>IF($LQ$8,LV7,"-")</f>
        <v>-</v>
      </c>
      <c r="LR12" s="95" t="str">
        <f>IF($LQ$8,LW7,"-")</f>
        <v>-</v>
      </c>
      <c r="LS12" s="95" t="str">
        <f>IF($LQ$8,LX7,"-")</f>
        <v>-</v>
      </c>
      <c r="LT12" s="95" t="str">
        <f>IF($LQ$8,LY7,"-")</f>
        <v>-</v>
      </c>
      <c r="LU12" s="95" t="str">
        <f>IF($LQ$8,LZ7,"-")</f>
        <v>-</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145</v>
      </c>
      <c r="C14" s="99"/>
      <c r="D14" s="100"/>
      <c r="E14" s="99"/>
      <c r="F14" s="206" t="s">
        <v>146</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147</v>
      </c>
      <c r="C15" s="196"/>
      <c r="D15" s="100"/>
      <c r="E15" s="97">
        <v>1</v>
      </c>
      <c r="F15" s="196" t="s">
        <v>148</v>
      </c>
      <c r="G15" s="196"/>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151</v>
      </c>
      <c r="C16" s="196"/>
      <c r="D16" s="100"/>
      <c r="E16" s="97">
        <f>E15+1</f>
        <v>2</v>
      </c>
      <c r="F16" s="196" t="s">
        <v>152</v>
      </c>
      <c r="G16" s="196"/>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154</v>
      </c>
      <c r="C17" s="196"/>
      <c r="D17" s="100"/>
      <c r="E17" s="97">
        <f t="shared" ref="E17" si="8">E16+1</f>
        <v>3</v>
      </c>
      <c r="F17" s="196" t="s">
        <v>155</v>
      </c>
      <c r="G17" s="196"/>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f>IF(AY7="-",NA(),AY7)</f>
        <v>110.8</v>
      </c>
      <c r="AZ17" s="106">
        <f t="shared" ref="AZ17:BC17" si="9">IF(AZ7="-",NA(),AZ7)</f>
        <v>120.4</v>
      </c>
      <c r="BA17" s="106">
        <f t="shared" si="9"/>
        <v>132.4</v>
      </c>
      <c r="BB17" s="106">
        <f t="shared" si="9"/>
        <v>136.69999999999999</v>
      </c>
      <c r="BC17" s="106">
        <f t="shared" si="9"/>
        <v>123.5</v>
      </c>
      <c r="BD17" s="100"/>
      <c r="BE17" s="100"/>
      <c r="BF17" s="100"/>
      <c r="BG17" s="100"/>
      <c r="BH17" s="100"/>
      <c r="BI17" s="105" t="s">
        <v>158</v>
      </c>
      <c r="BJ17" s="106">
        <f>IF(BJ7="-",NA(),BJ7)</f>
        <v>109.1</v>
      </c>
      <c r="BK17" s="106">
        <f t="shared" ref="BK17:BN17" si="10">IF(BK7="-",NA(),BK7)</f>
        <v>117.9</v>
      </c>
      <c r="BL17" s="106">
        <f t="shared" si="10"/>
        <v>129.4</v>
      </c>
      <c r="BM17" s="106">
        <f t="shared" si="10"/>
        <v>133.5</v>
      </c>
      <c r="BN17" s="106">
        <f t="shared" si="10"/>
        <v>120.8</v>
      </c>
      <c r="BO17" s="100"/>
      <c r="BP17" s="100"/>
      <c r="BQ17" s="100"/>
      <c r="BR17" s="100"/>
      <c r="BS17" s="100"/>
      <c r="BT17" s="105" t="s">
        <v>159</v>
      </c>
      <c r="BU17" s="106">
        <f>IF(BU7="-",NA(),BU7)</f>
        <v>964.2</v>
      </c>
      <c r="BV17" s="106">
        <f t="shared" ref="BV17:BY17" si="11">IF(BV7="-",NA(),BV7)</f>
        <v>1433</v>
      </c>
      <c r="BW17" s="106">
        <f t="shared" si="11"/>
        <v>2195.3000000000002</v>
      </c>
      <c r="BX17" s="106">
        <f t="shared" si="11"/>
        <v>2670.4</v>
      </c>
      <c r="BY17" s="106">
        <f t="shared" si="11"/>
        <v>278.2</v>
      </c>
      <c r="BZ17" s="100"/>
      <c r="CA17" s="100"/>
      <c r="CB17" s="100"/>
      <c r="CC17" s="100"/>
      <c r="CD17" s="100"/>
      <c r="CE17" s="105" t="s">
        <v>157</v>
      </c>
      <c r="CF17" s="106">
        <f>IF(CF7="-",NA(),CF7)</f>
        <v>7811.5</v>
      </c>
      <c r="CG17" s="106">
        <f t="shared" ref="CG17:CJ17" si="12">IF(CG7="-",NA(),CG7)</f>
        <v>5896.7</v>
      </c>
      <c r="CH17" s="106">
        <f t="shared" si="12"/>
        <v>5626.6</v>
      </c>
      <c r="CI17" s="106">
        <f t="shared" si="12"/>
        <v>5460.9</v>
      </c>
      <c r="CJ17" s="106">
        <f t="shared" si="12"/>
        <v>8218.6</v>
      </c>
      <c r="CK17" s="100"/>
      <c r="CL17" s="100"/>
      <c r="CM17" s="100"/>
      <c r="CN17" s="100"/>
      <c r="CO17" s="105" t="s">
        <v>157</v>
      </c>
      <c r="CP17" s="107">
        <f>IF(CP7="-",NA(),CP7)</f>
        <v>457519</v>
      </c>
      <c r="CQ17" s="107">
        <f t="shared" ref="CQ17:CT17" si="13">IF(CQ7="-",NA(),CQ7)</f>
        <v>449290</v>
      </c>
      <c r="CR17" s="107">
        <f t="shared" si="13"/>
        <v>527050</v>
      </c>
      <c r="CS17" s="107">
        <f t="shared" si="13"/>
        <v>536046</v>
      </c>
      <c r="CT17" s="107">
        <f t="shared" si="13"/>
        <v>472901</v>
      </c>
      <c r="CU17" s="100"/>
      <c r="CV17" s="100"/>
      <c r="CW17" s="100"/>
      <c r="CX17" s="100"/>
      <c r="CY17" s="100"/>
      <c r="CZ17" s="105" t="s">
        <v>157</v>
      </c>
      <c r="DA17" s="106">
        <f>IF(DA7="-",NA(),DA7)</f>
        <v>43</v>
      </c>
      <c r="DB17" s="106">
        <f t="shared" ref="DB17:DE17" si="14">IF(DB7="-",NA(),DB7)</f>
        <v>54.4</v>
      </c>
      <c r="DC17" s="106">
        <f t="shared" si="14"/>
        <v>50.6</v>
      </c>
      <c r="DD17" s="106">
        <f t="shared" si="14"/>
        <v>50.3</v>
      </c>
      <c r="DE17" s="106">
        <f t="shared" si="14"/>
        <v>39.1</v>
      </c>
      <c r="DF17" s="100"/>
      <c r="DG17" s="100"/>
      <c r="DH17" s="100"/>
      <c r="DI17" s="100"/>
      <c r="DJ17" s="105" t="s">
        <v>157</v>
      </c>
      <c r="DK17" s="106">
        <f>IF(DK7="-",NA(),DK7)</f>
        <v>13.6</v>
      </c>
      <c r="DL17" s="106">
        <f t="shared" ref="DL17:DO17" si="15">IF(DL7="-",NA(),DL7)</f>
        <v>21.1</v>
      </c>
      <c r="DM17" s="106">
        <f t="shared" si="15"/>
        <v>25.8</v>
      </c>
      <c r="DN17" s="106">
        <f t="shared" si="15"/>
        <v>24.7</v>
      </c>
      <c r="DO17" s="106">
        <f t="shared" si="15"/>
        <v>32.799999999999997</v>
      </c>
      <c r="DP17" s="100"/>
      <c r="DQ17" s="100"/>
      <c r="DR17" s="100"/>
      <c r="DS17" s="100"/>
      <c r="DT17" s="105" t="s">
        <v>157</v>
      </c>
      <c r="DU17" s="106">
        <f>IF(DU7="-",NA(),DU7)</f>
        <v>9.1</v>
      </c>
      <c r="DV17" s="106">
        <f t="shared" ref="DV17:DY17" si="16">IF(DV7="-",NA(),DV7)</f>
        <v>4</v>
      </c>
      <c r="DW17" s="106">
        <f t="shared" si="16"/>
        <v>0</v>
      </c>
      <c r="DX17" s="106">
        <f t="shared" si="16"/>
        <v>0</v>
      </c>
      <c r="DY17" s="106">
        <f t="shared" si="16"/>
        <v>0</v>
      </c>
      <c r="DZ17" s="100"/>
      <c r="EA17" s="100"/>
      <c r="EB17" s="100"/>
      <c r="EC17" s="100"/>
      <c r="ED17" s="105" t="s">
        <v>157</v>
      </c>
      <c r="EE17" s="106">
        <f>IF(EE7="-",NA(),EE7)</f>
        <v>60.3</v>
      </c>
      <c r="EF17" s="106">
        <f t="shared" ref="EF17:EI17" si="17">IF(EF7="-",NA(),EF7)</f>
        <v>61.3</v>
      </c>
      <c r="EG17" s="106">
        <f t="shared" si="17"/>
        <v>62.9</v>
      </c>
      <c r="EH17" s="106">
        <f t="shared" si="17"/>
        <v>64.3</v>
      </c>
      <c r="EI17" s="106">
        <f t="shared" si="17"/>
        <v>60.8</v>
      </c>
      <c r="EJ17" s="100"/>
      <c r="EK17" s="100"/>
      <c r="EL17" s="100"/>
      <c r="EM17" s="100"/>
      <c r="EN17" s="105" t="s">
        <v>160</v>
      </c>
      <c r="EO17" s="106">
        <f>IF(EO7="-",NA(),EO7)</f>
        <v>0</v>
      </c>
      <c r="EP17" s="106">
        <f t="shared" ref="EP17:ES17" si="18">IF(EP7="-",NA(),EP7)</f>
        <v>0</v>
      </c>
      <c r="EQ17" s="106">
        <f t="shared" si="18"/>
        <v>0</v>
      </c>
      <c r="ER17" s="106">
        <f t="shared" si="18"/>
        <v>0</v>
      </c>
      <c r="ES17" s="106">
        <f t="shared" si="18"/>
        <v>0</v>
      </c>
      <c r="ET17" s="100"/>
      <c r="EU17" s="100"/>
      <c r="EV17" s="100"/>
      <c r="EW17" s="100"/>
      <c r="EX17" s="100"/>
      <c r="EY17" s="105" t="s">
        <v>157</v>
      </c>
      <c r="EZ17" s="106">
        <f>IF(EZ7="-",NA(),EZ7)</f>
        <v>43</v>
      </c>
      <c r="FA17" s="106">
        <f t="shared" ref="FA17:FD17" si="19">IF(FA7="-",NA(),FA7)</f>
        <v>54.4</v>
      </c>
      <c r="FB17" s="106">
        <f t="shared" si="19"/>
        <v>50.6</v>
      </c>
      <c r="FC17" s="106">
        <f t="shared" si="19"/>
        <v>50.3</v>
      </c>
      <c r="FD17" s="106">
        <f t="shared" si="19"/>
        <v>39.1</v>
      </c>
      <c r="FE17" s="100"/>
      <c r="FF17" s="100"/>
      <c r="FG17" s="100"/>
      <c r="FH17" s="100"/>
      <c r="FI17" s="105" t="s">
        <v>158</v>
      </c>
      <c r="FJ17" s="106">
        <f>IF(FJ7="-",NA(),FJ7)</f>
        <v>13.6</v>
      </c>
      <c r="FK17" s="106">
        <f t="shared" ref="FK17:FN17" si="20">IF(FK7="-",NA(),FK7)</f>
        <v>21.1</v>
      </c>
      <c r="FL17" s="106">
        <f t="shared" si="20"/>
        <v>25.8</v>
      </c>
      <c r="FM17" s="106">
        <f t="shared" si="20"/>
        <v>24.7</v>
      </c>
      <c r="FN17" s="106">
        <f t="shared" si="20"/>
        <v>32.799999999999997</v>
      </c>
      <c r="FO17" s="100"/>
      <c r="FP17" s="100"/>
      <c r="FQ17" s="100"/>
      <c r="FR17" s="100"/>
      <c r="FS17" s="105" t="s">
        <v>157</v>
      </c>
      <c r="FT17" s="106">
        <f>IF(FT7="-",NA(),FT7)</f>
        <v>9.1</v>
      </c>
      <c r="FU17" s="106">
        <f t="shared" ref="FU17:FX17" si="21">IF(FU7="-",NA(),FU7)</f>
        <v>4</v>
      </c>
      <c r="FV17" s="106">
        <f t="shared" si="21"/>
        <v>0</v>
      </c>
      <c r="FW17" s="106">
        <f t="shared" si="21"/>
        <v>0</v>
      </c>
      <c r="FX17" s="106">
        <f t="shared" si="21"/>
        <v>0</v>
      </c>
      <c r="FY17" s="100"/>
      <c r="FZ17" s="100"/>
      <c r="GA17" s="100"/>
      <c r="GB17" s="100"/>
      <c r="GC17" s="105" t="s">
        <v>157</v>
      </c>
      <c r="GD17" s="106">
        <f>IF(GD7="-",NA(),GD7)</f>
        <v>60.3</v>
      </c>
      <c r="GE17" s="106">
        <f t="shared" ref="GE17:GH17" si="22">IF(GE7="-",NA(),GE7)</f>
        <v>61.3</v>
      </c>
      <c r="GF17" s="106">
        <f t="shared" si="22"/>
        <v>62.9</v>
      </c>
      <c r="GG17" s="106">
        <f t="shared" si="22"/>
        <v>64.3</v>
      </c>
      <c r="GH17" s="106">
        <f t="shared" si="22"/>
        <v>60.8</v>
      </c>
      <c r="GI17" s="100"/>
      <c r="GJ17" s="100"/>
      <c r="GK17" s="100"/>
      <c r="GL17" s="100"/>
      <c r="GM17" s="105" t="s">
        <v>157</v>
      </c>
      <c r="GN17" s="106">
        <f>IF(GN7="-",NA(),GN7)</f>
        <v>0</v>
      </c>
      <c r="GO17" s="106">
        <f t="shared" ref="GO17:GR17" si="23">IF(GO7="-",NA(),GO7)</f>
        <v>0</v>
      </c>
      <c r="GP17" s="106">
        <f t="shared" si="23"/>
        <v>0</v>
      </c>
      <c r="GQ17" s="106">
        <f t="shared" si="23"/>
        <v>0</v>
      </c>
      <c r="GR17" s="106">
        <f t="shared" si="23"/>
        <v>0</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162</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162</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162</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163</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162</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164</v>
      </c>
      <c r="DK18" s="106">
        <f>IF(DP7="-",NA(),DP7)</f>
        <v>18.2</v>
      </c>
      <c r="DL18" s="106">
        <f t="shared" ref="DL18:DO18" si="45">IF(DQ7="-",NA(),DQ7)</f>
        <v>20.9</v>
      </c>
      <c r="DM18" s="106">
        <f t="shared" si="45"/>
        <v>21.1</v>
      </c>
      <c r="DN18" s="106">
        <f t="shared" si="45"/>
        <v>19</v>
      </c>
      <c r="DO18" s="106">
        <f t="shared" si="45"/>
        <v>20.6</v>
      </c>
      <c r="DP18" s="100"/>
      <c r="DQ18" s="100"/>
      <c r="DR18" s="100"/>
      <c r="DS18" s="100"/>
      <c r="DT18" s="105" t="s">
        <v>162</v>
      </c>
      <c r="DU18" s="106">
        <f>IF(DZ7="-",NA(),DZ7)</f>
        <v>103.6</v>
      </c>
      <c r="DV18" s="106">
        <f t="shared" ref="DV18:DY18" si="46">IF(EA7="-",NA(),EA7)</f>
        <v>95.7</v>
      </c>
      <c r="DW18" s="106">
        <f t="shared" si="46"/>
        <v>88.5</v>
      </c>
      <c r="DX18" s="106">
        <f t="shared" si="46"/>
        <v>92.4</v>
      </c>
      <c r="DY18" s="106">
        <f t="shared" si="46"/>
        <v>95.1</v>
      </c>
      <c r="DZ18" s="100"/>
      <c r="EA18" s="100"/>
      <c r="EB18" s="100"/>
      <c r="EC18" s="100"/>
      <c r="ED18" s="105" t="s">
        <v>162</v>
      </c>
      <c r="EE18" s="106">
        <f>IF(EJ7="-",NA(),EJ7)</f>
        <v>60.3</v>
      </c>
      <c r="EF18" s="106">
        <f t="shared" ref="EF18:EI18" si="47">IF(EK7="-",NA(),EK7)</f>
        <v>60.2</v>
      </c>
      <c r="EG18" s="106">
        <f t="shared" si="47"/>
        <v>61.2</v>
      </c>
      <c r="EH18" s="106">
        <f t="shared" si="47"/>
        <v>61.9</v>
      </c>
      <c r="EI18" s="106">
        <f t="shared" si="47"/>
        <v>62</v>
      </c>
      <c r="EJ18" s="100"/>
      <c r="EK18" s="100"/>
      <c r="EL18" s="100"/>
      <c r="EM18" s="100"/>
      <c r="EN18" s="105" t="s">
        <v>162</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162</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162</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162</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162</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162</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162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162</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162</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162</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162</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167</v>
      </c>
      <c r="C20" s="196"/>
      <c r="D20" s="100"/>
    </row>
    <row r="21" spans="1:374" x14ac:dyDescent="0.15">
      <c r="A21" s="97">
        <f t="shared" si="7"/>
        <v>7</v>
      </c>
      <c r="B21" s="196" t="s">
        <v>168</v>
      </c>
      <c r="C21" s="196"/>
      <c r="D21" s="100"/>
    </row>
    <row r="22" spans="1:374" x14ac:dyDescent="0.15">
      <c r="A22" s="97">
        <f t="shared" si="7"/>
        <v>8</v>
      </c>
      <c r="B22" s="196" t="s">
        <v>169</v>
      </c>
      <c r="C22" s="196"/>
      <c r="D22" s="100"/>
      <c r="E22" s="197" t="s">
        <v>170</v>
      </c>
      <c r="F22" s="198"/>
      <c r="G22" s="198"/>
      <c r="H22" s="198"/>
      <c r="I22" s="199"/>
    </row>
    <row r="23" spans="1:374" x14ac:dyDescent="0.15">
      <c r="A23" s="97">
        <f t="shared" si="7"/>
        <v>9</v>
      </c>
      <c r="B23" s="196" t="s">
        <v>171</v>
      </c>
      <c r="C23" s="196"/>
      <c r="D23" s="100"/>
      <c r="E23" s="200"/>
      <c r="F23" s="201"/>
      <c r="G23" s="201"/>
      <c r="H23" s="201"/>
      <c r="I23" s="202"/>
    </row>
    <row r="24" spans="1:374" x14ac:dyDescent="0.15">
      <c r="A24" s="97">
        <f t="shared" si="7"/>
        <v>10</v>
      </c>
      <c r="B24" s="196" t="s">
        <v>172</v>
      </c>
      <c r="C24" s="196"/>
      <c r="D24" s="100"/>
      <c r="E24" s="200"/>
      <c r="F24" s="201"/>
      <c r="G24" s="201"/>
      <c r="H24" s="201"/>
      <c r="I24" s="202"/>
    </row>
    <row r="25" spans="1:374" x14ac:dyDescent="0.15">
      <c r="A25" s="97">
        <f t="shared" si="7"/>
        <v>11</v>
      </c>
      <c r="B25" s="196" t="s">
        <v>173</v>
      </c>
      <c r="C25" s="196"/>
      <c r="D25" s="100"/>
      <c r="E25" s="200"/>
      <c r="F25" s="201"/>
      <c r="G25" s="201"/>
      <c r="H25" s="201"/>
      <c r="I25" s="202"/>
    </row>
    <row r="26" spans="1:374" x14ac:dyDescent="0.15">
      <c r="A26" s="97">
        <f t="shared" si="7"/>
        <v>12</v>
      </c>
      <c r="B26" s="196" t="s">
        <v>174</v>
      </c>
      <c r="C26" s="196"/>
      <c r="D26" s="100"/>
      <c r="E26" s="200"/>
      <c r="F26" s="201"/>
      <c r="G26" s="201"/>
      <c r="H26" s="201"/>
      <c r="I26" s="202"/>
    </row>
    <row r="27" spans="1:374" x14ac:dyDescent="0.15">
      <c r="A27" s="97">
        <f t="shared" si="7"/>
        <v>13</v>
      </c>
      <c r="B27" s="196" t="s">
        <v>175</v>
      </c>
      <c r="C27" s="196"/>
      <c r="D27" s="100"/>
      <c r="E27" s="200"/>
      <c r="F27" s="201"/>
      <c r="G27" s="201"/>
      <c r="H27" s="201"/>
      <c r="I27" s="202"/>
    </row>
    <row r="28" spans="1:374" x14ac:dyDescent="0.15">
      <c r="A28" s="97">
        <f t="shared" si="7"/>
        <v>14</v>
      </c>
      <c r="B28" s="196" t="s">
        <v>176</v>
      </c>
      <c r="C28" s="196"/>
      <c r="D28" s="100"/>
      <c r="E28" s="200"/>
      <c r="F28" s="201"/>
      <c r="G28" s="201"/>
      <c r="H28" s="201"/>
      <c r="I28" s="202"/>
    </row>
    <row r="29" spans="1:374" x14ac:dyDescent="0.15">
      <c r="A29" s="97">
        <f t="shared" si="7"/>
        <v>15</v>
      </c>
      <c r="B29" s="196" t="s">
        <v>177</v>
      </c>
      <c r="C29" s="196"/>
      <c r="D29" s="100"/>
      <c r="E29" s="200"/>
      <c r="F29" s="201"/>
      <c r="G29" s="201"/>
      <c r="H29" s="201"/>
      <c r="I29" s="202"/>
    </row>
    <row r="30" spans="1:374" x14ac:dyDescent="0.15">
      <c r="A30" s="97">
        <f t="shared" si="7"/>
        <v>16</v>
      </c>
      <c r="B30" s="196" t="s">
        <v>178</v>
      </c>
      <c r="C30" s="196"/>
      <c r="D30" s="100"/>
      <c r="E30" s="200"/>
      <c r="F30" s="201"/>
      <c r="G30" s="201"/>
      <c r="H30" s="201"/>
      <c r="I30" s="202"/>
    </row>
    <row r="31" spans="1:374" x14ac:dyDescent="0.15">
      <c r="A31" s="97">
        <f t="shared" si="7"/>
        <v>17</v>
      </c>
      <c r="B31" s="196" t="s">
        <v>179</v>
      </c>
      <c r="C31" s="196"/>
      <c r="D31" s="100"/>
      <c r="E31" s="200"/>
      <c r="F31" s="201"/>
      <c r="G31" s="201"/>
      <c r="H31" s="201"/>
      <c r="I31" s="202"/>
    </row>
    <row r="32" spans="1:374" x14ac:dyDescent="0.15">
      <c r="A32" s="97">
        <f t="shared" si="7"/>
        <v>18</v>
      </c>
      <c r="B32" s="196" t="s">
        <v>180</v>
      </c>
      <c r="C32" s="196"/>
      <c r="D32" s="100"/>
      <c r="E32" s="200"/>
      <c r="F32" s="201"/>
      <c r="G32" s="201"/>
      <c r="H32" s="201"/>
      <c r="I32" s="202"/>
    </row>
    <row r="33" spans="1:9" x14ac:dyDescent="0.15">
      <c r="A33" s="97">
        <f t="shared" si="7"/>
        <v>19</v>
      </c>
      <c r="B33" s="196" t="s">
        <v>181</v>
      </c>
      <c r="C33" s="196"/>
      <c r="D33" s="100"/>
      <c r="E33" s="200"/>
      <c r="F33" s="201"/>
      <c r="G33" s="201"/>
      <c r="H33" s="201"/>
      <c r="I33" s="202"/>
    </row>
    <row r="34" spans="1:9" x14ac:dyDescent="0.15">
      <c r="A34" s="97">
        <f t="shared" si="7"/>
        <v>20</v>
      </c>
      <c r="B34" s="196" t="s">
        <v>182</v>
      </c>
      <c r="C34" s="196"/>
      <c r="D34" s="100"/>
      <c r="E34" s="200"/>
      <c r="F34" s="201"/>
      <c r="G34" s="201"/>
      <c r="H34" s="201"/>
      <c r="I34" s="202"/>
    </row>
    <row r="35" spans="1:9" ht="25.5" customHeight="1" x14ac:dyDescent="0.15">
      <c r="E35" s="203"/>
      <c r="F35" s="204"/>
      <c r="G35" s="204"/>
      <c r="H35" s="204"/>
      <c r="I35" s="205"/>
    </row>
    <row r="36" spans="1:9" x14ac:dyDescent="0.15">
      <c r="A36" t="s">
        <v>183</v>
      </c>
      <c r="B36" t="s">
        <v>184</v>
      </c>
    </row>
    <row r="37" spans="1:9" x14ac:dyDescent="0.15">
      <c r="A37" t="s">
        <v>185</v>
      </c>
      <c r="B37" t="s">
        <v>186</v>
      </c>
    </row>
    <row r="38" spans="1:9" x14ac:dyDescent="0.15">
      <c r="A38" t="s">
        <v>187</v>
      </c>
      <c r="B38" t="s">
        <v>188</v>
      </c>
    </row>
    <row r="39" spans="1:9" x14ac:dyDescent="0.15">
      <c r="A39" t="s">
        <v>189</v>
      </c>
      <c r="B39" t="s">
        <v>190</v>
      </c>
    </row>
    <row r="40" spans="1:9" x14ac:dyDescent="0.15">
      <c r="A40" t="s">
        <v>191</v>
      </c>
      <c r="B40" t="s">
        <v>192</v>
      </c>
    </row>
    <row r="41" spans="1:9" x14ac:dyDescent="0.15">
      <c r="A41" t="s">
        <v>193</v>
      </c>
      <c r="B41" t="s">
        <v>194</v>
      </c>
    </row>
    <row r="42" spans="1:9" x14ac:dyDescent="0.15">
      <c r="A42" t="s">
        <v>195</v>
      </c>
      <c r="B42" t="s">
        <v>196</v>
      </c>
    </row>
    <row r="43" spans="1:9" x14ac:dyDescent="0.15">
      <c r="A43" t="s">
        <v>197</v>
      </c>
      <c r="B43" t="s">
        <v>198</v>
      </c>
    </row>
    <row r="44" spans="1:9" x14ac:dyDescent="0.15">
      <c r="A44" t="s">
        <v>199</v>
      </c>
      <c r="B44" t="s">
        <v>200</v>
      </c>
    </row>
    <row r="45" spans="1:9" x14ac:dyDescent="0.15">
      <c r="A45" t="s">
        <v>201</v>
      </c>
      <c r="B45" t="s">
        <v>202</v>
      </c>
    </row>
    <row r="46" spans="1:9" x14ac:dyDescent="0.15">
      <c r="A46" t="s">
        <v>203</v>
      </c>
      <c r="B46" t="s">
        <v>204</v>
      </c>
    </row>
    <row r="47" spans="1:9" x14ac:dyDescent="0.15">
      <c r="A47" t="s">
        <v>205</v>
      </c>
      <c r="B47" t="s">
        <v>206</v>
      </c>
    </row>
    <row r="48" spans="1:9" x14ac:dyDescent="0.15">
      <c r="A48" t="s">
        <v>207</v>
      </c>
      <c r="B48" t="s">
        <v>208</v>
      </c>
    </row>
    <row r="49" spans="1:2" x14ac:dyDescent="0.15">
      <c r="A49" t="s">
        <v>209</v>
      </c>
      <c r="B49" t="s">
        <v>210</v>
      </c>
    </row>
    <row r="50" spans="1:2" x14ac:dyDescent="0.15">
      <c r="A50" t="s">
        <v>211</v>
      </c>
      <c r="B50" t="s">
        <v>212</v>
      </c>
    </row>
    <row r="51" spans="1:2" x14ac:dyDescent="0.15">
      <c r="A51" t="s">
        <v>213</v>
      </c>
      <c r="B51" t="s">
        <v>214</v>
      </c>
    </row>
    <row r="52" spans="1:2" x14ac:dyDescent="0.15">
      <c r="A52" t="s">
        <v>215</v>
      </c>
      <c r="B52" t="s">
        <v>216</v>
      </c>
    </row>
    <row r="53" spans="1:2" x14ac:dyDescent="0.15">
      <c r="A53" t="s">
        <v>217</v>
      </c>
      <c r="B53" t="s">
        <v>218</v>
      </c>
    </row>
    <row r="54" spans="1:2" x14ac:dyDescent="0.15">
      <c r="A54" t="s">
        <v>219</v>
      </c>
      <c r="B54" t="s">
        <v>220</v>
      </c>
    </row>
    <row r="55" spans="1:2" x14ac:dyDescent="0.15">
      <c r="A55" t="s">
        <v>221</v>
      </c>
      <c r="B55" t="s">
        <v>222</v>
      </c>
    </row>
    <row r="56" spans="1:2" x14ac:dyDescent="0.15">
      <c r="A56" t="s">
        <v>223</v>
      </c>
      <c r="B56" t="s">
        <v>224</v>
      </c>
    </row>
    <row r="57" spans="1:2" x14ac:dyDescent="0.15">
      <c r="A57" t="s">
        <v>225</v>
      </c>
      <c r="B57" t="s">
        <v>226</v>
      </c>
    </row>
    <row r="58" spans="1:2" x14ac:dyDescent="0.15">
      <c r="A58" t="s">
        <v>227</v>
      </c>
      <c r="B58" t="s">
        <v>228</v>
      </c>
    </row>
    <row r="59" spans="1:2" x14ac:dyDescent="0.15">
      <c r="A59" t="s">
        <v>229</v>
      </c>
      <c r="B59" t="s">
        <v>230</v>
      </c>
    </row>
    <row r="60" spans="1:2" x14ac:dyDescent="0.15">
      <c r="A60" t="s">
        <v>231</v>
      </c>
      <c r="B60" t="s">
        <v>232</v>
      </c>
    </row>
    <row r="61" spans="1:2" x14ac:dyDescent="0.15">
      <c r="A61" t="s">
        <v>233</v>
      </c>
      <c r="B61" t="s">
        <v>234</v>
      </c>
    </row>
    <row r="62" spans="1:2" x14ac:dyDescent="0.15">
      <c r="A62" t="s">
        <v>235</v>
      </c>
      <c r="B62" t="s">
        <v>236</v>
      </c>
    </row>
    <row r="63" spans="1:2" x14ac:dyDescent="0.15">
      <c r="A63" t="s">
        <v>237</v>
      </c>
      <c r="B63" t="s">
        <v>238</v>
      </c>
    </row>
    <row r="64" spans="1:2"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2022-02-04T00:53:37Z</cp:lastPrinted>
  <dcterms:created xsi:type="dcterms:W3CDTF">2021-12-03T06:36:51Z</dcterms:created>
  <dcterms:modified xsi:type="dcterms:W3CDTF">2022-02-04T00:54:39Z</dcterms:modified>
  <cp:category/>
</cp:coreProperties>
</file>