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7gJrRYUMQDCTVQYQJxqAcf8Xgy0jzaNpaNRTAC3JneGdnx/2KsOm1SpI0Dll456MlU9p2zkExWgEhXghrLNTQ==" workbookSaltValue="NrVUpizvWdMooHRXzKEny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L11" i="4"/>
  <c r="KO10" i="5"/>
  <c r="JA10" i="5"/>
  <c r="HL10" i="5"/>
  <c r="FW10" i="5"/>
  <c r="EH10" i="5"/>
  <c r="CS10" i="5"/>
  <c r="BB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MM10" i="5"/>
  <c r="LI10" i="5"/>
  <c r="JT10" i="5"/>
  <c r="IE10" i="5"/>
  <c r="GP10" i="5"/>
  <c r="FB10" i="5"/>
  <c r="DM10" i="5"/>
  <c r="BW10" i="5"/>
  <c r="J11" i="4"/>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FB18" i="5"/>
  <c r="FD12" i="5"/>
  <c r="EZ12" i="5"/>
  <c r="FA18" i="5"/>
  <c r="FC12" i="5"/>
  <c r="FD18" i="5"/>
  <c r="EZ18" i="5"/>
  <c r="FB12" i="5"/>
  <c r="FC18" i="5"/>
  <c r="FA12" i="5"/>
</calcChain>
</file>

<file path=xl/sharedStrings.xml><?xml version="1.0" encoding="utf-8"?>
<sst xmlns="http://schemas.openxmlformats.org/spreadsheetml/2006/main" count="998" uniqueCount="280">
  <si>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</si>
  <si>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</si>
  <si>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</si>
  <si>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</si>
  <si>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</si>
  <si>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</si>
  <si>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</si>
  <si>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</si>
  <si>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更新に充てるための財政調整基金に積み立てている。今後も事業運営に必要な財源を確保しつつ、エネルギーの活用による環境意識の向上に努めることを方針としている。
財政調整基金への積立て　19千円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</si>
  <si>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</si>
  <si>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</si>
  <si>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</si>
  <si>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</si>
  <si>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</si>
  <si>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</si>
  <si>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</si>
  <si>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</si>
  <si>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</si>
  <si>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</si>
  <si>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</si>
  <si>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</si>
  <si>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</si>
  <si>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</si>
  <si>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</si>
  <si>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</si>
  <si>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</si>
  <si>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</si>
  <si>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</si>
  <si>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</si>
  <si>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</si>
  <si>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</si>
  <si>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</si>
  <si>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</si>
  <si>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</si>
  <si>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</si>
  <si>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</si>
  <si>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</si>
  <si>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</si>
  <si>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</si>
  <si>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</si>
  <si>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</si>
  <si>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</si>
  <si>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</si>
  <si>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</si>
  <si>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</si>
  <si>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</si>
  <si>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</si>
  <si>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</si>
  <si>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</si>
  <si>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</si>
  <si>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</si>
  <si>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</si>
  <si>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</si>
  <si>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</si>
  <si>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</si>
  <si>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</si>
  <si>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</si>
  <si>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</si>
  <si>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</si>
  <si>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</si>
  <si>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</si>
  <si>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</si>
  <si>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</si>
  <si>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</si>
  <si>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</si>
  <si>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</si>
  <si>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</si>
  <si>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</si>
  <si>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</si>
  <si>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</si>
  <si>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</si>
  <si>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</si>
  <si>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</si>
  <si>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</si>
  <si>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</si>
  <si>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</si>
  <si>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</si>
  <si>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</si>
  <si>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</si>
  <si>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</si>
  <si>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</si>
  <si>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</si>
  <si>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</si>
  <si>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</si>
  <si>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</si>
  <si>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</si>
  <si>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</si>
  <si>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</si>
  <si>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</si>
  <si>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</si>
  <si>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</si>
  <si>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</si>
  <si>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</si>
  <si>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</si>
  <si>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</si>
  <si>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</si>
  <si>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</si>
  <si>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</si>
  <si>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</si>
  <si>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</si>
  <si>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</si>
  <si>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</si>
  <si>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</si>
  <si>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</si>
  <si>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</si>
  <si>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</si>
  <si>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</si>
  <si>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</si>
  <si>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</si>
  <si>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</si>
  <si>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</si>
  <si>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</si>
  <si>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</si>
  <si>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</si>
  <si>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</si>
  <si>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</si>
  <si>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</si>
  <si>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173657</t>
  </si>
  <si>
    <t>47</t>
  </si>
  <si>
    <t>04</t>
  </si>
  <si>
    <t>0</t>
  </si>
  <si>
    <t>000</t>
  </si>
  <si>
    <t>石川県　内灘町</t>
  </si>
  <si>
    <t>法非適用</t>
  </si>
  <si>
    <t>電気事業</t>
  </si>
  <si>
    <t>非設置</t>
  </si>
  <si>
    <t>該当数値なし</t>
  </si>
  <si>
    <t>-</t>
  </si>
  <si>
    <t>令和6年3月31日　内灘町風力発電所</t>
  </si>
  <si>
    <t>無</t>
  </si>
  <si>
    <t>北陸電力株式会社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</si>
  <si>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</si>
  <si>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</si>
  <si>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</si>
  <si>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</si>
  <si>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</si>
  <si>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</si>
  <si>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</si>
  <si>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</si>
  <si>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</si>
  <si>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</si>
  <si>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</si>
  <si>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</si>
  <si>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</si>
  <si>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</si>
  <si>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</si>
  <si>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</si>
  <si>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</si>
  <si>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</si>
  <si>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</si>
  <si>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</si>
  <si>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</si>
  <si>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</si>
  <si>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</si>
  <si>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</si>
  <si>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</si>
  <si>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</si>
  <si>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</si>
  <si>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</si>
  <si>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</si>
  <si>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</si>
  <si>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</si>
  <si>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</si>
  <si>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</si>
  <si>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</si>
  <si>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</si>
  <si>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</si>
  <si>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</si>
  <si>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</si>
  <si>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</si>
  <si>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</si>
  <si>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</si>
  <si>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</si>
  <si>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</si>
  <si>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</si>
  <si>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</si>
  <si>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</si>
  <si>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</si>
  <si>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</si>
  <si>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</si>
  <si>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</si>
  <si>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</si>
  <si>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</si>
  <si>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</si>
  <si>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</si>
  <si>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</si>
  <si>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</si>
  <si>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</si>
  <si>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</si>
  <si>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</si>
  <si>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</si>
  <si>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</si>
  <si>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</si>
  <si>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</si>
  <si>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</si>
  <si>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</si>
  <si>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</si>
  <si>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</si>
  <si>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</si>
  <si>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</si>
  <si>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</si>
  <si>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</si>
  <si>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</si>
  <si>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</si>
  <si>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</si>
  <si>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</si>
  <si>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</si>
  <si>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</si>
  <si>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</si>
  <si>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</si>
  <si>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</si>
  <si>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</si>
  <si>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</si>
  <si>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</si>
  <si>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</si>
  <si>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</si>
  <si>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</si>
  <si>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</si>
  <si>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</si>
  <si>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</si>
  <si>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</si>
  <si>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</si>
  <si>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</si>
  <si>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</si>
  <si>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</si>
  <si>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</si>
  <si>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</si>
  <si>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</si>
  <si>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</si>
  <si>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</si>
  <si>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</si>
  <si>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</si>
  <si>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</si>
  <si>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</si>
  <si>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</si>
  <si>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</si>
  <si>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</si>
  <si>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</si>
  <si>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</si>
  <si>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</si>
  <si>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</si>
  <si>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</si>
  <si>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</si>
  <si>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</si>
  <si>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</si>
  <si>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</si>
  <si>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</si>
  <si>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</si>
  <si>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</si>
  <si>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</si>
  <si>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</si>
  <si>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</si>
  <si>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</si>
  <si>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</si>
  <si>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</si>
  <si>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</si>
  <si>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</si>
  <si>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</si>
  <si>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</si>
  <si>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</si>
  <si>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</si>
  <si>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</si>
  <si>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</si>
  <si>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</si>
  <si>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</si>
  <si>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</si>
  <si>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</si>
  <si>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</si>
  <si>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</si>
  <si>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</si>
  <si>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</si>
  <si>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</si>
  <si>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</si>
  <si>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</si>
  <si>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</si>
  <si>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</si>
  <si>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</si>
  <si>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施設の老朽化による停止や、ＦＩＴ調達期間の終了などで収入の減少が見込まれる中、修繕や管理に要する費用の増加が見込まれる。今後は更新費用の財源をどう賄うかが重要な検討課題である。
　今後の風力発電事業を取り巻く環境を踏まえ、事業の継続性を検討しながら、施設の管理を適正に行い、更なる経営の安定化を図る。</t>
    <phoneticPr fontId="5"/>
  </si>
  <si>
    <t>　Ｈ３０年度は、故障休止により料金収入が無かったことが影響したため、指標値が示す通り、効率的な運用が行えていないと考察される。施設の改修等、計画的な維持管理方法等の見直しや、将来の償還財源の確保に向けた経営改善が必要である。
　ＦＩＴ収入割合は、前述のとおり売電収入が無かったため、０％となっている。しかし、これまでのＦＩＴ収入割合の傾向から、固定価格買取制度の調達期間終了後の収入が減少するリスクが高いため、それを踏まえた検討が必要である。</t>
    <rPh sb="20" eb="21">
      <t>ム</t>
    </rPh>
    <rPh sb="123" eb="125">
      <t>ゼンジュツ</t>
    </rPh>
    <rPh sb="129" eb="131">
      <t>バイデン</t>
    </rPh>
    <rPh sb="131" eb="133">
      <t>シュウニュウ</t>
    </rPh>
    <rPh sb="134" eb="135">
      <t>ナ</t>
    </rPh>
    <rPh sb="162" eb="164">
      <t>シュウニュウ</t>
    </rPh>
    <rPh sb="164" eb="166">
      <t>ワリアイ</t>
    </rPh>
    <rPh sb="167" eb="169">
      <t>ケイコウ</t>
    </rPh>
    <phoneticPr fontId="5"/>
  </si>
  <si>
    <t>　機器の故障により施設が休止しているため、設備利用率は０％となった。それに伴い営業収益が落ち込み営業収支比率が１００％を大きく下回ったが、平成２９年度までに利益を積み立てた基金費を活用することにより、収益的収支比率は１００％となった。今後は、設備の更新に向けた財源の確保等を行い、更なる費用削減や健全経営に向けた取組が必要である。
　供給原価については先に述べた要因によりＨ３０年度は０となった。なお、ＥＢＩＴＤＡについても経年で見て不安定な状態となっている。今後の設備更新等も考慮した適正な管理による維持管理費の削減など、経営改善に向けた取組が必要である。</t>
    <rPh sb="60" eb="61">
      <t>オオ</t>
    </rPh>
    <rPh sb="137" eb="138">
      <t>オコ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</si>
</sst>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100</c:v>
                </c:pt>
                <c:pt idx="1">
                  <c:v>100</c:v>
                </c:pt>
                <c:pt idx="2">
                  <c:v>339.2</c:v>
                </c:pt>
                <c:pt idx="3">
                  <c:v>100.1</c:v>
                </c:pt>
                <c:pt idx="4">
                  <c:v>100.2</c:v>
                </c:pt>
              </c:numCache>
            </c:numRef>
          </c:val>
          <c:extLst xmlns:c16r2="http://schemas.microsoft.com/office/drawing/2015/06/chart">
            <c:ext xmlns:c16="http://schemas.microsoft.com/office/drawing/2014/chart" uri="{C3380CC4-5D6E-409C-BE32-E72D297353CC}">
              <c16:uniqueId val="{00000000-BA5A-4CDC-94FF-7BC21A1FF677}"/>
            </c:ext>
          </c:extLst>
        </c:ser>
        <c:dLbls>
          <c:showLegendKey val="0"/>
          <c:showVal val="0"/>
          <c:showCatName val="0"/>
          <c:showSerName val="0"/>
          <c:showPercent val="0"/>
          <c:showBubbleSize val="0"/>
        </c:dLbls>
        <c:gapWidth val="180"/>
        <c:overlap val="-90"/>
        <c:axId val="92741632"/>
        <c:axId val="9274316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BA5A-4CDC-94FF-7BC21A1FF67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A5A-4CDC-94FF-7BC21A1FF677}"/>
            </c:ext>
          </c:extLst>
        </c:ser>
        <c:dLbls>
          <c:showLegendKey val="0"/>
          <c:showVal val="0"/>
          <c:showCatName val="0"/>
          <c:showSerName val="0"/>
          <c:showPercent val="0"/>
          <c:showBubbleSize val="0"/>
        </c:dLbls>
        <c:marker val="1"/>
        <c:smooth val="0"/>
        <c:axId val="92741632"/>
        <c:axId val="92743168"/>
      </c:lineChart>
      <c:catAx>
        <c:axId val="92741632"/>
        <c:scaling>
          <c:orientation val="minMax"/>
        </c:scaling>
        <c:delete val="0"/>
        <c:axPos val="b"/>
        <c:numFmt formatCode="ge" sourceLinked="1"/>
        <c:majorTickMark val="none"/>
        <c:minorTickMark val="none"/>
        <c:tickLblPos val="none"/>
        <c:crossAx val="92743168"/>
        <c:crosses val="autoZero"/>
        <c:auto val="0"/>
        <c:lblAlgn val="ctr"/>
        <c:lblOffset val="100"/>
        <c:noMultiLvlLbl val="1"/>
      </c:catAx>
      <c:valAx>
        <c:axId val="9274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741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#N/A</c:v>
                </c:pt>
              </c:numCache>
            </c:numRef>
          </c:val>
          <c:extLst xmlns:c16r2="http://schemas.microsoft.com/office/drawing/2015/06/chart">
            <c:ext xmlns:c16="http://schemas.microsoft.com/office/drawing/2014/chart" uri="{C3380CC4-5D6E-409C-BE32-E72D297353CC}">
              <c16:uniqueId val="{00000000-6221-45FB-97B4-D51916C13706}"/>
            </c:ext>
          </c:extLst>
        </c:ser>
        <c:dLbls>
          <c:showLegendKey val="0"/>
          <c:showVal val="0"/>
          <c:showCatName val="0"/>
          <c:showSerName val="0"/>
          <c:showPercent val="0"/>
          <c:showBubbleSize val="0"/>
        </c:dLbls>
        <c:gapWidth val="180"/>
        <c:overlap val="-90"/>
        <c:axId val="114881280"/>
        <c:axId val="11488320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6221-45FB-97B4-D51916C13706}"/>
            </c:ext>
          </c:extLst>
        </c:ser>
        <c:dLbls>
          <c:showLegendKey val="0"/>
          <c:showVal val="0"/>
          <c:showCatName val="0"/>
          <c:showSerName val="0"/>
          <c:showPercent val="0"/>
          <c:showBubbleSize val="0"/>
        </c:dLbls>
        <c:marker val="1"/>
        <c:smooth val="0"/>
        <c:axId val="114881280"/>
        <c:axId val="114883200"/>
      </c:lineChart>
      <c:catAx>
        <c:axId val="114881280"/>
        <c:scaling>
          <c:orientation val="minMax"/>
        </c:scaling>
        <c:delete val="0"/>
        <c:axPos val="b"/>
        <c:numFmt formatCode="ge" sourceLinked="1"/>
        <c:majorTickMark val="none"/>
        <c:minorTickMark val="none"/>
        <c:tickLblPos val="none"/>
        <c:crossAx val="114883200"/>
        <c:crosses val="autoZero"/>
        <c:auto val="0"/>
        <c:lblAlgn val="ctr"/>
        <c:lblOffset val="100"/>
        <c:noMultiLvlLbl val="1"/>
      </c:catAx>
      <c:valAx>
        <c:axId val="11488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88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76-4340-A10D-EEA60720B78E}"/>
            </c:ext>
          </c:extLst>
        </c:ser>
        <c:dLbls>
          <c:showLegendKey val="0"/>
          <c:showVal val="0"/>
          <c:showCatName val="0"/>
          <c:showSerName val="0"/>
          <c:showPercent val="0"/>
          <c:showBubbleSize val="0"/>
        </c:dLbls>
        <c:gapWidth val="180"/>
        <c:overlap val="-90"/>
        <c:axId val="114896256"/>
        <c:axId val="11491481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76-4340-A10D-EEA60720B78E}"/>
            </c:ext>
          </c:extLst>
        </c:ser>
        <c:dLbls>
          <c:showLegendKey val="0"/>
          <c:showVal val="0"/>
          <c:showCatName val="0"/>
          <c:showSerName val="0"/>
          <c:showPercent val="0"/>
          <c:showBubbleSize val="0"/>
        </c:dLbls>
        <c:marker val="1"/>
        <c:smooth val="0"/>
        <c:axId val="114896256"/>
        <c:axId val="114914816"/>
      </c:lineChart>
      <c:catAx>
        <c:axId val="114896256"/>
        <c:scaling>
          <c:orientation val="minMax"/>
        </c:scaling>
        <c:delete val="0"/>
        <c:axPos val="b"/>
        <c:numFmt formatCode="ge" sourceLinked="1"/>
        <c:majorTickMark val="none"/>
        <c:minorTickMark val="none"/>
        <c:tickLblPos val="none"/>
        <c:crossAx val="114914816"/>
        <c:crosses val="autoZero"/>
        <c:auto val="0"/>
        <c:lblAlgn val="ctr"/>
        <c:lblOffset val="100"/>
        <c:noMultiLvlLbl val="1"/>
      </c:catAx>
      <c:valAx>
        <c:axId val="1149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896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FA-4B1C-9C1D-3A88F37F0C5F}"/>
            </c:ext>
          </c:extLst>
        </c:ser>
        <c:dLbls>
          <c:showLegendKey val="0"/>
          <c:showVal val="0"/>
          <c:showCatName val="0"/>
          <c:showSerName val="0"/>
          <c:showPercent val="0"/>
          <c:showBubbleSize val="0"/>
        </c:dLbls>
        <c:gapWidth val="180"/>
        <c:overlap val="-90"/>
        <c:axId val="114948736"/>
        <c:axId val="11502054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FA-4B1C-9C1D-3A88F37F0C5F}"/>
            </c:ext>
          </c:extLst>
        </c:ser>
        <c:dLbls>
          <c:showLegendKey val="0"/>
          <c:showVal val="0"/>
          <c:showCatName val="0"/>
          <c:showSerName val="0"/>
          <c:showPercent val="0"/>
          <c:showBubbleSize val="0"/>
        </c:dLbls>
        <c:marker val="1"/>
        <c:smooth val="0"/>
        <c:axId val="114948736"/>
        <c:axId val="115020544"/>
      </c:lineChart>
      <c:catAx>
        <c:axId val="114948736"/>
        <c:scaling>
          <c:orientation val="minMax"/>
        </c:scaling>
        <c:delete val="0"/>
        <c:axPos val="b"/>
        <c:numFmt formatCode="ge" sourceLinked="1"/>
        <c:majorTickMark val="none"/>
        <c:minorTickMark val="none"/>
        <c:tickLblPos val="none"/>
        <c:crossAx val="115020544"/>
        <c:crosses val="autoZero"/>
        <c:auto val="0"/>
        <c:lblAlgn val="ctr"/>
        <c:lblOffset val="100"/>
        <c:noMultiLvlLbl val="1"/>
      </c:catAx>
      <c:valAx>
        <c:axId val="11502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94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7B-43AB-8A8B-F1BEF6AFFDC7}"/>
            </c:ext>
          </c:extLst>
        </c:ser>
        <c:dLbls>
          <c:showLegendKey val="0"/>
          <c:showVal val="0"/>
          <c:showCatName val="0"/>
          <c:showSerName val="0"/>
          <c:showPercent val="0"/>
          <c:showBubbleSize val="0"/>
        </c:dLbls>
        <c:gapWidth val="180"/>
        <c:overlap val="-90"/>
        <c:axId val="115074944"/>
        <c:axId val="1150771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7B-43AB-8A8B-F1BEF6AFFDC7}"/>
            </c:ext>
          </c:extLst>
        </c:ser>
        <c:dLbls>
          <c:showLegendKey val="0"/>
          <c:showVal val="0"/>
          <c:showCatName val="0"/>
          <c:showSerName val="0"/>
          <c:showPercent val="0"/>
          <c:showBubbleSize val="0"/>
        </c:dLbls>
        <c:marker val="1"/>
        <c:smooth val="0"/>
        <c:axId val="115074944"/>
        <c:axId val="115077120"/>
      </c:lineChart>
      <c:catAx>
        <c:axId val="115074944"/>
        <c:scaling>
          <c:orientation val="minMax"/>
        </c:scaling>
        <c:delete val="0"/>
        <c:axPos val="b"/>
        <c:numFmt formatCode="ge" sourceLinked="1"/>
        <c:majorTickMark val="none"/>
        <c:minorTickMark val="none"/>
        <c:tickLblPos val="none"/>
        <c:crossAx val="115077120"/>
        <c:crosses val="autoZero"/>
        <c:auto val="0"/>
        <c:lblAlgn val="ctr"/>
        <c:lblOffset val="100"/>
        <c:noMultiLvlLbl val="1"/>
      </c:catAx>
      <c:valAx>
        <c:axId val="11507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50749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51-4AA9-B521-63F6FBF50584}"/>
            </c:ext>
          </c:extLst>
        </c:ser>
        <c:dLbls>
          <c:showLegendKey val="0"/>
          <c:showVal val="0"/>
          <c:showCatName val="0"/>
          <c:showSerName val="0"/>
          <c:showPercent val="0"/>
          <c:showBubbleSize val="0"/>
        </c:dLbls>
        <c:gapWidth val="180"/>
        <c:overlap val="-90"/>
        <c:axId val="115102848"/>
        <c:axId val="1151047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51-4AA9-B521-63F6FBF50584}"/>
            </c:ext>
          </c:extLst>
        </c:ser>
        <c:dLbls>
          <c:showLegendKey val="0"/>
          <c:showVal val="0"/>
          <c:showCatName val="0"/>
          <c:showSerName val="0"/>
          <c:showPercent val="0"/>
          <c:showBubbleSize val="0"/>
        </c:dLbls>
        <c:marker val="1"/>
        <c:smooth val="0"/>
        <c:axId val="115102848"/>
        <c:axId val="115104768"/>
      </c:lineChart>
      <c:catAx>
        <c:axId val="115102848"/>
        <c:scaling>
          <c:orientation val="minMax"/>
        </c:scaling>
        <c:delete val="0"/>
        <c:axPos val="b"/>
        <c:numFmt formatCode="ge" sourceLinked="1"/>
        <c:majorTickMark val="none"/>
        <c:minorTickMark val="none"/>
        <c:tickLblPos val="none"/>
        <c:crossAx val="115104768"/>
        <c:crosses val="autoZero"/>
        <c:auto val="0"/>
        <c:lblAlgn val="ctr"/>
        <c:lblOffset val="100"/>
        <c:noMultiLvlLbl val="1"/>
      </c:catAx>
      <c:valAx>
        <c:axId val="11510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102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B2-4122-AE7A-0CCB9AFF049E}"/>
            </c:ext>
          </c:extLst>
        </c:ser>
        <c:dLbls>
          <c:showLegendKey val="0"/>
          <c:showVal val="0"/>
          <c:showCatName val="0"/>
          <c:showSerName val="0"/>
          <c:showPercent val="0"/>
          <c:showBubbleSize val="0"/>
        </c:dLbls>
        <c:gapWidth val="180"/>
        <c:overlap val="-90"/>
        <c:axId val="115134848"/>
        <c:axId val="11513676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B2-4122-AE7A-0CCB9AFF049E}"/>
            </c:ext>
          </c:extLst>
        </c:ser>
        <c:dLbls>
          <c:showLegendKey val="0"/>
          <c:showVal val="0"/>
          <c:showCatName val="0"/>
          <c:showSerName val="0"/>
          <c:showPercent val="0"/>
          <c:showBubbleSize val="0"/>
        </c:dLbls>
        <c:marker val="1"/>
        <c:smooth val="0"/>
        <c:axId val="115134848"/>
        <c:axId val="115136768"/>
      </c:lineChart>
      <c:catAx>
        <c:axId val="115134848"/>
        <c:scaling>
          <c:orientation val="minMax"/>
        </c:scaling>
        <c:delete val="0"/>
        <c:axPos val="b"/>
        <c:numFmt formatCode="ge" sourceLinked="1"/>
        <c:majorTickMark val="none"/>
        <c:minorTickMark val="none"/>
        <c:tickLblPos val="none"/>
        <c:crossAx val="115136768"/>
        <c:crosses val="autoZero"/>
        <c:auto val="0"/>
        <c:lblAlgn val="ctr"/>
        <c:lblOffset val="100"/>
        <c:noMultiLvlLbl val="1"/>
      </c:catAx>
      <c:valAx>
        <c:axId val="11513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134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D0-4B36-A48B-7505216C922B}"/>
            </c:ext>
          </c:extLst>
        </c:ser>
        <c:dLbls>
          <c:showLegendKey val="0"/>
          <c:showVal val="0"/>
          <c:showCatName val="0"/>
          <c:showSerName val="0"/>
          <c:showPercent val="0"/>
          <c:showBubbleSize val="0"/>
        </c:dLbls>
        <c:gapWidth val="180"/>
        <c:overlap val="-90"/>
        <c:axId val="115187072"/>
        <c:axId val="11518924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D0-4B36-A48B-7505216C922B}"/>
            </c:ext>
          </c:extLst>
        </c:ser>
        <c:dLbls>
          <c:showLegendKey val="0"/>
          <c:showVal val="0"/>
          <c:showCatName val="0"/>
          <c:showSerName val="0"/>
          <c:showPercent val="0"/>
          <c:showBubbleSize val="0"/>
        </c:dLbls>
        <c:marker val="1"/>
        <c:smooth val="0"/>
        <c:axId val="115187072"/>
        <c:axId val="115189248"/>
      </c:lineChart>
      <c:catAx>
        <c:axId val="115187072"/>
        <c:scaling>
          <c:orientation val="minMax"/>
        </c:scaling>
        <c:delete val="0"/>
        <c:axPos val="b"/>
        <c:numFmt formatCode="ge" sourceLinked="1"/>
        <c:majorTickMark val="none"/>
        <c:minorTickMark val="none"/>
        <c:tickLblPos val="none"/>
        <c:crossAx val="115189248"/>
        <c:crosses val="autoZero"/>
        <c:auto val="0"/>
        <c:lblAlgn val="ctr"/>
        <c:lblOffset val="100"/>
        <c:noMultiLvlLbl val="1"/>
      </c:catAx>
      <c:valAx>
        <c:axId val="11518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18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8-4C8D-83D1-48C1BEFC7D09}"/>
            </c:ext>
          </c:extLst>
        </c:ser>
        <c:dLbls>
          <c:showLegendKey val="0"/>
          <c:showVal val="0"/>
          <c:showCatName val="0"/>
          <c:showSerName val="0"/>
          <c:showPercent val="0"/>
          <c:showBubbleSize val="0"/>
        </c:dLbls>
        <c:gapWidth val="180"/>
        <c:overlap val="-90"/>
        <c:axId val="115231360"/>
        <c:axId val="1152376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8-4C8D-83D1-48C1BEFC7D09}"/>
            </c:ext>
          </c:extLst>
        </c:ser>
        <c:dLbls>
          <c:showLegendKey val="0"/>
          <c:showVal val="0"/>
          <c:showCatName val="0"/>
          <c:showSerName val="0"/>
          <c:showPercent val="0"/>
          <c:showBubbleSize val="0"/>
        </c:dLbls>
        <c:marker val="1"/>
        <c:smooth val="0"/>
        <c:axId val="115231360"/>
        <c:axId val="115237632"/>
      </c:lineChart>
      <c:catAx>
        <c:axId val="115231360"/>
        <c:scaling>
          <c:orientation val="minMax"/>
        </c:scaling>
        <c:delete val="0"/>
        <c:axPos val="b"/>
        <c:numFmt formatCode="ge" sourceLinked="1"/>
        <c:majorTickMark val="none"/>
        <c:minorTickMark val="none"/>
        <c:tickLblPos val="none"/>
        <c:crossAx val="115237632"/>
        <c:crosses val="autoZero"/>
        <c:auto val="0"/>
        <c:lblAlgn val="ctr"/>
        <c:lblOffset val="100"/>
        <c:noMultiLvlLbl val="1"/>
      </c:catAx>
      <c:valAx>
        <c:axId val="11523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23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06-430E-BB29-6307324EDC20}"/>
            </c:ext>
          </c:extLst>
        </c:ser>
        <c:dLbls>
          <c:showLegendKey val="0"/>
          <c:showVal val="0"/>
          <c:showCatName val="0"/>
          <c:showSerName val="0"/>
          <c:showPercent val="0"/>
          <c:showBubbleSize val="0"/>
        </c:dLbls>
        <c:gapWidth val="180"/>
        <c:overlap val="-90"/>
        <c:axId val="115264128"/>
        <c:axId val="11527859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6-430E-BB29-6307324EDC20}"/>
            </c:ext>
          </c:extLst>
        </c:ser>
        <c:dLbls>
          <c:showLegendKey val="0"/>
          <c:showVal val="0"/>
          <c:showCatName val="0"/>
          <c:showSerName val="0"/>
          <c:showPercent val="0"/>
          <c:showBubbleSize val="0"/>
        </c:dLbls>
        <c:marker val="1"/>
        <c:smooth val="0"/>
        <c:axId val="115264128"/>
        <c:axId val="115278592"/>
      </c:lineChart>
      <c:catAx>
        <c:axId val="115264128"/>
        <c:scaling>
          <c:orientation val="minMax"/>
        </c:scaling>
        <c:delete val="0"/>
        <c:axPos val="b"/>
        <c:numFmt formatCode="ge" sourceLinked="1"/>
        <c:majorTickMark val="none"/>
        <c:minorTickMark val="none"/>
        <c:tickLblPos val="none"/>
        <c:crossAx val="115278592"/>
        <c:crosses val="autoZero"/>
        <c:auto val="0"/>
        <c:lblAlgn val="ctr"/>
        <c:lblOffset val="100"/>
        <c:noMultiLvlLbl val="1"/>
      </c:catAx>
      <c:valAx>
        <c:axId val="11527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264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41-47F9-AD77-0B7761FD24D5}"/>
            </c:ext>
          </c:extLst>
        </c:ser>
        <c:dLbls>
          <c:showLegendKey val="0"/>
          <c:showVal val="0"/>
          <c:showCatName val="0"/>
          <c:showSerName val="0"/>
          <c:showPercent val="0"/>
          <c:showBubbleSize val="0"/>
        </c:dLbls>
        <c:gapWidth val="180"/>
        <c:overlap val="-90"/>
        <c:axId val="115308800"/>
        <c:axId val="1153109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41-47F9-AD77-0B7761FD24D5}"/>
            </c:ext>
          </c:extLst>
        </c:ser>
        <c:dLbls>
          <c:showLegendKey val="0"/>
          <c:showVal val="0"/>
          <c:showCatName val="0"/>
          <c:showSerName val="0"/>
          <c:showPercent val="0"/>
          <c:showBubbleSize val="0"/>
        </c:dLbls>
        <c:marker val="1"/>
        <c:smooth val="0"/>
        <c:axId val="115308800"/>
        <c:axId val="115310976"/>
      </c:lineChart>
      <c:catAx>
        <c:axId val="115308800"/>
        <c:scaling>
          <c:orientation val="minMax"/>
        </c:scaling>
        <c:delete val="0"/>
        <c:axPos val="b"/>
        <c:numFmt formatCode="ge" sourceLinked="1"/>
        <c:majorTickMark val="none"/>
        <c:minorTickMark val="none"/>
        <c:tickLblPos val="none"/>
        <c:crossAx val="115310976"/>
        <c:crosses val="autoZero"/>
        <c:auto val="0"/>
        <c:lblAlgn val="ctr"/>
        <c:lblOffset val="100"/>
        <c:noMultiLvlLbl val="1"/>
      </c:catAx>
      <c:valAx>
        <c:axId val="11531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308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100.1</c:v>
                </c:pt>
                <c:pt idx="1">
                  <c:v>172.8</c:v>
                </c:pt>
                <c:pt idx="2">
                  <c:v>339.3</c:v>
                </c:pt>
                <c:pt idx="3">
                  <c:v>69.400000000000006</c:v>
                </c:pt>
                <c:pt idx="4">
                  <c:v>0.1</c:v>
                </c:pt>
              </c:numCache>
            </c:numRef>
          </c:val>
          <c:extLst xmlns:c16r2="http://schemas.microsoft.com/office/drawing/2015/06/chart">
            <c:ext xmlns:c16="http://schemas.microsoft.com/office/drawing/2014/chart" uri="{C3380CC4-5D6E-409C-BE32-E72D297353CC}">
              <c16:uniqueId val="{00000000-E3C7-47CB-86D7-10DFE69F00C6}"/>
            </c:ext>
          </c:extLst>
        </c:ser>
        <c:dLbls>
          <c:showLegendKey val="0"/>
          <c:showVal val="0"/>
          <c:showCatName val="0"/>
          <c:showSerName val="0"/>
          <c:showPercent val="0"/>
          <c:showBubbleSize val="0"/>
        </c:dLbls>
        <c:gapWidth val="180"/>
        <c:overlap val="-90"/>
        <c:axId val="92791936"/>
        <c:axId val="9279347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E3C7-47CB-86D7-10DFE69F00C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3C7-47CB-86D7-10DFE69F00C6}"/>
            </c:ext>
          </c:extLst>
        </c:ser>
        <c:dLbls>
          <c:showLegendKey val="0"/>
          <c:showVal val="0"/>
          <c:showCatName val="0"/>
          <c:showSerName val="0"/>
          <c:showPercent val="0"/>
          <c:showBubbleSize val="0"/>
        </c:dLbls>
        <c:marker val="1"/>
        <c:smooth val="0"/>
        <c:axId val="92791936"/>
        <c:axId val="92793472"/>
      </c:lineChart>
      <c:catAx>
        <c:axId val="92791936"/>
        <c:scaling>
          <c:orientation val="minMax"/>
        </c:scaling>
        <c:delete val="0"/>
        <c:axPos val="b"/>
        <c:numFmt formatCode="ge" sourceLinked="1"/>
        <c:majorTickMark val="none"/>
        <c:minorTickMark val="none"/>
        <c:tickLblPos val="none"/>
        <c:crossAx val="92793472"/>
        <c:crosses val="autoZero"/>
        <c:auto val="0"/>
        <c:lblAlgn val="ctr"/>
        <c:lblOffset val="100"/>
        <c:noMultiLvlLbl val="1"/>
      </c:catAx>
      <c:valAx>
        <c:axId val="92793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79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D7-481A-907B-E969889A8E7A}"/>
            </c:ext>
          </c:extLst>
        </c:ser>
        <c:dLbls>
          <c:showLegendKey val="0"/>
          <c:showVal val="0"/>
          <c:showCatName val="0"/>
          <c:showSerName val="0"/>
          <c:showPercent val="0"/>
          <c:showBubbleSize val="0"/>
        </c:dLbls>
        <c:gapWidth val="180"/>
        <c:overlap val="-90"/>
        <c:axId val="115488256"/>
        <c:axId val="1154901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D7-481A-907B-E969889A8E7A}"/>
            </c:ext>
          </c:extLst>
        </c:ser>
        <c:dLbls>
          <c:showLegendKey val="0"/>
          <c:showVal val="0"/>
          <c:showCatName val="0"/>
          <c:showSerName val="0"/>
          <c:showPercent val="0"/>
          <c:showBubbleSize val="0"/>
        </c:dLbls>
        <c:marker val="1"/>
        <c:smooth val="0"/>
        <c:axId val="115488256"/>
        <c:axId val="115490176"/>
      </c:lineChart>
      <c:catAx>
        <c:axId val="115488256"/>
        <c:scaling>
          <c:orientation val="minMax"/>
        </c:scaling>
        <c:delete val="0"/>
        <c:axPos val="b"/>
        <c:numFmt formatCode="ge" sourceLinked="1"/>
        <c:majorTickMark val="none"/>
        <c:minorTickMark val="none"/>
        <c:tickLblPos val="none"/>
        <c:crossAx val="115490176"/>
        <c:crosses val="autoZero"/>
        <c:auto val="0"/>
        <c:lblAlgn val="ctr"/>
        <c:lblOffset val="100"/>
        <c:noMultiLvlLbl val="1"/>
      </c:catAx>
      <c:valAx>
        <c:axId val="11549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48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13.1</c:v>
                </c:pt>
                <c:pt idx="1">
                  <c:v>8.5</c:v>
                </c:pt>
                <c:pt idx="2">
                  <c:v>18.7</c:v>
                </c:pt>
                <c:pt idx="3">
                  <c:v>4.7</c:v>
                </c:pt>
                <c:pt idx="4">
                  <c:v>0</c:v>
                </c:pt>
              </c:numCache>
            </c:numRef>
          </c:val>
          <c:extLst xmlns:c16r2="http://schemas.microsoft.com/office/drawing/2015/06/chart">
            <c:ext xmlns:c16="http://schemas.microsoft.com/office/drawing/2014/chart" uri="{C3380CC4-5D6E-409C-BE32-E72D297353CC}">
              <c16:uniqueId val="{00000000-C743-49BD-A0C7-05DA976EED97}"/>
            </c:ext>
          </c:extLst>
        </c:ser>
        <c:dLbls>
          <c:showLegendKey val="0"/>
          <c:showVal val="0"/>
          <c:showCatName val="0"/>
          <c:showSerName val="0"/>
          <c:showPercent val="0"/>
          <c:showBubbleSize val="0"/>
        </c:dLbls>
        <c:gapWidth val="180"/>
        <c:overlap val="-90"/>
        <c:axId val="115532928"/>
        <c:axId val="1155348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xmlns:c16r2="http://schemas.microsoft.com/office/drawing/2015/06/chart">
            <c:ext xmlns:c16="http://schemas.microsoft.com/office/drawing/2014/chart" uri="{C3380CC4-5D6E-409C-BE32-E72D297353CC}">
              <c16:uniqueId val="{00000001-C743-49BD-A0C7-05DA976EED97}"/>
            </c:ext>
          </c:extLst>
        </c:ser>
        <c:dLbls>
          <c:showLegendKey val="0"/>
          <c:showVal val="0"/>
          <c:showCatName val="0"/>
          <c:showSerName val="0"/>
          <c:showPercent val="0"/>
          <c:showBubbleSize val="0"/>
        </c:dLbls>
        <c:marker val="1"/>
        <c:smooth val="0"/>
        <c:axId val="115532928"/>
        <c:axId val="115534848"/>
      </c:lineChart>
      <c:catAx>
        <c:axId val="115532928"/>
        <c:scaling>
          <c:orientation val="minMax"/>
        </c:scaling>
        <c:delete val="0"/>
        <c:axPos val="b"/>
        <c:numFmt formatCode="ge" sourceLinked="1"/>
        <c:majorTickMark val="none"/>
        <c:minorTickMark val="none"/>
        <c:tickLblPos val="none"/>
        <c:crossAx val="115534848"/>
        <c:crosses val="autoZero"/>
        <c:auto val="0"/>
        <c:lblAlgn val="ctr"/>
        <c:lblOffset val="100"/>
        <c:noMultiLvlLbl val="1"/>
      </c:catAx>
      <c:valAx>
        <c:axId val="11553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53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4.0999999999999996</c:v>
                </c:pt>
                <c:pt idx="1">
                  <c:v>7.9</c:v>
                </c:pt>
                <c:pt idx="2">
                  <c:v>20.7</c:v>
                </c:pt>
                <c:pt idx="3">
                  <c:v>0</c:v>
                </c:pt>
                <c:pt idx="4">
                  <c:v>0</c:v>
                </c:pt>
              </c:numCache>
            </c:numRef>
          </c:val>
          <c:extLst xmlns:c16r2="http://schemas.microsoft.com/office/drawing/2015/06/chart">
            <c:ext xmlns:c16="http://schemas.microsoft.com/office/drawing/2014/chart" uri="{C3380CC4-5D6E-409C-BE32-E72D297353CC}">
              <c16:uniqueId val="{00000000-831A-4C42-AC9D-41D75E291739}"/>
            </c:ext>
          </c:extLst>
        </c:ser>
        <c:dLbls>
          <c:showLegendKey val="0"/>
          <c:showVal val="0"/>
          <c:showCatName val="0"/>
          <c:showSerName val="0"/>
          <c:showPercent val="0"/>
          <c:showBubbleSize val="0"/>
        </c:dLbls>
        <c:gapWidth val="180"/>
        <c:overlap val="-90"/>
        <c:axId val="115446144"/>
        <c:axId val="11544806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xmlns:c16r2="http://schemas.microsoft.com/office/drawing/2015/06/chart">
            <c:ext xmlns:c16="http://schemas.microsoft.com/office/drawing/2014/chart" uri="{C3380CC4-5D6E-409C-BE32-E72D297353CC}">
              <c16:uniqueId val="{00000001-831A-4C42-AC9D-41D75E291739}"/>
            </c:ext>
          </c:extLst>
        </c:ser>
        <c:dLbls>
          <c:showLegendKey val="0"/>
          <c:showVal val="0"/>
          <c:showCatName val="0"/>
          <c:showSerName val="0"/>
          <c:showPercent val="0"/>
          <c:showBubbleSize val="0"/>
        </c:dLbls>
        <c:marker val="1"/>
        <c:smooth val="0"/>
        <c:axId val="115446144"/>
        <c:axId val="115448064"/>
      </c:lineChart>
      <c:catAx>
        <c:axId val="115446144"/>
        <c:scaling>
          <c:orientation val="minMax"/>
        </c:scaling>
        <c:delete val="0"/>
        <c:axPos val="b"/>
        <c:numFmt formatCode="ge" sourceLinked="1"/>
        <c:majorTickMark val="none"/>
        <c:minorTickMark val="none"/>
        <c:tickLblPos val="none"/>
        <c:crossAx val="115448064"/>
        <c:crosses val="autoZero"/>
        <c:auto val="0"/>
        <c:lblAlgn val="ctr"/>
        <c:lblOffset val="100"/>
        <c:noMultiLvlLbl val="1"/>
      </c:catAx>
      <c:valAx>
        <c:axId val="115448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446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54.7</c:v>
                </c:pt>
                <c:pt idx="1">
                  <c:v>263.10000000000002</c:v>
                </c:pt>
                <c:pt idx="2">
                  <c:v>123</c:v>
                </c:pt>
                <c:pt idx="3">
                  <c:v>420.2</c:v>
                </c:pt>
                <c:pt idx="4">
                  <c:v>#N/A</c:v>
                </c:pt>
              </c:numCache>
            </c:numRef>
          </c:val>
          <c:extLst xmlns:c16r2="http://schemas.microsoft.com/office/drawing/2015/06/chart">
            <c:ext xmlns:c16="http://schemas.microsoft.com/office/drawing/2014/chart" uri="{C3380CC4-5D6E-409C-BE32-E72D297353CC}">
              <c16:uniqueId val="{00000000-CE9E-4A5E-A655-5E6351008DD5}"/>
            </c:ext>
          </c:extLst>
        </c:ser>
        <c:dLbls>
          <c:showLegendKey val="0"/>
          <c:showVal val="0"/>
          <c:showCatName val="0"/>
          <c:showSerName val="0"/>
          <c:showPercent val="0"/>
          <c:showBubbleSize val="0"/>
        </c:dLbls>
        <c:gapWidth val="180"/>
        <c:overlap val="-90"/>
        <c:axId val="115612672"/>
        <c:axId val="1156189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xmlns:c16r2="http://schemas.microsoft.com/office/drawing/2015/06/chart">
            <c:ext xmlns:c16="http://schemas.microsoft.com/office/drawing/2014/chart" uri="{C3380CC4-5D6E-409C-BE32-E72D297353CC}">
              <c16:uniqueId val="{00000001-CE9E-4A5E-A655-5E6351008DD5}"/>
            </c:ext>
          </c:extLst>
        </c:ser>
        <c:dLbls>
          <c:showLegendKey val="0"/>
          <c:showVal val="0"/>
          <c:showCatName val="0"/>
          <c:showSerName val="0"/>
          <c:showPercent val="0"/>
          <c:showBubbleSize val="0"/>
        </c:dLbls>
        <c:marker val="1"/>
        <c:smooth val="0"/>
        <c:axId val="115612672"/>
        <c:axId val="115618944"/>
      </c:lineChart>
      <c:catAx>
        <c:axId val="115612672"/>
        <c:scaling>
          <c:orientation val="minMax"/>
        </c:scaling>
        <c:delete val="0"/>
        <c:axPos val="b"/>
        <c:numFmt formatCode="ge" sourceLinked="1"/>
        <c:majorTickMark val="none"/>
        <c:minorTickMark val="none"/>
        <c:tickLblPos val="none"/>
        <c:crossAx val="115618944"/>
        <c:crosses val="autoZero"/>
        <c:auto val="0"/>
        <c:lblAlgn val="ctr"/>
        <c:lblOffset val="100"/>
        <c:noMultiLvlLbl val="1"/>
      </c:catAx>
      <c:valAx>
        <c:axId val="11561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1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E0-4968-AAE7-99E311C0DBCE}"/>
            </c:ext>
          </c:extLst>
        </c:ser>
        <c:dLbls>
          <c:showLegendKey val="0"/>
          <c:showVal val="0"/>
          <c:showCatName val="0"/>
          <c:showSerName val="0"/>
          <c:showPercent val="0"/>
          <c:showBubbleSize val="0"/>
        </c:dLbls>
        <c:gapWidth val="180"/>
        <c:overlap val="-90"/>
        <c:axId val="115661056"/>
        <c:axId val="11567142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E0-4968-AAE7-99E311C0DBCE}"/>
            </c:ext>
          </c:extLst>
        </c:ser>
        <c:dLbls>
          <c:showLegendKey val="0"/>
          <c:showVal val="0"/>
          <c:showCatName val="0"/>
          <c:showSerName val="0"/>
          <c:showPercent val="0"/>
          <c:showBubbleSize val="0"/>
        </c:dLbls>
        <c:marker val="1"/>
        <c:smooth val="0"/>
        <c:axId val="115661056"/>
        <c:axId val="115671424"/>
      </c:lineChart>
      <c:catAx>
        <c:axId val="115661056"/>
        <c:scaling>
          <c:orientation val="minMax"/>
        </c:scaling>
        <c:delete val="0"/>
        <c:axPos val="b"/>
        <c:numFmt formatCode="ge" sourceLinked="1"/>
        <c:majorTickMark val="none"/>
        <c:minorTickMark val="none"/>
        <c:tickLblPos val="none"/>
        <c:crossAx val="115671424"/>
        <c:crosses val="autoZero"/>
        <c:auto val="0"/>
        <c:lblAlgn val="ctr"/>
        <c:lblOffset val="100"/>
        <c:noMultiLvlLbl val="1"/>
      </c:catAx>
      <c:valAx>
        <c:axId val="11567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610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#N/A</c:v>
                </c:pt>
              </c:numCache>
            </c:numRef>
          </c:val>
          <c:extLst xmlns:c16r2="http://schemas.microsoft.com/office/drawing/2015/06/chart">
            <c:ext xmlns:c16="http://schemas.microsoft.com/office/drawing/2014/chart" uri="{C3380CC4-5D6E-409C-BE32-E72D297353CC}">
              <c16:uniqueId val="{00000000-7BD2-4406-B582-6F4EA268DD1A}"/>
            </c:ext>
          </c:extLst>
        </c:ser>
        <c:dLbls>
          <c:showLegendKey val="0"/>
          <c:showVal val="0"/>
          <c:showCatName val="0"/>
          <c:showSerName val="0"/>
          <c:showPercent val="0"/>
          <c:showBubbleSize val="0"/>
        </c:dLbls>
        <c:gapWidth val="180"/>
        <c:overlap val="-90"/>
        <c:axId val="115701248"/>
        <c:axId val="1157031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xmlns:c16r2="http://schemas.microsoft.com/office/drawing/2015/06/chart">
            <c:ext xmlns:c16="http://schemas.microsoft.com/office/drawing/2014/chart" uri="{C3380CC4-5D6E-409C-BE32-E72D297353CC}">
              <c16:uniqueId val="{00000001-7BD2-4406-B582-6F4EA268DD1A}"/>
            </c:ext>
          </c:extLst>
        </c:ser>
        <c:dLbls>
          <c:showLegendKey val="0"/>
          <c:showVal val="0"/>
          <c:showCatName val="0"/>
          <c:showSerName val="0"/>
          <c:showPercent val="0"/>
          <c:showBubbleSize val="0"/>
        </c:dLbls>
        <c:marker val="1"/>
        <c:smooth val="0"/>
        <c:axId val="115701248"/>
        <c:axId val="115703168"/>
      </c:lineChart>
      <c:catAx>
        <c:axId val="115701248"/>
        <c:scaling>
          <c:orientation val="minMax"/>
        </c:scaling>
        <c:delete val="0"/>
        <c:axPos val="b"/>
        <c:numFmt formatCode="ge" sourceLinked="1"/>
        <c:majorTickMark val="none"/>
        <c:minorTickMark val="none"/>
        <c:tickLblPos val="none"/>
        <c:crossAx val="115703168"/>
        <c:crosses val="autoZero"/>
        <c:auto val="0"/>
        <c:lblAlgn val="ctr"/>
        <c:lblOffset val="100"/>
        <c:noMultiLvlLbl val="1"/>
      </c:catAx>
      <c:valAx>
        <c:axId val="11570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0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E2-47AD-A4CE-2CC51D00B3BB}"/>
            </c:ext>
          </c:extLst>
        </c:ser>
        <c:dLbls>
          <c:showLegendKey val="0"/>
          <c:showVal val="0"/>
          <c:showCatName val="0"/>
          <c:showSerName val="0"/>
          <c:showPercent val="0"/>
          <c:showBubbleSize val="0"/>
        </c:dLbls>
        <c:gapWidth val="180"/>
        <c:overlap val="-90"/>
        <c:axId val="115802880"/>
        <c:axId val="11580480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E2-47AD-A4CE-2CC51D00B3BB}"/>
            </c:ext>
          </c:extLst>
        </c:ser>
        <c:dLbls>
          <c:showLegendKey val="0"/>
          <c:showVal val="0"/>
          <c:showCatName val="0"/>
          <c:showSerName val="0"/>
          <c:showPercent val="0"/>
          <c:showBubbleSize val="0"/>
        </c:dLbls>
        <c:marker val="1"/>
        <c:smooth val="0"/>
        <c:axId val="115802880"/>
        <c:axId val="115804800"/>
      </c:lineChart>
      <c:catAx>
        <c:axId val="115802880"/>
        <c:scaling>
          <c:orientation val="minMax"/>
        </c:scaling>
        <c:delete val="0"/>
        <c:axPos val="b"/>
        <c:numFmt formatCode="ge" sourceLinked="1"/>
        <c:majorTickMark val="none"/>
        <c:minorTickMark val="none"/>
        <c:tickLblPos val="none"/>
        <c:crossAx val="115804800"/>
        <c:crosses val="autoZero"/>
        <c:auto val="0"/>
        <c:lblAlgn val="ctr"/>
        <c:lblOffset val="100"/>
        <c:noMultiLvlLbl val="1"/>
      </c:catAx>
      <c:valAx>
        <c:axId val="11580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0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5A-49D6-97A7-C55ADA903BCF}"/>
            </c:ext>
          </c:extLst>
        </c:ser>
        <c:dLbls>
          <c:showLegendKey val="0"/>
          <c:showVal val="0"/>
          <c:showCatName val="0"/>
          <c:showSerName val="0"/>
          <c:showPercent val="0"/>
          <c:showBubbleSize val="0"/>
        </c:dLbls>
        <c:gapWidth val="180"/>
        <c:overlap val="-90"/>
        <c:axId val="115850624"/>
        <c:axId val="11585689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5A-49D6-97A7-C55ADA903BCF}"/>
            </c:ext>
          </c:extLst>
        </c:ser>
        <c:dLbls>
          <c:showLegendKey val="0"/>
          <c:showVal val="0"/>
          <c:showCatName val="0"/>
          <c:showSerName val="0"/>
          <c:showPercent val="0"/>
          <c:showBubbleSize val="0"/>
        </c:dLbls>
        <c:marker val="1"/>
        <c:smooth val="0"/>
        <c:axId val="115850624"/>
        <c:axId val="115856896"/>
      </c:lineChart>
      <c:catAx>
        <c:axId val="115850624"/>
        <c:scaling>
          <c:orientation val="minMax"/>
        </c:scaling>
        <c:delete val="0"/>
        <c:axPos val="b"/>
        <c:numFmt formatCode="ge" sourceLinked="1"/>
        <c:majorTickMark val="none"/>
        <c:minorTickMark val="none"/>
        <c:tickLblPos val="none"/>
        <c:crossAx val="115856896"/>
        <c:crosses val="autoZero"/>
        <c:auto val="0"/>
        <c:lblAlgn val="ctr"/>
        <c:lblOffset val="100"/>
        <c:noMultiLvlLbl val="1"/>
      </c:catAx>
      <c:valAx>
        <c:axId val="11585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5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93-4E7C-AD04-6FA260B9FC5C}"/>
            </c:ext>
          </c:extLst>
        </c:ser>
        <c:dLbls>
          <c:showLegendKey val="0"/>
          <c:showVal val="0"/>
          <c:showCatName val="0"/>
          <c:showSerName val="0"/>
          <c:showPercent val="0"/>
          <c:showBubbleSize val="0"/>
        </c:dLbls>
        <c:gapWidth val="180"/>
        <c:overlap val="-90"/>
        <c:axId val="115878144"/>
        <c:axId val="1159048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93-4E7C-AD04-6FA260B9FC5C}"/>
            </c:ext>
          </c:extLst>
        </c:ser>
        <c:dLbls>
          <c:showLegendKey val="0"/>
          <c:showVal val="0"/>
          <c:showCatName val="0"/>
          <c:showSerName val="0"/>
          <c:showPercent val="0"/>
          <c:showBubbleSize val="0"/>
        </c:dLbls>
        <c:marker val="1"/>
        <c:smooth val="0"/>
        <c:axId val="115878144"/>
        <c:axId val="115904896"/>
      </c:lineChart>
      <c:catAx>
        <c:axId val="115878144"/>
        <c:scaling>
          <c:orientation val="minMax"/>
        </c:scaling>
        <c:delete val="0"/>
        <c:axPos val="b"/>
        <c:numFmt formatCode="ge" sourceLinked="1"/>
        <c:majorTickMark val="none"/>
        <c:minorTickMark val="none"/>
        <c:tickLblPos val="none"/>
        <c:crossAx val="115904896"/>
        <c:crosses val="autoZero"/>
        <c:auto val="0"/>
        <c:lblAlgn val="ctr"/>
        <c:lblOffset val="100"/>
        <c:noMultiLvlLbl val="1"/>
      </c:catAx>
      <c:valAx>
        <c:axId val="11590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7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C9-468F-9C56-A49FB4BC45B0}"/>
            </c:ext>
          </c:extLst>
        </c:ser>
        <c:dLbls>
          <c:showLegendKey val="0"/>
          <c:showVal val="0"/>
          <c:showCatName val="0"/>
          <c:showSerName val="0"/>
          <c:showPercent val="0"/>
          <c:showBubbleSize val="0"/>
        </c:dLbls>
        <c:gapWidth val="180"/>
        <c:overlap val="-90"/>
        <c:axId val="115934720"/>
        <c:axId val="1159366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C9-468F-9C56-A49FB4BC45B0}"/>
            </c:ext>
          </c:extLst>
        </c:ser>
        <c:dLbls>
          <c:showLegendKey val="0"/>
          <c:showVal val="0"/>
          <c:showCatName val="0"/>
          <c:showSerName val="0"/>
          <c:showPercent val="0"/>
          <c:showBubbleSize val="0"/>
        </c:dLbls>
        <c:marker val="1"/>
        <c:smooth val="0"/>
        <c:axId val="115934720"/>
        <c:axId val="115936640"/>
      </c:lineChart>
      <c:catAx>
        <c:axId val="115934720"/>
        <c:scaling>
          <c:orientation val="minMax"/>
        </c:scaling>
        <c:delete val="0"/>
        <c:axPos val="b"/>
        <c:numFmt formatCode="ge" sourceLinked="1"/>
        <c:majorTickMark val="none"/>
        <c:minorTickMark val="none"/>
        <c:tickLblPos val="none"/>
        <c:crossAx val="115936640"/>
        <c:crosses val="autoZero"/>
        <c:auto val="0"/>
        <c:lblAlgn val="ctr"/>
        <c:lblOffset val="100"/>
        <c:noMultiLvlLbl val="1"/>
      </c:catAx>
      <c:valAx>
        <c:axId val="11593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93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FE-4596-9A8E-F6618A1FC921}"/>
            </c:ext>
          </c:extLst>
        </c:ser>
        <c:dLbls>
          <c:showLegendKey val="0"/>
          <c:showVal val="0"/>
          <c:showCatName val="0"/>
          <c:showSerName val="0"/>
          <c:showPercent val="0"/>
          <c:showBubbleSize val="0"/>
        </c:dLbls>
        <c:gapWidth val="180"/>
        <c:overlap val="-90"/>
        <c:axId val="99076352"/>
        <c:axId val="990781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FE-4596-9A8E-F6618A1FC92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5AFE-4596-9A8E-F6618A1FC921}"/>
            </c:ext>
          </c:extLst>
        </c:ser>
        <c:dLbls>
          <c:showLegendKey val="0"/>
          <c:showVal val="0"/>
          <c:showCatName val="0"/>
          <c:showSerName val="0"/>
          <c:showPercent val="0"/>
          <c:showBubbleSize val="0"/>
        </c:dLbls>
        <c:marker val="1"/>
        <c:smooth val="0"/>
        <c:axId val="99076352"/>
        <c:axId val="99078144"/>
      </c:lineChart>
      <c:catAx>
        <c:axId val="99076352"/>
        <c:scaling>
          <c:orientation val="minMax"/>
        </c:scaling>
        <c:delete val="0"/>
        <c:axPos val="b"/>
        <c:numFmt formatCode="ge" sourceLinked="1"/>
        <c:majorTickMark val="none"/>
        <c:minorTickMark val="none"/>
        <c:tickLblPos val="none"/>
        <c:crossAx val="99078144"/>
        <c:crosses val="autoZero"/>
        <c:auto val="0"/>
        <c:lblAlgn val="ctr"/>
        <c:lblOffset val="100"/>
        <c:noMultiLvlLbl val="1"/>
      </c:catAx>
      <c:valAx>
        <c:axId val="9907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07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11-45B6-875D-8F082A2C1F30}"/>
            </c:ext>
          </c:extLst>
        </c:ser>
        <c:dLbls>
          <c:showLegendKey val="0"/>
          <c:showVal val="0"/>
          <c:showCatName val="0"/>
          <c:showSerName val="0"/>
          <c:showPercent val="0"/>
          <c:showBubbleSize val="0"/>
        </c:dLbls>
        <c:gapWidth val="180"/>
        <c:overlap val="-90"/>
        <c:axId val="115979008"/>
        <c:axId val="1159809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11-45B6-875D-8F082A2C1F30}"/>
            </c:ext>
          </c:extLst>
        </c:ser>
        <c:dLbls>
          <c:showLegendKey val="0"/>
          <c:showVal val="0"/>
          <c:showCatName val="0"/>
          <c:showSerName val="0"/>
          <c:showPercent val="0"/>
          <c:showBubbleSize val="0"/>
        </c:dLbls>
        <c:marker val="1"/>
        <c:smooth val="0"/>
        <c:axId val="115979008"/>
        <c:axId val="115980928"/>
      </c:lineChart>
      <c:catAx>
        <c:axId val="115979008"/>
        <c:scaling>
          <c:orientation val="minMax"/>
        </c:scaling>
        <c:delete val="0"/>
        <c:axPos val="b"/>
        <c:numFmt formatCode="ge" sourceLinked="1"/>
        <c:majorTickMark val="none"/>
        <c:minorTickMark val="none"/>
        <c:tickLblPos val="none"/>
        <c:crossAx val="115980928"/>
        <c:crosses val="autoZero"/>
        <c:auto val="0"/>
        <c:lblAlgn val="ctr"/>
        <c:lblOffset val="100"/>
        <c:noMultiLvlLbl val="1"/>
      </c:catAx>
      <c:valAx>
        <c:axId val="115980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979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31587.5</c:v>
                </c:pt>
                <c:pt idx="1">
                  <c:v>28979.200000000001</c:v>
                </c:pt>
                <c:pt idx="2">
                  <c:v>5939.8</c:v>
                </c:pt>
                <c:pt idx="3">
                  <c:v>43147.4</c:v>
                </c:pt>
                <c:pt idx="4">
                  <c:v>#N/A</c:v>
                </c:pt>
              </c:numCache>
            </c:numRef>
          </c:val>
          <c:extLst xmlns:c16r2="http://schemas.microsoft.com/office/drawing/2015/06/chart">
            <c:ext xmlns:c16="http://schemas.microsoft.com/office/drawing/2014/chart" uri="{C3380CC4-5D6E-409C-BE32-E72D297353CC}">
              <c16:uniqueId val="{00000000-C99B-4834-9832-761207E7144A}"/>
            </c:ext>
          </c:extLst>
        </c:ser>
        <c:dLbls>
          <c:showLegendKey val="0"/>
          <c:showVal val="0"/>
          <c:showCatName val="0"/>
          <c:showSerName val="0"/>
          <c:showPercent val="0"/>
          <c:showBubbleSize val="0"/>
        </c:dLbls>
        <c:gapWidth val="180"/>
        <c:overlap val="-90"/>
        <c:axId val="99116160"/>
        <c:axId val="9911808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C99B-4834-9832-761207E7144A}"/>
            </c:ext>
          </c:extLst>
        </c:ser>
        <c:dLbls>
          <c:showLegendKey val="0"/>
          <c:showVal val="0"/>
          <c:showCatName val="0"/>
          <c:showSerName val="0"/>
          <c:showPercent val="0"/>
          <c:showBubbleSize val="0"/>
        </c:dLbls>
        <c:marker val="1"/>
        <c:smooth val="0"/>
        <c:axId val="99116160"/>
        <c:axId val="99118080"/>
      </c:lineChart>
      <c:catAx>
        <c:axId val="99116160"/>
        <c:scaling>
          <c:orientation val="minMax"/>
        </c:scaling>
        <c:delete val="0"/>
        <c:axPos val="b"/>
        <c:numFmt formatCode="ge" sourceLinked="1"/>
        <c:majorTickMark val="none"/>
        <c:minorTickMark val="none"/>
        <c:tickLblPos val="none"/>
        <c:crossAx val="99118080"/>
        <c:crosses val="autoZero"/>
        <c:auto val="0"/>
        <c:lblAlgn val="ctr"/>
        <c:lblOffset val="100"/>
        <c:noMultiLvlLbl val="1"/>
      </c:catAx>
      <c:valAx>
        <c:axId val="9911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11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10373</c:v>
                </c:pt>
                <c:pt idx="1">
                  <c:v>10318</c:v>
                </c:pt>
                <c:pt idx="2">
                  <c:v>34255</c:v>
                </c:pt>
                <c:pt idx="3">
                  <c:v>8560</c:v>
                </c:pt>
                <c:pt idx="4">
                  <c:v>8559</c:v>
                </c:pt>
              </c:numCache>
            </c:numRef>
          </c:val>
          <c:extLst xmlns:c16r2="http://schemas.microsoft.com/office/drawing/2015/06/chart">
            <c:ext xmlns:c16="http://schemas.microsoft.com/office/drawing/2014/chart" uri="{C3380CC4-5D6E-409C-BE32-E72D297353CC}">
              <c16:uniqueId val="{00000000-6A60-4396-B107-7B9FE38B308F}"/>
            </c:ext>
          </c:extLst>
        </c:ser>
        <c:dLbls>
          <c:showLegendKey val="0"/>
          <c:showVal val="0"/>
          <c:showCatName val="0"/>
          <c:showSerName val="0"/>
          <c:showPercent val="0"/>
          <c:showBubbleSize val="0"/>
        </c:dLbls>
        <c:gapWidth val="180"/>
        <c:overlap val="-90"/>
        <c:axId val="99164544"/>
        <c:axId val="9916646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6A60-4396-B107-7B9FE38B308F}"/>
            </c:ext>
          </c:extLst>
        </c:ser>
        <c:dLbls>
          <c:showLegendKey val="0"/>
          <c:showVal val="0"/>
          <c:showCatName val="0"/>
          <c:showSerName val="0"/>
          <c:showPercent val="0"/>
          <c:showBubbleSize val="0"/>
        </c:dLbls>
        <c:marker val="1"/>
        <c:smooth val="0"/>
        <c:axId val="99164544"/>
        <c:axId val="99166464"/>
      </c:lineChart>
      <c:catAx>
        <c:axId val="99164544"/>
        <c:scaling>
          <c:orientation val="minMax"/>
        </c:scaling>
        <c:delete val="0"/>
        <c:axPos val="b"/>
        <c:numFmt formatCode="ge" sourceLinked="1"/>
        <c:majorTickMark val="none"/>
        <c:minorTickMark val="none"/>
        <c:tickLblPos val="none"/>
        <c:crossAx val="99166464"/>
        <c:crosses val="autoZero"/>
        <c:auto val="0"/>
        <c:lblAlgn val="ctr"/>
        <c:lblOffset val="100"/>
        <c:noMultiLvlLbl val="1"/>
      </c:catAx>
      <c:valAx>
        <c:axId val="991664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164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13.1</c:v>
                </c:pt>
                <c:pt idx="1">
                  <c:v>8.5</c:v>
                </c:pt>
                <c:pt idx="2">
                  <c:v>18.7</c:v>
                </c:pt>
                <c:pt idx="3">
                  <c:v>4.7</c:v>
                </c:pt>
                <c:pt idx="4">
                  <c:v>0</c:v>
                </c:pt>
              </c:numCache>
            </c:numRef>
          </c:val>
          <c:extLst xmlns:c16r2="http://schemas.microsoft.com/office/drawing/2015/06/chart">
            <c:ext xmlns:c16="http://schemas.microsoft.com/office/drawing/2014/chart" uri="{C3380CC4-5D6E-409C-BE32-E72D297353CC}">
              <c16:uniqueId val="{00000000-06E1-40AD-B4FC-9F2F181456DD}"/>
            </c:ext>
          </c:extLst>
        </c:ser>
        <c:dLbls>
          <c:showLegendKey val="0"/>
          <c:showVal val="0"/>
          <c:showCatName val="0"/>
          <c:showSerName val="0"/>
          <c:showPercent val="0"/>
          <c:showBubbleSize val="0"/>
        </c:dLbls>
        <c:gapWidth val="180"/>
        <c:overlap val="-90"/>
        <c:axId val="114767360"/>
        <c:axId val="1147692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06E1-40AD-B4FC-9F2F181456DD}"/>
            </c:ext>
          </c:extLst>
        </c:ser>
        <c:dLbls>
          <c:showLegendKey val="0"/>
          <c:showVal val="0"/>
          <c:showCatName val="0"/>
          <c:showSerName val="0"/>
          <c:showPercent val="0"/>
          <c:showBubbleSize val="0"/>
        </c:dLbls>
        <c:marker val="1"/>
        <c:smooth val="0"/>
        <c:axId val="114767360"/>
        <c:axId val="114769280"/>
      </c:lineChart>
      <c:catAx>
        <c:axId val="114767360"/>
        <c:scaling>
          <c:orientation val="minMax"/>
        </c:scaling>
        <c:delete val="0"/>
        <c:axPos val="b"/>
        <c:numFmt formatCode="ge" sourceLinked="1"/>
        <c:majorTickMark val="none"/>
        <c:minorTickMark val="none"/>
        <c:tickLblPos val="none"/>
        <c:crossAx val="114769280"/>
        <c:crosses val="autoZero"/>
        <c:auto val="0"/>
        <c:lblAlgn val="ctr"/>
        <c:lblOffset val="100"/>
        <c:noMultiLvlLbl val="1"/>
      </c:catAx>
      <c:valAx>
        <c:axId val="11476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767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4.0999999999999996</c:v>
                </c:pt>
                <c:pt idx="1">
                  <c:v>7.9</c:v>
                </c:pt>
                <c:pt idx="2">
                  <c:v>20.7</c:v>
                </c:pt>
                <c:pt idx="3">
                  <c:v>0</c:v>
                </c:pt>
                <c:pt idx="4">
                  <c:v>0</c:v>
                </c:pt>
              </c:numCache>
            </c:numRef>
          </c:val>
          <c:extLst xmlns:c16r2="http://schemas.microsoft.com/office/drawing/2015/06/chart">
            <c:ext xmlns:c16="http://schemas.microsoft.com/office/drawing/2014/chart" uri="{C3380CC4-5D6E-409C-BE32-E72D297353CC}">
              <c16:uniqueId val="{00000000-42E3-4481-9883-CF5F9D130BC8}"/>
            </c:ext>
          </c:extLst>
        </c:ser>
        <c:dLbls>
          <c:showLegendKey val="0"/>
          <c:showVal val="0"/>
          <c:showCatName val="0"/>
          <c:showSerName val="0"/>
          <c:showPercent val="0"/>
          <c:showBubbleSize val="0"/>
        </c:dLbls>
        <c:gapWidth val="180"/>
        <c:overlap val="-90"/>
        <c:axId val="114803456"/>
        <c:axId val="1148053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42E3-4481-9883-CF5F9D130BC8}"/>
            </c:ext>
          </c:extLst>
        </c:ser>
        <c:dLbls>
          <c:showLegendKey val="0"/>
          <c:showVal val="0"/>
          <c:showCatName val="0"/>
          <c:showSerName val="0"/>
          <c:showPercent val="0"/>
          <c:showBubbleSize val="0"/>
        </c:dLbls>
        <c:marker val="1"/>
        <c:smooth val="0"/>
        <c:axId val="114803456"/>
        <c:axId val="114805376"/>
      </c:lineChart>
      <c:catAx>
        <c:axId val="114803456"/>
        <c:scaling>
          <c:orientation val="minMax"/>
        </c:scaling>
        <c:delete val="0"/>
        <c:axPos val="b"/>
        <c:numFmt formatCode="ge" sourceLinked="1"/>
        <c:majorTickMark val="none"/>
        <c:minorTickMark val="none"/>
        <c:tickLblPos val="none"/>
        <c:crossAx val="114805376"/>
        <c:crosses val="autoZero"/>
        <c:auto val="0"/>
        <c:lblAlgn val="ctr"/>
        <c:lblOffset val="100"/>
        <c:noMultiLvlLbl val="1"/>
      </c:catAx>
      <c:valAx>
        <c:axId val="11480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803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54.7</c:v>
                </c:pt>
                <c:pt idx="1">
                  <c:v>263.10000000000002</c:v>
                </c:pt>
                <c:pt idx="2">
                  <c:v>123</c:v>
                </c:pt>
                <c:pt idx="3">
                  <c:v>420.2</c:v>
                </c:pt>
                <c:pt idx="4">
                  <c:v>#N/A</c:v>
                </c:pt>
              </c:numCache>
            </c:numRef>
          </c:val>
          <c:extLst xmlns:c16r2="http://schemas.microsoft.com/office/drawing/2015/06/chart">
            <c:ext xmlns:c16="http://schemas.microsoft.com/office/drawing/2014/chart" uri="{C3380CC4-5D6E-409C-BE32-E72D297353CC}">
              <c16:uniqueId val="{00000000-36E1-44FE-8A90-4198C73446DF}"/>
            </c:ext>
          </c:extLst>
        </c:ser>
        <c:dLbls>
          <c:showLegendKey val="0"/>
          <c:showVal val="0"/>
          <c:showCatName val="0"/>
          <c:showSerName val="0"/>
          <c:showPercent val="0"/>
          <c:showBubbleSize val="0"/>
        </c:dLbls>
        <c:gapWidth val="180"/>
        <c:overlap val="-90"/>
        <c:axId val="114720768"/>
        <c:axId val="11472268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36E1-44FE-8A90-4198C73446DF}"/>
            </c:ext>
          </c:extLst>
        </c:ser>
        <c:dLbls>
          <c:showLegendKey val="0"/>
          <c:showVal val="0"/>
          <c:showCatName val="0"/>
          <c:showSerName val="0"/>
          <c:showPercent val="0"/>
          <c:showBubbleSize val="0"/>
        </c:dLbls>
        <c:marker val="1"/>
        <c:smooth val="0"/>
        <c:axId val="114720768"/>
        <c:axId val="114722688"/>
      </c:lineChart>
      <c:catAx>
        <c:axId val="114720768"/>
        <c:scaling>
          <c:orientation val="minMax"/>
        </c:scaling>
        <c:delete val="0"/>
        <c:axPos val="b"/>
        <c:numFmt formatCode="ge" sourceLinked="1"/>
        <c:majorTickMark val="none"/>
        <c:minorTickMark val="none"/>
        <c:tickLblPos val="none"/>
        <c:crossAx val="114722688"/>
        <c:crosses val="autoZero"/>
        <c:auto val="0"/>
        <c:lblAlgn val="ctr"/>
        <c:lblOffset val="100"/>
        <c:noMultiLvlLbl val="1"/>
      </c:catAx>
      <c:valAx>
        <c:axId val="11472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72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9A-4B04-B3B8-1488761AF53B}"/>
            </c:ext>
          </c:extLst>
        </c:ser>
        <c:dLbls>
          <c:showLegendKey val="0"/>
          <c:showVal val="0"/>
          <c:showCatName val="0"/>
          <c:showSerName val="0"/>
          <c:showPercent val="0"/>
          <c:showBubbleSize val="0"/>
        </c:dLbls>
        <c:gapWidth val="180"/>
        <c:overlap val="-90"/>
        <c:axId val="114752512"/>
        <c:axId val="11482841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9A-4B04-B3B8-1488761AF53B}"/>
            </c:ext>
          </c:extLst>
        </c:ser>
        <c:dLbls>
          <c:showLegendKey val="0"/>
          <c:showVal val="0"/>
          <c:showCatName val="0"/>
          <c:showSerName val="0"/>
          <c:showPercent val="0"/>
          <c:showBubbleSize val="0"/>
        </c:dLbls>
        <c:marker val="1"/>
        <c:smooth val="0"/>
        <c:axId val="114752512"/>
        <c:axId val="114828416"/>
      </c:lineChart>
      <c:catAx>
        <c:axId val="114752512"/>
        <c:scaling>
          <c:orientation val="minMax"/>
        </c:scaling>
        <c:delete val="0"/>
        <c:axPos val="b"/>
        <c:numFmt formatCode="ge" sourceLinked="1"/>
        <c:majorTickMark val="none"/>
        <c:minorTickMark val="none"/>
        <c:tickLblPos val="none"/>
        <c:crossAx val="114828416"/>
        <c:crosses val="autoZero"/>
        <c:auto val="0"/>
        <c:lblAlgn val="ctr"/>
        <c:lblOffset val="100"/>
        <c:noMultiLvlLbl val="1"/>
      </c:catAx>
      <c:valAx>
        <c:axId val="11482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47525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49"/>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49"/>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D1" zoomScale="70" zoomScaleNormal="7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石川県　内灘町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279</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f>データ!AG6</f>
        <v>1717</v>
      </c>
      <c r="G14" s="151"/>
      <c r="H14" s="150">
        <f>データ!AH6</f>
        <v>1124</v>
      </c>
      <c r="I14" s="151"/>
      <c r="J14" s="150">
        <f>データ!AI6</f>
        <v>2453</v>
      </c>
      <c r="K14" s="151"/>
      <c r="L14" s="150">
        <f>データ!AJ6</f>
        <v>615</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1717</v>
      </c>
      <c r="G16" s="146"/>
      <c r="H16" s="146">
        <f>データ!AR6</f>
        <v>1124</v>
      </c>
      <c r="I16" s="146"/>
      <c r="J16" s="146">
        <f>データ!AS6</f>
        <v>2453</v>
      </c>
      <c r="K16" s="146"/>
      <c r="L16" s="146">
        <f>データ!AT6</f>
        <v>615</v>
      </c>
      <c r="M16" s="146"/>
      <c r="N16" s="138" t="str">
        <f>データ!AU6</f>
        <v>-</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t="str">
        <f>データ!AW6</f>
        <v>-</v>
      </c>
      <c r="J19" s="136"/>
      <c r="K19" s="136"/>
      <c r="L19" s="136" t="str">
        <f>データ!AX6</f>
        <v>-</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278</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277</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WCvl7ZLpPCklRURRmWtAUy3NUvppSQFQp0/WhnqDxvXeOkgbY4zfPIugjzQFcgeu8qZ1y1fx3WfpZq6TsGpSg==" saltValue="VbMehwOXl4dBL87FZX5Bk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2018</v>
      </c>
      <c r="C6" s="67" t="str">
        <f t="shared" ref="C6:AX6" si="6">C7</f>
        <v>173657</v>
      </c>
      <c r="D6" s="67" t="str">
        <f t="shared" si="6"/>
        <v>47</v>
      </c>
      <c r="E6" s="67" t="str">
        <f t="shared" si="6"/>
        <v>04</v>
      </c>
      <c r="F6" s="67" t="str">
        <f t="shared" si="6"/>
        <v>0</v>
      </c>
      <c r="G6" s="67" t="str">
        <f t="shared" si="6"/>
        <v>000</v>
      </c>
      <c r="H6" s="67" t="str">
        <f t="shared" si="6"/>
        <v>石川県　内灘町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令和6年3月31日　内灘町風力発電所</v>
      </c>
      <c r="S6" s="71" t="str">
        <f t="shared" si="6"/>
        <v>令和6年3月31日　内灘町風力発電所</v>
      </c>
      <c r="T6" s="67" t="str">
        <f t="shared" si="6"/>
        <v>無</v>
      </c>
      <c r="U6" s="71" t="str">
        <f t="shared" si="6"/>
        <v>北陸電力株式会社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1717</v>
      </c>
      <c r="AH6" s="69">
        <f t="shared" si="6"/>
        <v>1124</v>
      </c>
      <c r="AI6" s="69">
        <f t="shared" si="6"/>
        <v>2453</v>
      </c>
      <c r="AJ6" s="69">
        <f t="shared" si="6"/>
        <v>615</v>
      </c>
      <c r="AK6" s="69" t="str">
        <f t="shared" si="6"/>
        <v>-</v>
      </c>
      <c r="AL6" s="69" t="str">
        <f t="shared" si="6"/>
        <v>-</v>
      </c>
      <c r="AM6" s="69" t="str">
        <f t="shared" si="6"/>
        <v>-</v>
      </c>
      <c r="AN6" s="69" t="str">
        <f t="shared" si="6"/>
        <v>-</v>
      </c>
      <c r="AO6" s="69" t="str">
        <f t="shared" si="6"/>
        <v>-</v>
      </c>
      <c r="AP6" s="69" t="str">
        <f t="shared" si="6"/>
        <v>-</v>
      </c>
      <c r="AQ6" s="69">
        <f t="shared" si="6"/>
        <v>1717</v>
      </c>
      <c r="AR6" s="69">
        <f t="shared" si="6"/>
        <v>1124</v>
      </c>
      <c r="AS6" s="69">
        <f t="shared" si="6"/>
        <v>2453</v>
      </c>
      <c r="AT6" s="69">
        <f t="shared" si="6"/>
        <v>615</v>
      </c>
      <c r="AU6" s="69" t="str">
        <f t="shared" si="6"/>
        <v>-</v>
      </c>
      <c r="AV6" s="69" t="str">
        <f t="shared" si="6"/>
        <v>-</v>
      </c>
      <c r="AW6" s="69" t="str">
        <f t="shared" si="6"/>
        <v>-</v>
      </c>
      <c r="AX6" s="69" t="str">
        <f t="shared" si="6"/>
        <v>-</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1717</v>
      </c>
      <c r="AH7" s="80">
        <v>1124</v>
      </c>
      <c r="AI7" s="80">
        <v>2453</v>
      </c>
      <c r="AJ7" s="80">
        <v>615</v>
      </c>
      <c r="AK7" s="80" t="s">
        <v>127</v>
      </c>
      <c r="AL7" s="80" t="s">
        <v>127</v>
      </c>
      <c r="AM7" s="80" t="s">
        <v>127</v>
      </c>
      <c r="AN7" s="80" t="s">
        <v>127</v>
      </c>
      <c r="AO7" s="80" t="s">
        <v>127</v>
      </c>
      <c r="AP7" s="80" t="s">
        <v>127</v>
      </c>
      <c r="AQ7" s="80">
        <v>1717</v>
      </c>
      <c r="AR7" s="80">
        <v>1124</v>
      </c>
      <c r="AS7" s="80">
        <v>2453</v>
      </c>
      <c r="AT7" s="80">
        <v>615</v>
      </c>
      <c r="AU7" s="80" t="s">
        <v>127</v>
      </c>
      <c r="AV7" s="80" t="s">
        <v>127</v>
      </c>
      <c r="AW7" s="80" t="s">
        <v>127</v>
      </c>
      <c r="AX7" s="80" t="s">
        <v>127</v>
      </c>
      <c r="AY7" s="83">
        <v>100</v>
      </c>
      <c r="AZ7" s="83">
        <v>100</v>
      </c>
      <c r="BA7" s="83">
        <v>339.2</v>
      </c>
      <c r="BB7" s="83">
        <v>100.1</v>
      </c>
      <c r="BC7" s="83">
        <v>100.2</v>
      </c>
      <c r="BD7" s="83">
        <v>124.4</v>
      </c>
      <c r="BE7" s="83">
        <v>118.8</v>
      </c>
      <c r="BF7" s="83">
        <v>88.8</v>
      </c>
      <c r="BG7" s="83">
        <v>121.3</v>
      </c>
      <c r="BH7" s="83">
        <v>123.2</v>
      </c>
      <c r="BI7" s="83">
        <v>100</v>
      </c>
      <c r="BJ7" s="83">
        <v>100.1</v>
      </c>
      <c r="BK7" s="83">
        <v>172.8</v>
      </c>
      <c r="BL7" s="83">
        <v>339.3</v>
      </c>
      <c r="BM7" s="83">
        <v>69.400000000000006</v>
      </c>
      <c r="BN7" s="83">
        <v>0.1</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31587.5</v>
      </c>
      <c r="CG7" s="83">
        <v>28979.200000000001</v>
      </c>
      <c r="CH7" s="83">
        <v>5939.8</v>
      </c>
      <c r="CI7" s="83">
        <v>43147.4</v>
      </c>
      <c r="CJ7" s="83" t="s">
        <v>127</v>
      </c>
      <c r="CK7" s="83">
        <v>17642.5</v>
      </c>
      <c r="CL7" s="83">
        <v>18815.8</v>
      </c>
      <c r="CM7" s="83">
        <v>22847.9</v>
      </c>
      <c r="CN7" s="83">
        <v>19199</v>
      </c>
      <c r="CO7" s="83">
        <v>19830.400000000001</v>
      </c>
      <c r="CP7" s="80">
        <v>10373</v>
      </c>
      <c r="CQ7" s="80">
        <v>10318</v>
      </c>
      <c r="CR7" s="80">
        <v>34255</v>
      </c>
      <c r="CS7" s="80">
        <v>8560</v>
      </c>
      <c r="CT7" s="80">
        <v>8559</v>
      </c>
      <c r="CU7" s="80">
        <v>58539</v>
      </c>
      <c r="CV7" s="80">
        <v>37685</v>
      </c>
      <c r="CW7" s="80">
        <v>2390</v>
      </c>
      <c r="CX7" s="80">
        <v>32739</v>
      </c>
      <c r="CY7" s="80">
        <v>34140</v>
      </c>
      <c r="CZ7" s="80">
        <v>1500</v>
      </c>
      <c r="DA7" s="83">
        <v>13.1</v>
      </c>
      <c r="DB7" s="83">
        <v>8.5</v>
      </c>
      <c r="DC7" s="83">
        <v>18.7</v>
      </c>
      <c r="DD7" s="83">
        <v>4.7</v>
      </c>
      <c r="DE7" s="83">
        <v>0</v>
      </c>
      <c r="DF7" s="83">
        <v>33.9</v>
      </c>
      <c r="DG7" s="83">
        <v>31</v>
      </c>
      <c r="DH7" s="83">
        <v>34.700000000000003</v>
      </c>
      <c r="DI7" s="83">
        <v>30</v>
      </c>
      <c r="DJ7" s="83">
        <v>30.2</v>
      </c>
      <c r="DK7" s="83">
        <v>4.0999999999999996</v>
      </c>
      <c r="DL7" s="83">
        <v>7.9</v>
      </c>
      <c r="DM7" s="83">
        <v>20.7</v>
      </c>
      <c r="DN7" s="83">
        <v>0</v>
      </c>
      <c r="DO7" s="83">
        <v>0</v>
      </c>
      <c r="DP7" s="83">
        <v>14.6</v>
      </c>
      <c r="DQ7" s="83">
        <v>17.5</v>
      </c>
      <c r="DR7" s="83">
        <v>14.4</v>
      </c>
      <c r="DS7" s="83">
        <v>11.8</v>
      </c>
      <c r="DT7" s="83">
        <v>14.2</v>
      </c>
      <c r="DU7" s="83">
        <v>54.7</v>
      </c>
      <c r="DV7" s="83">
        <v>263.10000000000002</v>
      </c>
      <c r="DW7" s="83">
        <v>123</v>
      </c>
      <c r="DX7" s="83">
        <v>420.2</v>
      </c>
      <c r="DY7" s="83" t="s">
        <v>127</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t="s">
        <v>127</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v>1500</v>
      </c>
      <c r="IX7" s="83">
        <v>13.1</v>
      </c>
      <c r="IY7" s="83">
        <v>8.5</v>
      </c>
      <c r="IZ7" s="83">
        <v>18.7</v>
      </c>
      <c r="JA7" s="83">
        <v>4.7</v>
      </c>
      <c r="JB7" s="83">
        <v>0</v>
      </c>
      <c r="JC7" s="83">
        <v>18.5</v>
      </c>
      <c r="JD7" s="83">
        <v>16.100000000000001</v>
      </c>
      <c r="JE7" s="83">
        <v>19.600000000000001</v>
      </c>
      <c r="JF7" s="83">
        <v>17.899999999999999</v>
      </c>
      <c r="JG7" s="83">
        <v>16.399999999999999</v>
      </c>
      <c r="JH7" s="83">
        <v>4.0999999999999996</v>
      </c>
      <c r="JI7" s="83">
        <v>7.9</v>
      </c>
      <c r="JJ7" s="83">
        <v>20.7</v>
      </c>
      <c r="JK7" s="83">
        <v>0</v>
      </c>
      <c r="JL7" s="83">
        <v>0</v>
      </c>
      <c r="JM7" s="83">
        <v>46.6</v>
      </c>
      <c r="JN7" s="83">
        <v>48.3</v>
      </c>
      <c r="JO7" s="83">
        <v>48.2</v>
      </c>
      <c r="JP7" s="83">
        <v>34.5</v>
      </c>
      <c r="JQ7" s="83">
        <v>45.8</v>
      </c>
      <c r="JR7" s="83">
        <v>54.7</v>
      </c>
      <c r="JS7" s="83">
        <v>263.10000000000002</v>
      </c>
      <c r="JT7" s="83">
        <v>123</v>
      </c>
      <c r="JU7" s="83">
        <v>420.2</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（最大出力合計1,500kW）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（最大出力合計1,500kW）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100</v>
      </c>
      <c r="AZ11" s="95">
        <f>AZ7</f>
        <v>100</v>
      </c>
      <c r="BA11" s="95">
        <f>BA7</f>
        <v>339.2</v>
      </c>
      <c r="BB11" s="95">
        <f>BB7</f>
        <v>100.1</v>
      </c>
      <c r="BC11" s="95">
        <f>BC7</f>
        <v>100.2</v>
      </c>
      <c r="BD11" s="84"/>
      <c r="BE11" s="84"/>
      <c r="BF11" s="84"/>
      <c r="BG11" s="84"/>
      <c r="BH11" s="84"/>
      <c r="BI11" s="94" t="s">
        <v>141</v>
      </c>
      <c r="BJ11" s="95">
        <f>BJ7</f>
        <v>100.1</v>
      </c>
      <c r="BK11" s="95">
        <f>BK7</f>
        <v>172.8</v>
      </c>
      <c r="BL11" s="95">
        <f>BL7</f>
        <v>339.3</v>
      </c>
      <c r="BM11" s="95">
        <f>BM7</f>
        <v>69.400000000000006</v>
      </c>
      <c r="BN11" s="95">
        <f>BN7</f>
        <v>0.1</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142</v>
      </c>
      <c r="CF11" s="95">
        <f>CF7</f>
        <v>31587.5</v>
      </c>
      <c r="CG11" s="95">
        <f>CG7</f>
        <v>28979.200000000001</v>
      </c>
      <c r="CH11" s="95">
        <f>CH7</f>
        <v>5939.8</v>
      </c>
      <c r="CI11" s="95">
        <f>CI7</f>
        <v>43147.4</v>
      </c>
      <c r="CJ11" s="95" t="str">
        <f>CJ7</f>
        <v>-</v>
      </c>
      <c r="CK11" s="84"/>
      <c r="CL11" s="84"/>
      <c r="CM11" s="84"/>
      <c r="CN11" s="84"/>
      <c r="CO11" s="94" t="s">
        <v>141</v>
      </c>
      <c r="CP11" s="96">
        <f>CP7</f>
        <v>10373</v>
      </c>
      <c r="CQ11" s="96">
        <f>CQ7</f>
        <v>10318</v>
      </c>
      <c r="CR11" s="96">
        <f>CR7</f>
        <v>34255</v>
      </c>
      <c r="CS11" s="96">
        <f>CS7</f>
        <v>8560</v>
      </c>
      <c r="CT11" s="96">
        <f>CT7</f>
        <v>8559</v>
      </c>
      <c r="CU11" s="84"/>
      <c r="CV11" s="84"/>
      <c r="CW11" s="84"/>
      <c r="CX11" s="84"/>
      <c r="CY11" s="84"/>
      <c r="CZ11" s="94" t="s">
        <v>141</v>
      </c>
      <c r="DA11" s="95">
        <f>DA7</f>
        <v>13.1</v>
      </c>
      <c r="DB11" s="95">
        <f>DB7</f>
        <v>8.5</v>
      </c>
      <c r="DC11" s="95">
        <f>DC7</f>
        <v>18.7</v>
      </c>
      <c r="DD11" s="95">
        <f>DD7</f>
        <v>4.7</v>
      </c>
      <c r="DE11" s="95">
        <f>DE7</f>
        <v>0</v>
      </c>
      <c r="DF11" s="84"/>
      <c r="DG11" s="84"/>
      <c r="DH11" s="84"/>
      <c r="DI11" s="84"/>
      <c r="DJ11" s="94" t="s">
        <v>141</v>
      </c>
      <c r="DK11" s="95">
        <f>DK7</f>
        <v>4.0999999999999996</v>
      </c>
      <c r="DL11" s="95">
        <f>DL7</f>
        <v>7.9</v>
      </c>
      <c r="DM11" s="95">
        <f>DM7</f>
        <v>20.7</v>
      </c>
      <c r="DN11" s="95">
        <f>DN7</f>
        <v>0</v>
      </c>
      <c r="DO11" s="95">
        <f>DO7</f>
        <v>0</v>
      </c>
      <c r="DP11" s="84"/>
      <c r="DQ11" s="84"/>
      <c r="DR11" s="84"/>
      <c r="DS11" s="84"/>
      <c r="DT11" s="94" t="s">
        <v>141</v>
      </c>
      <c r="DU11" s="95">
        <f>DU7</f>
        <v>54.7</v>
      </c>
      <c r="DV11" s="95">
        <f>DV7</f>
        <v>263.10000000000002</v>
      </c>
      <c r="DW11" s="95">
        <f>DW7</f>
        <v>123</v>
      </c>
      <c r="DX11" s="95">
        <f>DX7</f>
        <v>420.2</v>
      </c>
      <c r="DY11" s="95" t="str">
        <f>DY7</f>
        <v>-</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t="str">
        <f>ES7</f>
        <v>-</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146</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147</v>
      </c>
      <c r="IC11" s="95" t="str">
        <f>IC7</f>
        <v>-</v>
      </c>
      <c r="ID11" s="95" t="str">
        <f>ID7</f>
        <v>-</v>
      </c>
      <c r="IE11" s="95" t="str">
        <f>IE7</f>
        <v>-</v>
      </c>
      <c r="IF11" s="95" t="str">
        <f>IF7</f>
        <v>-</v>
      </c>
      <c r="IG11" s="95" t="str">
        <f>IG7</f>
        <v>-</v>
      </c>
      <c r="IH11" s="84"/>
      <c r="II11" s="84"/>
      <c r="IJ11" s="84"/>
      <c r="IK11" s="84"/>
      <c r="IL11" s="94" t="s">
        <v>147</v>
      </c>
      <c r="IM11" s="95" t="str">
        <f>IM7</f>
        <v>-</v>
      </c>
      <c r="IN11" s="95" t="str">
        <f>IN7</f>
        <v>-</v>
      </c>
      <c r="IO11" s="95" t="str">
        <f>IO7</f>
        <v>-</v>
      </c>
      <c r="IP11" s="95" t="str">
        <f>IP7</f>
        <v>-</v>
      </c>
      <c r="IQ11" s="95" t="str">
        <f>IQ7</f>
        <v>-</v>
      </c>
      <c r="IR11" s="84"/>
      <c r="IS11" s="84"/>
      <c r="IT11" s="84"/>
      <c r="IU11" s="84"/>
      <c r="IV11" s="84"/>
      <c r="IW11" s="94" t="s">
        <v>141</v>
      </c>
      <c r="IX11" s="95">
        <f>IX7</f>
        <v>13.1</v>
      </c>
      <c r="IY11" s="95">
        <f>IY7</f>
        <v>8.5</v>
      </c>
      <c r="IZ11" s="95">
        <f>IZ7</f>
        <v>18.7</v>
      </c>
      <c r="JA11" s="95">
        <f>JA7</f>
        <v>4.7</v>
      </c>
      <c r="JB11" s="95">
        <f>JB7</f>
        <v>0</v>
      </c>
      <c r="JC11" s="84"/>
      <c r="JD11" s="84"/>
      <c r="JE11" s="84"/>
      <c r="JF11" s="84"/>
      <c r="JG11" s="94" t="s">
        <v>141</v>
      </c>
      <c r="JH11" s="95">
        <f>JH7</f>
        <v>4.0999999999999996</v>
      </c>
      <c r="JI11" s="95">
        <f>JI7</f>
        <v>7.9</v>
      </c>
      <c r="JJ11" s="95">
        <f>JJ7</f>
        <v>20.7</v>
      </c>
      <c r="JK11" s="95">
        <f>JK7</f>
        <v>0</v>
      </c>
      <c r="JL11" s="95">
        <f>JL7</f>
        <v>0</v>
      </c>
      <c r="JM11" s="84"/>
      <c r="JN11" s="84"/>
      <c r="JO11" s="84"/>
      <c r="JP11" s="84"/>
      <c r="JQ11" s="94" t="s">
        <v>141</v>
      </c>
      <c r="JR11" s="95">
        <f>JR7</f>
        <v>54.7</v>
      </c>
      <c r="JS11" s="95">
        <f>JS7</f>
        <v>263.10000000000002</v>
      </c>
      <c r="JT11" s="95">
        <f>JT7</f>
        <v>123</v>
      </c>
      <c r="JU11" s="95">
        <f>JU7</f>
        <v>420.2</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f>KL7</f>
        <v>100</v>
      </c>
      <c r="KM11" s="95">
        <f>KM7</f>
        <v>100</v>
      </c>
      <c r="KN11" s="95">
        <f>KN7</f>
        <v>100</v>
      </c>
      <c r="KO11" s="95">
        <f>KO7</f>
        <v>100</v>
      </c>
      <c r="KP11" s="95" t="str">
        <f>KP7</f>
        <v>-</v>
      </c>
      <c r="KQ11" s="84"/>
      <c r="KR11" s="84"/>
      <c r="KS11" s="84"/>
      <c r="KT11" s="84"/>
      <c r="KU11" s="84"/>
      <c r="KV11" s="94" t="s">
        <v>148</v>
      </c>
      <c r="KW11" s="95" t="str">
        <f>KW7</f>
        <v>-</v>
      </c>
      <c r="KX11" s="95" t="str">
        <f>KX7</f>
        <v>-</v>
      </c>
      <c r="KY11" s="95" t="str">
        <f>KY7</f>
        <v>-</v>
      </c>
      <c r="KZ11" s="95" t="str">
        <f>KZ7</f>
        <v>-</v>
      </c>
      <c r="LA11" s="95" t="str">
        <f>LA7</f>
        <v>-</v>
      </c>
      <c r="LB11" s="84"/>
      <c r="LC11" s="84"/>
      <c r="LD11" s="84"/>
      <c r="LE11" s="84"/>
      <c r="LF11" s="94" t="s">
        <v>148</v>
      </c>
      <c r="LG11" s="95" t="str">
        <f>LG7</f>
        <v>-</v>
      </c>
      <c r="LH11" s="95" t="str">
        <f>LH7</f>
        <v>-</v>
      </c>
      <c r="LI11" s="95" t="str">
        <f>LI7</f>
        <v>-</v>
      </c>
      <c r="LJ11" s="95" t="str">
        <f>LJ7</f>
        <v>-</v>
      </c>
      <c r="LK11" s="95" t="str">
        <f>LK7</f>
        <v>-</v>
      </c>
      <c r="LL11" s="84"/>
      <c r="LM11" s="84"/>
      <c r="LN11" s="84"/>
      <c r="LO11" s="84"/>
      <c r="LP11" s="94" t="s">
        <v>149</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147</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124.4</v>
      </c>
      <c r="AZ12" s="95">
        <f>BE7</f>
        <v>118.8</v>
      </c>
      <c r="BA12" s="95">
        <f>BF7</f>
        <v>88.8</v>
      </c>
      <c r="BB12" s="95">
        <f>BG7</f>
        <v>121.3</v>
      </c>
      <c r="BC12" s="95">
        <f>BH7</f>
        <v>123.2</v>
      </c>
      <c r="BD12" s="84"/>
      <c r="BE12" s="84"/>
      <c r="BF12" s="84"/>
      <c r="BG12" s="84"/>
      <c r="BH12" s="84"/>
      <c r="BI12" s="94" t="s">
        <v>151</v>
      </c>
      <c r="BJ12" s="95">
        <f>BO7</f>
        <v>324.60000000000002</v>
      </c>
      <c r="BK12" s="95">
        <f>BP7</f>
        <v>255.4</v>
      </c>
      <c r="BL12" s="95">
        <f>BQ7</f>
        <v>269.8</v>
      </c>
      <c r="BM12" s="95">
        <f>BR7</f>
        <v>247.9</v>
      </c>
      <c r="BN12" s="95">
        <f>BS7</f>
        <v>240.1</v>
      </c>
      <c r="BO12" s="84"/>
      <c r="BP12" s="84"/>
      <c r="BQ12" s="84"/>
      <c r="BR12" s="84"/>
      <c r="BS12" s="84"/>
      <c r="BT12" s="94" t="s">
        <v>152</v>
      </c>
      <c r="BU12" s="95" t="str">
        <f>BZ7</f>
        <v>-</v>
      </c>
      <c r="BV12" s="95" t="str">
        <f>CA7</f>
        <v>-</v>
      </c>
      <c r="BW12" s="95" t="str">
        <f>CB7</f>
        <v>-</v>
      </c>
      <c r="BX12" s="95" t="str">
        <f>CC7</f>
        <v>-</v>
      </c>
      <c r="BY12" s="95" t="str">
        <f>CD7</f>
        <v>-</v>
      </c>
      <c r="BZ12" s="84"/>
      <c r="CA12" s="84"/>
      <c r="CB12" s="84"/>
      <c r="CC12" s="84"/>
      <c r="CD12" s="84"/>
      <c r="CE12" s="94" t="s">
        <v>152</v>
      </c>
      <c r="CF12" s="95">
        <f>CK7</f>
        <v>17642.5</v>
      </c>
      <c r="CG12" s="95">
        <f>CL7</f>
        <v>18815.8</v>
      </c>
      <c r="CH12" s="95">
        <f>CM7</f>
        <v>22847.9</v>
      </c>
      <c r="CI12" s="95">
        <f>CN7</f>
        <v>19199</v>
      </c>
      <c r="CJ12" s="95">
        <f>CO7</f>
        <v>19830.400000000001</v>
      </c>
      <c r="CK12" s="84"/>
      <c r="CL12" s="84"/>
      <c r="CM12" s="84"/>
      <c r="CN12" s="84"/>
      <c r="CO12" s="94" t="s">
        <v>152</v>
      </c>
      <c r="CP12" s="96">
        <f>CU7</f>
        <v>58539</v>
      </c>
      <c r="CQ12" s="96">
        <f>CV7</f>
        <v>37685</v>
      </c>
      <c r="CR12" s="96">
        <f>CW7</f>
        <v>2390</v>
      </c>
      <c r="CS12" s="96">
        <f>CX7</f>
        <v>32739</v>
      </c>
      <c r="CT12" s="96">
        <f>CY7</f>
        <v>34140</v>
      </c>
      <c r="CU12" s="84"/>
      <c r="CV12" s="84"/>
      <c r="CW12" s="84"/>
      <c r="CX12" s="84"/>
      <c r="CY12" s="84"/>
      <c r="CZ12" s="94" t="s">
        <v>152</v>
      </c>
      <c r="DA12" s="95">
        <f>DF7</f>
        <v>33.9</v>
      </c>
      <c r="DB12" s="95">
        <f>DG7</f>
        <v>31</v>
      </c>
      <c r="DC12" s="95">
        <f>DH7</f>
        <v>34.700000000000003</v>
      </c>
      <c r="DD12" s="95">
        <f>DI7</f>
        <v>30</v>
      </c>
      <c r="DE12" s="95">
        <f>DJ7</f>
        <v>30.2</v>
      </c>
      <c r="DF12" s="84"/>
      <c r="DG12" s="84"/>
      <c r="DH12" s="84"/>
      <c r="DI12" s="84"/>
      <c r="DJ12" s="94" t="s">
        <v>152</v>
      </c>
      <c r="DK12" s="95">
        <f>DP7</f>
        <v>14.6</v>
      </c>
      <c r="DL12" s="95">
        <f>DQ7</f>
        <v>17.5</v>
      </c>
      <c r="DM12" s="95">
        <f>DR7</f>
        <v>14.4</v>
      </c>
      <c r="DN12" s="95">
        <f>DS7</f>
        <v>11.8</v>
      </c>
      <c r="DO12" s="95">
        <f>DT7</f>
        <v>14.2</v>
      </c>
      <c r="DP12" s="84"/>
      <c r="DQ12" s="84"/>
      <c r="DR12" s="84"/>
      <c r="DS12" s="84"/>
      <c r="DT12" s="94" t="s">
        <v>152</v>
      </c>
      <c r="DU12" s="95">
        <f>DZ7</f>
        <v>109.9</v>
      </c>
      <c r="DV12" s="95">
        <f>EA7</f>
        <v>107.3</v>
      </c>
      <c r="DW12" s="95">
        <f>EB7</f>
        <v>104.1</v>
      </c>
      <c r="DX12" s="95">
        <f>EC7</f>
        <v>136</v>
      </c>
      <c r="DY12" s="95">
        <f>ED7</f>
        <v>133.5</v>
      </c>
      <c r="DZ12" s="84"/>
      <c r="EA12" s="84"/>
      <c r="EB12" s="84"/>
      <c r="EC12" s="84"/>
      <c r="ED12" s="94" t="s">
        <v>153</v>
      </c>
      <c r="EE12" s="95" t="str">
        <f>EJ7</f>
        <v>-</v>
      </c>
      <c r="EF12" s="95" t="str">
        <f>EK7</f>
        <v>-</v>
      </c>
      <c r="EG12" s="95" t="str">
        <f>EL7</f>
        <v>-</v>
      </c>
      <c r="EH12" s="95" t="str">
        <f>EM7</f>
        <v>-</v>
      </c>
      <c r="EI12" s="95" t="str">
        <f>EN7</f>
        <v>-</v>
      </c>
      <c r="EJ12" s="84"/>
      <c r="EK12" s="84"/>
      <c r="EL12" s="84"/>
      <c r="EM12" s="84"/>
      <c r="EN12" s="94" t="s">
        <v>154</v>
      </c>
      <c r="EO12" s="95">
        <f>ET7</f>
        <v>72.5</v>
      </c>
      <c r="EP12" s="95">
        <f>EU7</f>
        <v>75.599999999999994</v>
      </c>
      <c r="EQ12" s="95">
        <f>EV7</f>
        <v>78.8</v>
      </c>
      <c r="ER12" s="95">
        <f>EW7</f>
        <v>87.3</v>
      </c>
      <c r="ES12" s="95">
        <f>EX7</f>
        <v>82.1</v>
      </c>
      <c r="ET12" s="84"/>
      <c r="EU12" s="84"/>
      <c r="EV12" s="84"/>
      <c r="EW12" s="84"/>
      <c r="EX12" s="84"/>
      <c r="EY12" s="94" t="s">
        <v>152</v>
      </c>
      <c r="EZ12" s="95" t="str">
        <f>IF($EZ$8,FE7,"-")</f>
        <v>-</v>
      </c>
      <c r="FA12" s="95" t="str">
        <f>IF($EZ$8,FF7,"-")</f>
        <v>-</v>
      </c>
      <c r="FB12" s="95" t="str">
        <f>IF($EZ$8,FG7,"-")</f>
        <v>-</v>
      </c>
      <c r="FC12" s="95" t="str">
        <f>IF($EZ$8,FH7,"-")</f>
        <v>-</v>
      </c>
      <c r="FD12" s="95" t="str">
        <f>IF($EZ$8,FI7,"-")</f>
        <v>-</v>
      </c>
      <c r="FE12" s="84"/>
      <c r="FF12" s="84"/>
      <c r="FG12" s="84"/>
      <c r="FH12" s="84"/>
      <c r="FI12" s="94" t="s">
        <v>152</v>
      </c>
      <c r="FJ12" s="95" t="str">
        <f>IF($FJ$8,FO7,"-")</f>
        <v>-</v>
      </c>
      <c r="FK12" s="95" t="str">
        <f>IF($FJ$8,FP7,"-")</f>
        <v>-</v>
      </c>
      <c r="FL12" s="95" t="str">
        <f>IF($FJ$8,FQ7,"-")</f>
        <v>-</v>
      </c>
      <c r="FM12" s="95" t="str">
        <f>IF($FJ$8,FR7,"-")</f>
        <v>-</v>
      </c>
      <c r="FN12" s="95" t="str">
        <f>IF($FJ$8,FS7,"-")</f>
        <v>-</v>
      </c>
      <c r="FO12" s="84"/>
      <c r="FP12" s="84"/>
      <c r="FQ12" s="84"/>
      <c r="FR12" s="84"/>
      <c r="FS12" s="94" t="s">
        <v>152</v>
      </c>
      <c r="FT12" s="95" t="str">
        <f>IF($FT$8,FY7,"-")</f>
        <v>-</v>
      </c>
      <c r="FU12" s="95" t="str">
        <f>IF($FT$8,FZ7,"-")</f>
        <v>-</v>
      </c>
      <c r="FV12" s="95" t="str">
        <f>IF($FT$8,GA7,"-")</f>
        <v>-</v>
      </c>
      <c r="FW12" s="95" t="str">
        <f>IF($FT$8,GB7,"-")</f>
        <v>-</v>
      </c>
      <c r="FX12" s="95" t="str">
        <f>IF($FT$8,GC7,"-")</f>
        <v>-</v>
      </c>
      <c r="FY12" s="84"/>
      <c r="FZ12" s="84"/>
      <c r="GA12" s="84"/>
      <c r="GB12" s="84"/>
      <c r="GC12" s="94" t="s">
        <v>152</v>
      </c>
      <c r="GD12" s="95" t="str">
        <f>IF($GD$8,GI7,"-")</f>
        <v>-</v>
      </c>
      <c r="GE12" s="95" t="str">
        <f>IF($GD$8,GJ7,"-")</f>
        <v>-</v>
      </c>
      <c r="GF12" s="95" t="str">
        <f>IF($GD$8,GK7,"-")</f>
        <v>-</v>
      </c>
      <c r="GG12" s="95" t="str">
        <f>IF($GD$8,GL7,"-")</f>
        <v>-</v>
      </c>
      <c r="GH12" s="95" t="str">
        <f>IF($GD$8,GM7,"-")</f>
        <v>-</v>
      </c>
      <c r="GI12" s="84"/>
      <c r="GJ12" s="84"/>
      <c r="GK12" s="84"/>
      <c r="GL12" s="84"/>
      <c r="GM12" s="94" t="s">
        <v>152</v>
      </c>
      <c r="GN12" s="95" t="str">
        <f>IF($GN$8,GS7,"-")</f>
        <v>-</v>
      </c>
      <c r="GO12" s="95" t="str">
        <f>IF($GN$8,GT7,"-")</f>
        <v>-</v>
      </c>
      <c r="GP12" s="95" t="str">
        <f>IF($GN$8,GU7,"-")</f>
        <v>-</v>
      </c>
      <c r="GQ12" s="95" t="str">
        <f>IF($GN$8,GV7,"-")</f>
        <v>-</v>
      </c>
      <c r="GR12" s="95" t="str">
        <f>IF($GN$8,GW7,"-")</f>
        <v>-</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153</v>
      </c>
      <c r="HI12" s="95" t="str">
        <f>IF($HI$8,HN7,"-")</f>
        <v>-</v>
      </c>
      <c r="HJ12" s="95" t="str">
        <f>IF($HI$8,HO7,"-")</f>
        <v>-</v>
      </c>
      <c r="HK12" s="95" t="str">
        <f>IF($HI$8,HP7,"-")</f>
        <v>-</v>
      </c>
      <c r="HL12" s="95" t="str">
        <f>IF($HI$8,HQ7,"-")</f>
        <v>-</v>
      </c>
      <c r="HM12" s="95" t="str">
        <f>IF($HI$8,HR7,"-")</f>
        <v>-</v>
      </c>
      <c r="HN12" s="84"/>
      <c r="HO12" s="84"/>
      <c r="HP12" s="84"/>
      <c r="HQ12" s="84"/>
      <c r="HR12" s="94" t="s">
        <v>155</v>
      </c>
      <c r="HS12" s="95" t="str">
        <f>IF($HS$8,HX7,"-")</f>
        <v>-</v>
      </c>
      <c r="HT12" s="95" t="str">
        <f>IF($HS$8,HY7,"-")</f>
        <v>-</v>
      </c>
      <c r="HU12" s="95" t="str">
        <f>IF($HS$8,HZ7,"-")</f>
        <v>-</v>
      </c>
      <c r="HV12" s="95" t="str">
        <f>IF($HS$8,IA7,"-")</f>
        <v>-</v>
      </c>
      <c r="HW12" s="95" t="str">
        <f>IF($HS$8,IB7,"-")</f>
        <v>-</v>
      </c>
      <c r="HX12" s="84"/>
      <c r="HY12" s="84"/>
      <c r="HZ12" s="84"/>
      <c r="IA12" s="84"/>
      <c r="IB12" s="94" t="s">
        <v>152</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152</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152</v>
      </c>
      <c r="JH12" s="95">
        <f>IF($JH$8,JM7,"-")</f>
        <v>46.6</v>
      </c>
      <c r="JI12" s="95">
        <f>IF($JH$8,JN7,"-")</f>
        <v>48.3</v>
      </c>
      <c r="JJ12" s="95">
        <f>IF($JH$8,JO7,"-")</f>
        <v>48.2</v>
      </c>
      <c r="JK12" s="95">
        <f>IF($JH$8,JP7,"-")</f>
        <v>34.5</v>
      </c>
      <c r="JL12" s="95">
        <f>IF($JH$8,JQ7,"-")</f>
        <v>45.8</v>
      </c>
      <c r="JM12" s="84"/>
      <c r="JN12" s="84"/>
      <c r="JO12" s="84"/>
      <c r="JP12" s="84"/>
      <c r="JQ12" s="94" t="s">
        <v>152</v>
      </c>
      <c r="JR12" s="95">
        <f>IF($JR$8,JW7,"-")</f>
        <v>146.19999999999999</v>
      </c>
      <c r="JS12" s="95">
        <f>IF($JR$8,JX7,"-")</f>
        <v>137.1</v>
      </c>
      <c r="JT12" s="95">
        <f>IF($JR$8,JY7,"-")</f>
        <v>83.3</v>
      </c>
      <c r="JU12" s="95">
        <f>IF($JR$8,JZ7,"-")</f>
        <v>61.6</v>
      </c>
      <c r="JV12" s="95">
        <f>IF($JR$8,KA7,"-")</f>
        <v>64.400000000000006</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155</v>
      </c>
      <c r="KL12" s="95">
        <f>IF($KL$8,KQ7,"-")</f>
        <v>98.4</v>
      </c>
      <c r="KM12" s="95">
        <f>IF($KL$8,KR7,"-")</f>
        <v>98.4</v>
      </c>
      <c r="KN12" s="95">
        <f>IF($KL$8,KS7,"-")</f>
        <v>99.1</v>
      </c>
      <c r="KO12" s="95">
        <f>IF($KL$8,KT7,"-")</f>
        <v>98.8</v>
      </c>
      <c r="KP12" s="95">
        <f>IF($KL$8,KU7,"-")</f>
        <v>94.9</v>
      </c>
      <c r="KQ12" s="84"/>
      <c r="KR12" s="84"/>
      <c r="KS12" s="84"/>
      <c r="KT12" s="84"/>
      <c r="KU12" s="84"/>
      <c r="KV12" s="94" t="s">
        <v>152</v>
      </c>
      <c r="KW12" s="95" t="str">
        <f>IF($KW$8,LB7,"-")</f>
        <v>-</v>
      </c>
      <c r="KX12" s="95" t="str">
        <f>IF($KW$8,LC7,"-")</f>
        <v>-</v>
      </c>
      <c r="KY12" s="95" t="str">
        <f>IF($KW$8,LD7,"-")</f>
        <v>-</v>
      </c>
      <c r="KZ12" s="95" t="str">
        <f>IF($KW$8,LE7,"-")</f>
        <v>-</v>
      </c>
      <c r="LA12" s="95" t="str">
        <f>IF($KW$8,LF7,"-")</f>
        <v>-</v>
      </c>
      <c r="LB12" s="84"/>
      <c r="LC12" s="84"/>
      <c r="LD12" s="84"/>
      <c r="LE12" s="84"/>
      <c r="LF12" s="94" t="s">
        <v>153</v>
      </c>
      <c r="LG12" s="95" t="str">
        <f>IF($LG$8,LL7,"-")</f>
        <v>-</v>
      </c>
      <c r="LH12" s="95" t="str">
        <f>IF($LG$8,LM7,"-")</f>
        <v>-</v>
      </c>
      <c r="LI12" s="95" t="str">
        <f>IF($LG$8,LN7,"-")</f>
        <v>-</v>
      </c>
      <c r="LJ12" s="95" t="str">
        <f>IF($LG$8,LO7,"-")</f>
        <v>-</v>
      </c>
      <c r="LK12" s="95" t="str">
        <f>IF($LG$8,LP7,"-")</f>
        <v>-</v>
      </c>
      <c r="LL12" s="84"/>
      <c r="LM12" s="84"/>
      <c r="LN12" s="84"/>
      <c r="LO12" s="84"/>
      <c r="LP12" s="94" t="s">
        <v>152</v>
      </c>
      <c r="LQ12" s="95" t="str">
        <f>IF($LQ$8,LV7,"-")</f>
        <v>-</v>
      </c>
      <c r="LR12" s="95" t="str">
        <f>IF($LQ$8,LW7,"-")</f>
        <v>-</v>
      </c>
      <c r="LS12" s="95" t="str">
        <f>IF($LQ$8,LX7,"-")</f>
        <v>-</v>
      </c>
      <c r="LT12" s="95" t="str">
        <f>IF($LQ$8,LY7,"-")</f>
        <v>-</v>
      </c>
      <c r="LU12" s="95" t="str">
        <f>IF($LQ$8,LZ7,"-")</f>
        <v>-</v>
      </c>
      <c r="LV12" s="84"/>
      <c r="LW12" s="84"/>
      <c r="LX12" s="84"/>
      <c r="LY12" s="84"/>
      <c r="LZ12" s="94" t="s">
        <v>152</v>
      </c>
      <c r="MA12" s="95" t="str">
        <f>IF($MA$8,MF7,"-")</f>
        <v>-</v>
      </c>
      <c r="MB12" s="95" t="str">
        <f>IF($MA$8,MG7,"-")</f>
        <v>-</v>
      </c>
      <c r="MC12" s="95" t="str">
        <f>IF($MA$8,MH7,"-")</f>
        <v>-</v>
      </c>
      <c r="MD12" s="95" t="str">
        <f>IF($MA$8,MI7,"-")</f>
        <v>-</v>
      </c>
      <c r="ME12" s="95" t="str">
        <f>IF($MA$8,MJ7,"-")</f>
        <v>-</v>
      </c>
      <c r="MF12" s="84"/>
      <c r="MG12" s="84"/>
      <c r="MH12" s="84"/>
      <c r="MI12" s="84"/>
      <c r="MJ12" s="94" t="s">
        <v>152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156</v>
      </c>
      <c r="AY13" s="95">
        <f>$BI$7</f>
        <v>100</v>
      </c>
      <c r="AZ13" s="95">
        <f>$BI$7</f>
        <v>100</v>
      </c>
      <c r="BA13" s="95">
        <f>$BI$7</f>
        <v>100</v>
      </c>
      <c r="BB13" s="95">
        <f>$BI$7</f>
        <v>100</v>
      </c>
      <c r="BC13" s="95">
        <f>$BI$7</f>
        <v>100</v>
      </c>
      <c r="BD13" s="84"/>
      <c r="BE13" s="84"/>
      <c r="BF13" s="84"/>
      <c r="BG13" s="84"/>
      <c r="BH13" s="84"/>
      <c r="BI13" s="94" t="s">
        <v>156</v>
      </c>
      <c r="BJ13" s="95">
        <f>$BT$7</f>
        <v>100</v>
      </c>
      <c r="BK13" s="95">
        <f>$BT$7</f>
        <v>100</v>
      </c>
      <c r="BL13" s="95">
        <f>$BT$7</f>
        <v>100</v>
      </c>
      <c r="BM13" s="95">
        <f>$BT$7</f>
        <v>100</v>
      </c>
      <c r="BN13" s="95">
        <f>$BT$7</f>
        <v>100</v>
      </c>
      <c r="BO13" s="84"/>
      <c r="BP13" s="84"/>
      <c r="BQ13" s="84"/>
      <c r="BR13" s="84"/>
      <c r="BS13" s="84"/>
      <c r="BT13" s="94" t="s">
        <v>156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157</v>
      </c>
      <c r="C14" s="99"/>
      <c r="D14" s="100"/>
      <c r="E14" s="99"/>
      <c r="F14" s="206" t="s">
        <v>158</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159</v>
      </c>
      <c r="C15" s="196"/>
      <c r="D15" s="100"/>
      <c r="E15" s="97">
        <v>1</v>
      </c>
      <c r="F15" s="196" t="s">
        <v>160</v>
      </c>
      <c r="G15" s="196"/>
      <c r="H15" s="102" t="s">
        <v>161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162</v>
      </c>
      <c r="AY15" s="103"/>
      <c r="AZ15" s="103"/>
      <c r="BA15" s="103"/>
      <c r="BB15" s="103"/>
      <c r="BC15" s="103"/>
      <c r="BD15" s="100"/>
      <c r="BE15" s="100"/>
      <c r="BF15" s="100"/>
      <c r="BG15" s="100"/>
      <c r="BH15" s="100"/>
      <c r="BI15" s="101" t="s">
        <v>162</v>
      </c>
      <c r="BJ15" s="103"/>
      <c r="BK15" s="103"/>
      <c r="BL15" s="103"/>
      <c r="BM15" s="103"/>
      <c r="BN15" s="103"/>
      <c r="BO15" s="100"/>
      <c r="BP15" s="100"/>
      <c r="BQ15" s="100"/>
      <c r="BR15" s="100"/>
      <c r="BS15" s="100"/>
      <c r="BT15" s="101" t="s">
        <v>162</v>
      </c>
      <c r="BU15" s="103"/>
      <c r="BV15" s="103"/>
      <c r="BW15" s="103"/>
      <c r="BX15" s="103"/>
      <c r="BY15" s="103"/>
      <c r="BZ15" s="100"/>
      <c r="CA15" s="100"/>
      <c r="CB15" s="100"/>
      <c r="CC15" s="100"/>
      <c r="CD15" s="100"/>
      <c r="CE15" s="101" t="s">
        <v>162</v>
      </c>
      <c r="CF15" s="103"/>
      <c r="CG15" s="103"/>
      <c r="CH15" s="103"/>
      <c r="CI15" s="103"/>
      <c r="CJ15" s="103"/>
      <c r="CK15" s="100"/>
      <c r="CL15" s="100"/>
      <c r="CM15" s="100"/>
      <c r="CN15" s="100"/>
      <c r="CO15" s="101" t="s">
        <v>162</v>
      </c>
      <c r="CP15" s="103"/>
      <c r="CQ15" s="103"/>
      <c r="CR15" s="103"/>
      <c r="CS15" s="103"/>
      <c r="CT15" s="103"/>
      <c r="CU15" s="100"/>
      <c r="CV15" s="100"/>
      <c r="CW15" s="100"/>
      <c r="CX15" s="100"/>
      <c r="CY15" s="100"/>
      <c r="CZ15" s="101" t="s">
        <v>162</v>
      </c>
      <c r="DA15" s="103"/>
      <c r="DB15" s="103"/>
      <c r="DC15" s="103"/>
      <c r="DD15" s="103"/>
      <c r="DE15" s="103"/>
      <c r="DF15" s="100"/>
      <c r="DG15" s="100"/>
      <c r="DH15" s="100"/>
      <c r="DI15" s="100"/>
      <c r="DJ15" s="101" t="s">
        <v>162</v>
      </c>
      <c r="DK15" s="103"/>
      <c r="DL15" s="103"/>
      <c r="DM15" s="103"/>
      <c r="DN15" s="103"/>
      <c r="DO15" s="103"/>
      <c r="DP15" s="100"/>
      <c r="DQ15" s="100"/>
      <c r="DR15" s="100"/>
      <c r="DS15" s="100"/>
      <c r="DT15" s="101" t="s">
        <v>162</v>
      </c>
      <c r="DU15" s="103"/>
      <c r="DV15" s="103"/>
      <c r="DW15" s="103"/>
      <c r="DX15" s="103"/>
      <c r="DY15" s="103"/>
      <c r="DZ15" s="100"/>
      <c r="EA15" s="100"/>
      <c r="EB15" s="100"/>
      <c r="EC15" s="100"/>
      <c r="ED15" s="101" t="s">
        <v>162</v>
      </c>
      <c r="EE15" s="103"/>
      <c r="EF15" s="103"/>
      <c r="EG15" s="103"/>
      <c r="EH15" s="103"/>
      <c r="EI15" s="103"/>
      <c r="EJ15" s="100"/>
      <c r="EK15" s="100"/>
      <c r="EL15" s="100"/>
      <c r="EM15" s="100"/>
      <c r="EN15" s="101" t="s">
        <v>162</v>
      </c>
      <c r="EO15" s="103"/>
      <c r="EP15" s="103"/>
      <c r="EQ15" s="103"/>
      <c r="ER15" s="103"/>
      <c r="ES15" s="103"/>
      <c r="ET15" s="100"/>
      <c r="EU15" s="100"/>
      <c r="EV15" s="100"/>
      <c r="EW15" s="100"/>
      <c r="EX15" s="100"/>
      <c r="EY15" s="101" t="s">
        <v>162</v>
      </c>
      <c r="EZ15" s="103"/>
      <c r="FA15" s="103"/>
      <c r="FB15" s="103"/>
      <c r="FC15" s="103"/>
      <c r="FD15" s="103"/>
      <c r="FE15" s="100"/>
      <c r="FF15" s="100"/>
      <c r="FG15" s="100"/>
      <c r="FH15" s="100"/>
      <c r="FI15" s="101" t="s">
        <v>162</v>
      </c>
      <c r="FJ15" s="103"/>
      <c r="FK15" s="103"/>
      <c r="FL15" s="103"/>
      <c r="FM15" s="103"/>
      <c r="FN15" s="103"/>
      <c r="FO15" s="100"/>
      <c r="FP15" s="100"/>
      <c r="FQ15" s="100"/>
      <c r="FR15" s="100"/>
      <c r="FS15" s="101" t="s">
        <v>162</v>
      </c>
      <c r="FT15" s="103"/>
      <c r="FU15" s="103"/>
      <c r="FV15" s="103"/>
      <c r="FW15" s="103"/>
      <c r="FX15" s="103"/>
      <c r="FY15" s="100"/>
      <c r="FZ15" s="100"/>
      <c r="GA15" s="100"/>
      <c r="GB15" s="100"/>
      <c r="GC15" s="101" t="s">
        <v>162</v>
      </c>
      <c r="GD15" s="103"/>
      <c r="GE15" s="103"/>
      <c r="GF15" s="103"/>
      <c r="GG15" s="103"/>
      <c r="GH15" s="103"/>
      <c r="GI15" s="100"/>
      <c r="GJ15" s="100"/>
      <c r="GK15" s="100"/>
      <c r="GL15" s="100"/>
      <c r="GM15" s="101" t="s">
        <v>162</v>
      </c>
      <c r="GN15" s="103"/>
      <c r="GO15" s="103"/>
      <c r="GP15" s="103"/>
      <c r="GQ15" s="103"/>
      <c r="GR15" s="103"/>
      <c r="GS15" s="100"/>
      <c r="GT15" s="100"/>
      <c r="GU15" s="100"/>
      <c r="GV15" s="100"/>
      <c r="GW15" s="100"/>
      <c r="GX15" s="101" t="s">
        <v>162</v>
      </c>
      <c r="GY15" s="103"/>
      <c r="GZ15" s="103"/>
      <c r="HA15" s="103"/>
      <c r="HB15" s="103"/>
      <c r="HC15" s="103"/>
      <c r="HD15" s="100"/>
      <c r="HE15" s="100"/>
      <c r="HF15" s="100"/>
      <c r="HG15" s="100"/>
      <c r="HH15" s="101" t="s">
        <v>162</v>
      </c>
      <c r="HI15" s="103"/>
      <c r="HJ15" s="103"/>
      <c r="HK15" s="103"/>
      <c r="HL15" s="103"/>
      <c r="HM15" s="103"/>
      <c r="HN15" s="100"/>
      <c r="HO15" s="100"/>
      <c r="HP15" s="100"/>
      <c r="HQ15" s="100"/>
      <c r="HR15" s="101" t="s">
        <v>162</v>
      </c>
      <c r="HS15" s="103"/>
      <c r="HT15" s="103"/>
      <c r="HU15" s="103"/>
      <c r="HV15" s="103"/>
      <c r="HW15" s="103"/>
      <c r="HX15" s="100"/>
      <c r="HY15" s="100"/>
      <c r="HZ15" s="100"/>
      <c r="IA15" s="100"/>
      <c r="IB15" s="101" t="s">
        <v>162</v>
      </c>
      <c r="IC15" s="103"/>
      <c r="ID15" s="103"/>
      <c r="IE15" s="103"/>
      <c r="IF15" s="103"/>
      <c r="IG15" s="103"/>
      <c r="IH15" s="100"/>
      <c r="II15" s="100"/>
      <c r="IJ15" s="100"/>
      <c r="IK15" s="100"/>
      <c r="IL15" s="101" t="s">
        <v>162</v>
      </c>
      <c r="IM15" s="103"/>
      <c r="IN15" s="103"/>
      <c r="IO15" s="103"/>
      <c r="IP15" s="103"/>
      <c r="IQ15" s="103"/>
      <c r="IR15" s="100"/>
      <c r="IS15" s="100"/>
      <c r="IT15" s="100"/>
      <c r="IU15" s="100"/>
      <c r="IV15" s="100"/>
      <c r="IW15" s="101" t="s">
        <v>162</v>
      </c>
      <c r="IX15" s="103"/>
      <c r="IY15" s="103"/>
      <c r="IZ15" s="103"/>
      <c r="JA15" s="103"/>
      <c r="JB15" s="103"/>
      <c r="JC15" s="100"/>
      <c r="JD15" s="100"/>
      <c r="JE15" s="100"/>
      <c r="JF15" s="100"/>
      <c r="JG15" s="101" t="s">
        <v>162</v>
      </c>
      <c r="JH15" s="103"/>
      <c r="JI15" s="103"/>
      <c r="JJ15" s="103"/>
      <c r="JK15" s="103"/>
      <c r="JL15" s="103"/>
      <c r="JM15" s="100"/>
      <c r="JN15" s="100"/>
      <c r="JO15" s="100"/>
      <c r="JP15" s="100"/>
      <c r="JQ15" s="101" t="s">
        <v>162</v>
      </c>
      <c r="JR15" s="103"/>
      <c r="JS15" s="103"/>
      <c r="JT15" s="103"/>
      <c r="JU15" s="103"/>
      <c r="JV15" s="103"/>
      <c r="JW15" s="100"/>
      <c r="JX15" s="100"/>
      <c r="JY15" s="100"/>
      <c r="JZ15" s="100"/>
      <c r="KA15" s="101" t="s">
        <v>162</v>
      </c>
      <c r="KB15" s="103"/>
      <c r="KC15" s="103"/>
      <c r="KD15" s="103"/>
      <c r="KE15" s="103"/>
      <c r="KF15" s="103"/>
      <c r="KG15" s="100"/>
      <c r="KH15" s="100"/>
      <c r="KI15" s="100"/>
      <c r="KJ15" s="100"/>
      <c r="KK15" s="101" t="s">
        <v>162</v>
      </c>
      <c r="KL15" s="103"/>
      <c r="KM15" s="103"/>
      <c r="KN15" s="103"/>
      <c r="KO15" s="103"/>
      <c r="KP15" s="103"/>
      <c r="KQ15" s="100"/>
      <c r="KR15" s="100"/>
      <c r="KS15" s="100"/>
      <c r="KT15" s="100"/>
      <c r="KU15" s="100"/>
      <c r="KV15" s="101" t="s">
        <v>162</v>
      </c>
      <c r="KW15" s="103"/>
      <c r="KX15" s="103"/>
      <c r="KY15" s="103"/>
      <c r="KZ15" s="103"/>
      <c r="LA15" s="103"/>
      <c r="LB15" s="100"/>
      <c r="LC15" s="100"/>
      <c r="LD15" s="100"/>
      <c r="LE15" s="100"/>
      <c r="LF15" s="101" t="s">
        <v>162</v>
      </c>
      <c r="LG15" s="103"/>
      <c r="LH15" s="103"/>
      <c r="LI15" s="103"/>
      <c r="LJ15" s="103"/>
      <c r="LK15" s="103"/>
      <c r="LL15" s="100"/>
      <c r="LM15" s="100"/>
      <c r="LN15" s="100"/>
      <c r="LO15" s="100"/>
      <c r="LP15" s="101" t="s">
        <v>162</v>
      </c>
      <c r="LQ15" s="103"/>
      <c r="LR15" s="103"/>
      <c r="LS15" s="103"/>
      <c r="LT15" s="103"/>
      <c r="LU15" s="103"/>
      <c r="LV15" s="100"/>
      <c r="LW15" s="100"/>
      <c r="LX15" s="100"/>
      <c r="LY15" s="100"/>
      <c r="LZ15" s="101" t="s">
        <v>162</v>
      </c>
      <c r="MA15" s="103"/>
      <c r="MB15" s="103"/>
      <c r="MC15" s="103"/>
      <c r="MD15" s="103"/>
      <c r="ME15" s="103"/>
      <c r="MF15" s="100"/>
      <c r="MG15" s="100"/>
      <c r="MH15" s="100"/>
      <c r="MI15" s="100"/>
      <c r="MJ15" s="101" t="s">
        <v>162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163</v>
      </c>
      <c r="C16" s="196"/>
      <c r="D16" s="100"/>
      <c r="E16" s="97">
        <f>E15+1</f>
        <v>2</v>
      </c>
      <c r="F16" s="196" t="s">
        <v>164</v>
      </c>
      <c r="G16" s="196"/>
      <c r="H16" s="102" t="s">
        <v>165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166</v>
      </c>
      <c r="C17" s="196"/>
      <c r="D17" s="100"/>
      <c r="E17" s="97">
        <f t="shared" ref="E17" si="8">E16+1</f>
        <v>3</v>
      </c>
      <c r="F17" s="196" t="s">
        <v>167</v>
      </c>
      <c r="G17" s="196"/>
      <c r="H17" s="102" t="s">
        <v>168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169</v>
      </c>
      <c r="AY17" s="106">
        <f>IF(AY7="-",NA(),AY7)</f>
        <v>100</v>
      </c>
      <c r="AZ17" s="106">
        <f t="shared" ref="AZ17:BC17" si="9">IF(AZ7="-",NA(),AZ7)</f>
        <v>100</v>
      </c>
      <c r="BA17" s="106">
        <f t="shared" si="9"/>
        <v>339.2</v>
      </c>
      <c r="BB17" s="106">
        <f t="shared" si="9"/>
        <v>100.1</v>
      </c>
      <c r="BC17" s="106">
        <f t="shared" si="9"/>
        <v>100.2</v>
      </c>
      <c r="BD17" s="100"/>
      <c r="BE17" s="100"/>
      <c r="BF17" s="100"/>
      <c r="BG17" s="100"/>
      <c r="BH17" s="100"/>
      <c r="BI17" s="105" t="s">
        <v>169</v>
      </c>
      <c r="BJ17" s="106">
        <f>IF(BJ7="-",NA(),BJ7)</f>
        <v>100.1</v>
      </c>
      <c r="BK17" s="106">
        <f t="shared" ref="BK17:BN17" si="10">IF(BK7="-",NA(),BK7)</f>
        <v>172.8</v>
      </c>
      <c r="BL17" s="106">
        <f t="shared" si="10"/>
        <v>339.3</v>
      </c>
      <c r="BM17" s="106">
        <f t="shared" si="10"/>
        <v>69.400000000000006</v>
      </c>
      <c r="BN17" s="106">
        <f t="shared" si="10"/>
        <v>0.1</v>
      </c>
      <c r="BO17" s="100"/>
      <c r="BP17" s="100"/>
      <c r="BQ17" s="100"/>
      <c r="BR17" s="100"/>
      <c r="BS17" s="100"/>
      <c r="BT17" s="105" t="s">
        <v>170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170</v>
      </c>
      <c r="CF17" s="106">
        <f>IF(CF7="-",NA(),CF7)</f>
        <v>31587.5</v>
      </c>
      <c r="CG17" s="106">
        <f t="shared" ref="CG17:CJ17" si="12">IF(CG7="-",NA(),CG7)</f>
        <v>28979.200000000001</v>
      </c>
      <c r="CH17" s="106">
        <f t="shared" si="12"/>
        <v>5939.8</v>
      </c>
      <c r="CI17" s="106">
        <f t="shared" si="12"/>
        <v>43147.4</v>
      </c>
      <c r="CJ17" s="106" t="e">
        <f t="shared" si="12"/>
        <v>#N/A</v>
      </c>
      <c r="CK17" s="100"/>
      <c r="CL17" s="100"/>
      <c r="CM17" s="100"/>
      <c r="CN17" s="100"/>
      <c r="CO17" s="105" t="s">
        <v>170</v>
      </c>
      <c r="CP17" s="107">
        <f>IF(CP7="-",NA(),CP7)</f>
        <v>10373</v>
      </c>
      <c r="CQ17" s="107">
        <f t="shared" ref="CQ17:CT17" si="13">IF(CQ7="-",NA(),CQ7)</f>
        <v>10318</v>
      </c>
      <c r="CR17" s="107">
        <f t="shared" si="13"/>
        <v>34255</v>
      </c>
      <c r="CS17" s="107">
        <f t="shared" si="13"/>
        <v>8560</v>
      </c>
      <c r="CT17" s="107">
        <f t="shared" si="13"/>
        <v>8559</v>
      </c>
      <c r="CU17" s="100"/>
      <c r="CV17" s="100"/>
      <c r="CW17" s="100"/>
      <c r="CX17" s="100"/>
      <c r="CY17" s="100"/>
      <c r="CZ17" s="105" t="s">
        <v>170</v>
      </c>
      <c r="DA17" s="106">
        <f>IF(DA7="-",NA(),DA7)</f>
        <v>13.1</v>
      </c>
      <c r="DB17" s="106">
        <f t="shared" ref="DB17:DE17" si="14">IF(DB7="-",NA(),DB7)</f>
        <v>8.5</v>
      </c>
      <c r="DC17" s="106">
        <f t="shared" si="14"/>
        <v>18.7</v>
      </c>
      <c r="DD17" s="106">
        <f t="shared" si="14"/>
        <v>4.7</v>
      </c>
      <c r="DE17" s="106">
        <f t="shared" si="14"/>
        <v>0</v>
      </c>
      <c r="DF17" s="100"/>
      <c r="DG17" s="100"/>
      <c r="DH17" s="100"/>
      <c r="DI17" s="100"/>
      <c r="DJ17" s="105" t="s">
        <v>169</v>
      </c>
      <c r="DK17" s="106">
        <f>IF(DK7="-",NA(),DK7)</f>
        <v>4.0999999999999996</v>
      </c>
      <c r="DL17" s="106">
        <f t="shared" ref="DL17:DO17" si="15">IF(DL7="-",NA(),DL7)</f>
        <v>7.9</v>
      </c>
      <c r="DM17" s="106">
        <f t="shared" si="15"/>
        <v>20.7</v>
      </c>
      <c r="DN17" s="106">
        <f t="shared" si="15"/>
        <v>0</v>
      </c>
      <c r="DO17" s="106">
        <f t="shared" si="15"/>
        <v>0</v>
      </c>
      <c r="DP17" s="100"/>
      <c r="DQ17" s="100"/>
      <c r="DR17" s="100"/>
      <c r="DS17" s="100"/>
      <c r="DT17" s="105" t="s">
        <v>170</v>
      </c>
      <c r="DU17" s="106">
        <f>IF(DU7="-",NA(),DU7)</f>
        <v>54.7</v>
      </c>
      <c r="DV17" s="106">
        <f t="shared" ref="DV17:DY17" si="16">IF(DV7="-",NA(),DV7)</f>
        <v>263.10000000000002</v>
      </c>
      <c r="DW17" s="106">
        <f t="shared" si="16"/>
        <v>123</v>
      </c>
      <c r="DX17" s="106">
        <f t="shared" si="16"/>
        <v>420.2</v>
      </c>
      <c r="DY17" s="106" t="e">
        <f t="shared" si="16"/>
        <v>#N/A</v>
      </c>
      <c r="DZ17" s="100"/>
      <c r="EA17" s="100"/>
      <c r="EB17" s="100"/>
      <c r="EC17" s="100"/>
      <c r="ED17" s="105" t="s">
        <v>171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171</v>
      </c>
      <c r="EO17" s="106">
        <f>IF(EO7="-",NA(),EO7)</f>
        <v>100</v>
      </c>
      <c r="EP17" s="106">
        <f t="shared" ref="EP17:ES17" si="18">IF(EP7="-",NA(),EP7)</f>
        <v>100</v>
      </c>
      <c r="EQ17" s="106">
        <f t="shared" si="18"/>
        <v>100</v>
      </c>
      <c r="ER17" s="106">
        <f t="shared" si="18"/>
        <v>100</v>
      </c>
      <c r="ES17" s="106" t="e">
        <f t="shared" si="18"/>
        <v>#N/A</v>
      </c>
      <c r="ET17" s="100"/>
      <c r="EU17" s="100"/>
      <c r="EV17" s="100"/>
      <c r="EW17" s="100"/>
      <c r="EX17" s="100"/>
      <c r="EY17" s="105" t="s">
        <v>171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170</v>
      </c>
      <c r="IX17" s="106">
        <f>IF(IX7="-",NA(),IX7)</f>
        <v>13.1</v>
      </c>
      <c r="IY17" s="106">
        <f t="shared" ref="IY17:JB17" si="29">IF(IY7="-",NA(),IY7)</f>
        <v>8.5</v>
      </c>
      <c r="IZ17" s="106">
        <f t="shared" si="29"/>
        <v>18.7</v>
      </c>
      <c r="JA17" s="106">
        <f t="shared" si="29"/>
        <v>4.7</v>
      </c>
      <c r="JB17" s="106">
        <f t="shared" si="29"/>
        <v>0</v>
      </c>
      <c r="JC17" s="100"/>
      <c r="JD17" s="100"/>
      <c r="JE17" s="100"/>
      <c r="JF17" s="100"/>
      <c r="JG17" s="105" t="s">
        <v>170</v>
      </c>
      <c r="JH17" s="106">
        <f>IF(JH7="-",NA(),JH7)</f>
        <v>4.0999999999999996</v>
      </c>
      <c r="JI17" s="106">
        <f t="shared" ref="JI17:JL17" si="30">IF(JI7="-",NA(),JI7)</f>
        <v>7.9</v>
      </c>
      <c r="JJ17" s="106">
        <f t="shared" si="30"/>
        <v>20.7</v>
      </c>
      <c r="JK17" s="106">
        <f t="shared" si="30"/>
        <v>0</v>
      </c>
      <c r="JL17" s="106">
        <f t="shared" si="30"/>
        <v>0</v>
      </c>
      <c r="JM17" s="100"/>
      <c r="JN17" s="100"/>
      <c r="JO17" s="100"/>
      <c r="JP17" s="100"/>
      <c r="JQ17" s="105" t="s">
        <v>169</v>
      </c>
      <c r="JR17" s="106">
        <f>IF(JR7="-",NA(),JR7)</f>
        <v>54.7</v>
      </c>
      <c r="JS17" s="106">
        <f t="shared" ref="JS17:JV17" si="31">IF(JS7="-",NA(),JS7)</f>
        <v>263.10000000000002</v>
      </c>
      <c r="JT17" s="106">
        <f t="shared" si="31"/>
        <v>123</v>
      </c>
      <c r="JU17" s="106">
        <f t="shared" si="31"/>
        <v>420.2</v>
      </c>
      <c r="JV17" s="106" t="e">
        <f t="shared" si="31"/>
        <v>#N/A</v>
      </c>
      <c r="JW17" s="100"/>
      <c r="JX17" s="100"/>
      <c r="JY17" s="100"/>
      <c r="JZ17" s="100"/>
      <c r="KA17" s="105" t="s">
        <v>170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170</v>
      </c>
      <c r="KL17" s="106">
        <f>IF(KL7="-",NA(),KL7)</f>
        <v>100</v>
      </c>
      <c r="KM17" s="106">
        <f t="shared" ref="KM17:KP17" si="33">IF(KM7="-",NA(),KM7)</f>
        <v>100</v>
      </c>
      <c r="KN17" s="106">
        <f t="shared" si="33"/>
        <v>100</v>
      </c>
      <c r="KO17" s="106">
        <f t="shared" si="33"/>
        <v>100</v>
      </c>
      <c r="KP17" s="106" t="e">
        <f t="shared" si="33"/>
        <v>#N/A</v>
      </c>
      <c r="KQ17" s="100"/>
      <c r="KR17" s="100"/>
      <c r="KS17" s="100"/>
      <c r="KT17" s="100"/>
      <c r="KU17" s="100"/>
      <c r="KV17" s="105" t="s">
        <v>170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174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173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173</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173</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173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174</v>
      </c>
      <c r="DK18" s="106">
        <f>IF(DP7="-",NA(),DP7)</f>
        <v>14.6</v>
      </c>
      <c r="DL18" s="106">
        <f t="shared" ref="DL18:DO18" si="45">IF(DQ7="-",NA(),DQ7)</f>
        <v>17.5</v>
      </c>
      <c r="DM18" s="106">
        <f t="shared" si="45"/>
        <v>14.4</v>
      </c>
      <c r="DN18" s="106">
        <f t="shared" si="45"/>
        <v>11.8</v>
      </c>
      <c r="DO18" s="106">
        <f t="shared" si="45"/>
        <v>14.2</v>
      </c>
      <c r="DP18" s="100"/>
      <c r="DQ18" s="100"/>
      <c r="DR18" s="100"/>
      <c r="DS18" s="100"/>
      <c r="DT18" s="105" t="s">
        <v>174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174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173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173</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173</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173</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173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173</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175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156</v>
      </c>
      <c r="AY19" s="106">
        <f>$BI$7</f>
        <v>100</v>
      </c>
      <c r="AZ19" s="106">
        <f t="shared" ref="AZ19:BC19" si="49">$BI$7</f>
        <v>100</v>
      </c>
      <c r="BA19" s="106">
        <f t="shared" si="49"/>
        <v>100</v>
      </c>
      <c r="BB19" s="106">
        <f t="shared" si="49"/>
        <v>100</v>
      </c>
      <c r="BC19" s="106">
        <f t="shared" si="49"/>
        <v>100</v>
      </c>
      <c r="BD19" s="100"/>
      <c r="BE19" s="100"/>
      <c r="BF19" s="100"/>
      <c r="BG19" s="100"/>
      <c r="BH19" s="100"/>
      <c r="BI19" s="108" t="s">
        <v>156</v>
      </c>
      <c r="BJ19" s="106">
        <f>$BT$7</f>
        <v>100</v>
      </c>
      <c r="BK19" s="106">
        <f>$BT$7</f>
        <v>100</v>
      </c>
      <c r="BL19" s="106">
        <f>$BT$7</f>
        <v>100</v>
      </c>
      <c r="BM19" s="106">
        <f>$BT$7</f>
        <v>100</v>
      </c>
      <c r="BN19" s="106">
        <f>$BT$7</f>
        <v>100</v>
      </c>
      <c r="BO19" s="100"/>
      <c r="BP19" s="100"/>
      <c r="BQ19" s="100"/>
      <c r="BR19" s="100"/>
      <c r="BS19" s="100"/>
      <c r="BT19" s="108" t="s">
        <v>156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177</v>
      </c>
      <c r="C20" s="196"/>
      <c r="D20" s="100"/>
    </row>
    <row r="21" spans="1:374">
      <c r="A21" s="97">
        <f t="shared" si="7"/>
        <v>7</v>
      </c>
      <c r="B21" s="196" t="s">
        <v>178</v>
      </c>
      <c r="C21" s="196"/>
      <c r="D21" s="100"/>
    </row>
    <row r="22" spans="1:374">
      <c r="A22" s="97">
        <f t="shared" si="7"/>
        <v>8</v>
      </c>
      <c r="B22" s="196" t="s">
        <v>179</v>
      </c>
      <c r="C22" s="196"/>
      <c r="D22" s="100"/>
      <c r="E22" s="197" t="s">
        <v>180</v>
      </c>
      <c r="F22" s="198"/>
      <c r="G22" s="198"/>
      <c r="H22" s="198"/>
      <c r="I22" s="199"/>
    </row>
    <row r="23" spans="1:374">
      <c r="A23" s="97">
        <f t="shared" si="7"/>
        <v>9</v>
      </c>
      <c r="B23" s="196" t="s">
        <v>181</v>
      </c>
      <c r="C23" s="196"/>
      <c r="D23" s="100"/>
      <c r="E23" s="200"/>
      <c r="F23" s="201"/>
      <c r="G23" s="201"/>
      <c r="H23" s="201"/>
      <c r="I23" s="202"/>
    </row>
    <row r="24" spans="1:374">
      <c r="A24" s="97">
        <f t="shared" si="7"/>
        <v>10</v>
      </c>
      <c r="B24" s="196" t="s">
        <v>182</v>
      </c>
      <c r="C24" s="196"/>
      <c r="D24" s="100"/>
      <c r="E24" s="200"/>
      <c r="F24" s="201"/>
      <c r="G24" s="201"/>
      <c r="H24" s="201"/>
      <c r="I24" s="202"/>
    </row>
    <row r="25" spans="1:374">
      <c r="A25" s="97">
        <f t="shared" si="7"/>
        <v>11</v>
      </c>
      <c r="B25" s="196" t="s">
        <v>183</v>
      </c>
      <c r="C25" s="196"/>
      <c r="D25" s="100"/>
      <c r="E25" s="200"/>
      <c r="F25" s="201"/>
      <c r="G25" s="201"/>
      <c r="H25" s="201"/>
      <c r="I25" s="202"/>
    </row>
    <row r="26" spans="1:374">
      <c r="A26" s="97">
        <f t="shared" si="7"/>
        <v>12</v>
      </c>
      <c r="B26" s="196" t="s">
        <v>184</v>
      </c>
      <c r="C26" s="196"/>
      <c r="D26" s="100"/>
      <c r="E26" s="200"/>
      <c r="F26" s="201"/>
      <c r="G26" s="201"/>
      <c r="H26" s="201"/>
      <c r="I26" s="202"/>
    </row>
    <row r="27" spans="1:374">
      <c r="A27" s="97">
        <f t="shared" si="7"/>
        <v>13</v>
      </c>
      <c r="B27" s="196" t="s">
        <v>185</v>
      </c>
      <c r="C27" s="196"/>
      <c r="D27" s="100"/>
      <c r="E27" s="200"/>
      <c r="F27" s="201"/>
      <c r="G27" s="201"/>
      <c r="H27" s="201"/>
      <c r="I27" s="202"/>
    </row>
    <row r="28" spans="1:374">
      <c r="A28" s="97">
        <f t="shared" si="7"/>
        <v>14</v>
      </c>
      <c r="B28" s="196" t="s">
        <v>186</v>
      </c>
      <c r="C28" s="196"/>
      <c r="D28" s="100"/>
      <c r="E28" s="200"/>
      <c r="F28" s="201"/>
      <c r="G28" s="201"/>
      <c r="H28" s="201"/>
      <c r="I28" s="202"/>
    </row>
    <row r="29" spans="1:374">
      <c r="A29" s="97">
        <f t="shared" si="7"/>
        <v>15</v>
      </c>
      <c r="B29" s="196" t="s">
        <v>187</v>
      </c>
      <c r="C29" s="196"/>
      <c r="D29" s="100"/>
      <c r="E29" s="200"/>
      <c r="F29" s="201"/>
      <c r="G29" s="201"/>
      <c r="H29" s="201"/>
      <c r="I29" s="202"/>
    </row>
    <row r="30" spans="1:374">
      <c r="A30" s="97">
        <f t="shared" si="7"/>
        <v>16</v>
      </c>
      <c r="B30" s="196" t="s">
        <v>188</v>
      </c>
      <c r="C30" s="196"/>
      <c r="D30" s="100"/>
      <c r="E30" s="200"/>
      <c r="F30" s="201"/>
      <c r="G30" s="201"/>
      <c r="H30" s="201"/>
      <c r="I30" s="202"/>
    </row>
    <row r="31" spans="1:374">
      <c r="A31" s="97">
        <f t="shared" si="7"/>
        <v>17</v>
      </c>
      <c r="B31" s="196" t="s">
        <v>189</v>
      </c>
      <c r="C31" s="196"/>
      <c r="D31" s="100"/>
      <c r="E31" s="200"/>
      <c r="F31" s="201"/>
      <c r="G31" s="201"/>
      <c r="H31" s="201"/>
      <c r="I31" s="202"/>
    </row>
    <row r="32" spans="1:374">
      <c r="A32" s="97">
        <f t="shared" si="7"/>
        <v>18</v>
      </c>
      <c r="B32" s="196" t="s">
        <v>190</v>
      </c>
      <c r="C32" s="196"/>
      <c r="D32" s="100"/>
      <c r="E32" s="200"/>
      <c r="F32" s="201"/>
      <c r="G32" s="201"/>
      <c r="H32" s="201"/>
      <c r="I32" s="202"/>
    </row>
    <row r="33" spans="1:16">
      <c r="A33" s="97">
        <f t="shared" si="7"/>
        <v>19</v>
      </c>
      <c r="B33" s="196" t="s">
        <v>191</v>
      </c>
      <c r="C33" s="196"/>
      <c r="D33" s="100"/>
      <c r="E33" s="200"/>
      <c r="F33" s="201"/>
      <c r="G33" s="201"/>
      <c r="H33" s="201"/>
      <c r="I33" s="202"/>
    </row>
    <row r="34" spans="1:16">
      <c r="A34" s="97">
        <f t="shared" si="7"/>
        <v>20</v>
      </c>
      <c r="B34" s="196" t="s">
        <v>192</v>
      </c>
      <c r="C34" s="196"/>
      <c r="D34" s="100"/>
      <c r="E34" s="200"/>
      <c r="F34" s="201"/>
      <c r="G34" s="201"/>
      <c r="H34" s="201"/>
      <c r="I34" s="202"/>
    </row>
    <row r="35" spans="1:16" ht="25.5" customHeight="1">
      <c r="E35" s="203"/>
      <c r="F35" s="204"/>
      <c r="G35" s="204"/>
      <c r="H35" s="204"/>
      <c r="I35" s="205"/>
    </row>
    <row r="36" spans="1:16">
      <c r="A36" t="s">
        <v>193</v>
      </c>
      <c r="B36" t="s">
        <v>194</v>
      </c>
    </row>
    <row r="37" spans="1:16">
      <c r="A37" t="s">
        <v>195</v>
      </c>
      <c r="B37" t="s">
        <v>196</v>
      </c>
      <c r="L37" s="197" t="s">
        <v>180</v>
      </c>
      <c r="M37" s="198"/>
      <c r="N37" s="198"/>
      <c r="O37" s="198"/>
      <c r="P37" s="199"/>
    </row>
    <row r="38" spans="1:16">
      <c r="A38" t="s">
        <v>197</v>
      </c>
      <c r="B38" t="s">
        <v>198</v>
      </c>
      <c r="L38" s="200"/>
      <c r="M38" s="201"/>
      <c r="N38" s="201"/>
      <c r="O38" s="201"/>
      <c r="P38" s="202"/>
    </row>
    <row r="39" spans="1:16">
      <c r="A39" t="s">
        <v>199</v>
      </c>
      <c r="B39" t="s">
        <v>200</v>
      </c>
      <c r="L39" s="200"/>
      <c r="M39" s="201"/>
      <c r="N39" s="201"/>
      <c r="O39" s="201"/>
      <c r="P39" s="202"/>
    </row>
    <row r="40" spans="1:16">
      <c r="A40" t="s">
        <v>201</v>
      </c>
      <c r="B40" t="s">
        <v>202</v>
      </c>
      <c r="L40" s="200"/>
      <c r="M40" s="201"/>
      <c r="N40" s="201"/>
      <c r="O40" s="201"/>
      <c r="P40" s="202"/>
    </row>
    <row r="41" spans="1:16">
      <c r="A41" t="s">
        <v>203</v>
      </c>
      <c r="B41" t="s">
        <v>204</v>
      </c>
      <c r="L41" s="200"/>
      <c r="M41" s="201"/>
      <c r="N41" s="201"/>
      <c r="O41" s="201"/>
      <c r="P41" s="202"/>
    </row>
    <row r="42" spans="1:16">
      <c r="A42" t="s">
        <v>205</v>
      </c>
      <c r="B42" t="s">
        <v>206</v>
      </c>
      <c r="L42" s="200"/>
      <c r="M42" s="201"/>
      <c r="N42" s="201"/>
      <c r="O42" s="201"/>
      <c r="P42" s="202"/>
    </row>
    <row r="43" spans="1:16">
      <c r="A43" t="s">
        <v>207</v>
      </c>
      <c r="B43" t="s">
        <v>208</v>
      </c>
      <c r="L43" s="200"/>
      <c r="M43" s="201"/>
      <c r="N43" s="201"/>
      <c r="O43" s="201"/>
      <c r="P43" s="202"/>
    </row>
    <row r="44" spans="1:16">
      <c r="A44" t="s">
        <v>209</v>
      </c>
      <c r="B44" t="s">
        <v>210</v>
      </c>
      <c r="L44" s="200"/>
      <c r="M44" s="201"/>
      <c r="N44" s="201"/>
      <c r="O44" s="201"/>
      <c r="P44" s="202"/>
    </row>
    <row r="45" spans="1:16">
      <c r="A45" t="s">
        <v>211</v>
      </c>
      <c r="B45" t="s">
        <v>212</v>
      </c>
      <c r="L45" s="200"/>
      <c r="M45" s="201"/>
      <c r="N45" s="201"/>
      <c r="O45" s="201"/>
      <c r="P45" s="202"/>
    </row>
    <row r="46" spans="1:16">
      <c r="A46" t="s">
        <v>213</v>
      </c>
      <c r="B46" t="s">
        <v>214</v>
      </c>
      <c r="L46" s="200"/>
      <c r="M46" s="201"/>
      <c r="N46" s="201"/>
      <c r="O46" s="201"/>
      <c r="P46" s="202"/>
    </row>
    <row r="47" spans="1:16">
      <c r="A47" t="s">
        <v>215</v>
      </c>
      <c r="B47" t="s">
        <v>216</v>
      </c>
      <c r="L47" s="200"/>
      <c r="M47" s="201"/>
      <c r="N47" s="201"/>
      <c r="O47" s="201"/>
      <c r="P47" s="202"/>
    </row>
    <row r="48" spans="1:16">
      <c r="A48" t="s">
        <v>217</v>
      </c>
      <c r="B48" t="s">
        <v>218</v>
      </c>
      <c r="L48" s="200"/>
      <c r="M48" s="201"/>
      <c r="N48" s="201"/>
      <c r="O48" s="201"/>
      <c r="P48" s="202"/>
    </row>
    <row r="49" spans="1:16">
      <c r="A49" t="s">
        <v>219</v>
      </c>
      <c r="B49" t="s">
        <v>220</v>
      </c>
      <c r="L49" s="200"/>
      <c r="M49" s="201"/>
      <c r="N49" s="201"/>
      <c r="O49" s="201"/>
      <c r="P49" s="202"/>
    </row>
    <row r="50" spans="1:16" ht="26.25" customHeight="1">
      <c r="A50" t="s">
        <v>221</v>
      </c>
      <c r="B50" t="s">
        <v>222</v>
      </c>
      <c r="L50" s="203"/>
      <c r="M50" s="204"/>
      <c r="N50" s="204"/>
      <c r="O50" s="204"/>
      <c r="P50" s="205"/>
    </row>
    <row r="51" spans="1:16">
      <c r="A51" t="s">
        <v>223</v>
      </c>
      <c r="B51" t="s">
        <v>224</v>
      </c>
    </row>
    <row r="52" spans="1:16">
      <c r="A52" t="s">
        <v>225</v>
      </c>
      <c r="B52" t="s">
        <v>226</v>
      </c>
    </row>
    <row r="53" spans="1:16">
      <c r="A53" t="s">
        <v>227</v>
      </c>
      <c r="B53" t="s">
        <v>228</v>
      </c>
    </row>
    <row r="54" spans="1:16">
      <c r="A54" t="s">
        <v>229</v>
      </c>
      <c r="B54" t="s">
        <v>230</v>
      </c>
    </row>
    <row r="55" spans="1:16">
      <c r="A55" t="s">
        <v>231</v>
      </c>
      <c r="B55" t="s">
        <v>232</v>
      </c>
    </row>
    <row r="56" spans="1:16">
      <c r="A56" t="s">
        <v>233</v>
      </c>
      <c r="B56" t="s">
        <v>234</v>
      </c>
    </row>
    <row r="57" spans="1:16">
      <c r="A57" t="s">
        <v>235</v>
      </c>
      <c r="B57" t="s">
        <v>236</v>
      </c>
    </row>
    <row r="58" spans="1:16">
      <c r="A58" t="s">
        <v>237</v>
      </c>
      <c r="B58" t="s">
        <v>238</v>
      </c>
    </row>
    <row r="59" spans="1:16">
      <c r="A59" t="s">
        <v>239</v>
      </c>
      <c r="B59" t="s">
        <v>240</v>
      </c>
    </row>
    <row r="60" spans="1:16">
      <c r="A60" t="s">
        <v>241</v>
      </c>
      <c r="B60" t="s">
        <v>242</v>
      </c>
    </row>
    <row r="61" spans="1:16">
      <c r="A61" t="s">
        <v>243</v>
      </c>
      <c r="B61" t="s">
        <v>244</v>
      </c>
    </row>
    <row r="62" spans="1:16">
      <c r="A62" t="s">
        <v>245</v>
      </c>
      <c r="B62" t="s">
        <v>246</v>
      </c>
    </row>
    <row r="63" spans="1:16">
      <c r="A63" t="s">
        <v>247</v>
      </c>
      <c r="B63" t="s">
        <v>248</v>
      </c>
    </row>
    <row r="64" spans="1:16">
      <c r="A64" t="s">
        <v>249</v>
      </c>
      <c r="B64" t="s">
        <v>250</v>
      </c>
    </row>
    <row r="65" spans="1:2">
      <c r="A65" t="s">
        <v>251</v>
      </c>
      <c r="B65" t="s">
        <v>252</v>
      </c>
    </row>
    <row r="66" spans="1:2">
      <c r="A66" t="s">
        <v>253</v>
      </c>
      <c r="B66" t="s">
        <v>254</v>
      </c>
    </row>
    <row r="67" spans="1:2">
      <c r="A67" t="s">
        <v>255</v>
      </c>
      <c r="B67" t="s">
        <v>254</v>
      </c>
    </row>
    <row r="68" spans="1:2">
      <c r="A68" t="s">
        <v>256</v>
      </c>
      <c r="B68" t="s">
        <v>254</v>
      </c>
    </row>
    <row r="69" spans="1:2">
      <c r="A69" t="s">
        <v>257</v>
      </c>
      <c r="B69" t="s">
        <v>254</v>
      </c>
    </row>
    <row r="70" spans="1:2">
      <c r="A70" t="s">
        <v>258</v>
      </c>
      <c r="B70" t="s">
        <v>254</v>
      </c>
    </row>
    <row r="71" spans="1:2">
      <c r="A71" t="s">
        <v>259</v>
      </c>
      <c r="B71" t="s">
        <v>254</v>
      </c>
    </row>
    <row r="72" spans="1:2">
      <c r="A72" t="s">
        <v>260</v>
      </c>
      <c r="B72" t="s">
        <v>254</v>
      </c>
    </row>
    <row r="73" spans="1:2">
      <c r="A73" t="s">
        <v>261</v>
      </c>
      <c r="B73" t="s">
        <v>254</v>
      </c>
    </row>
    <row r="74" spans="1:2">
      <c r="A74" t="s">
        <v>262</v>
      </c>
      <c r="B74" t="s">
        <v>254</v>
      </c>
    </row>
    <row r="75" spans="1:2">
      <c r="A75" t="s">
        <v>263</v>
      </c>
      <c r="B75" t="s">
        <v>254</v>
      </c>
    </row>
    <row r="76" spans="1:2">
      <c r="A76" t="s">
        <v>264</v>
      </c>
      <c r="B76" t="s">
        <v>254</v>
      </c>
    </row>
    <row r="77" spans="1:2">
      <c r="A77" t="s">
        <v>265</v>
      </c>
      <c r="B77" t="s">
        <v>254</v>
      </c>
    </row>
    <row r="78" spans="1:2">
      <c r="A78" t="s">
        <v>266</v>
      </c>
      <c r="B78" t="s">
        <v>254</v>
      </c>
    </row>
    <row r="79" spans="1:2">
      <c r="A79" t="s">
        <v>267</v>
      </c>
      <c r="B79" t="s">
        <v>254</v>
      </c>
    </row>
    <row r="80" spans="1:2">
      <c r="A80" t="s">
        <v>268</v>
      </c>
      <c r="B80" t="s">
        <v>254</v>
      </c>
    </row>
    <row r="81" spans="1:2">
      <c r="A81" t="s">
        <v>269</v>
      </c>
      <c r="B81" t="s">
        <v>254</v>
      </c>
    </row>
    <row r="82" spans="1:2">
      <c r="A82" t="s">
        <v>270</v>
      </c>
      <c r="B82" t="s">
        <v>254</v>
      </c>
    </row>
    <row r="83" spans="1:2">
      <c r="A83" t="s">
        <v>271</v>
      </c>
      <c r="B83" t="s">
        <v>254</v>
      </c>
    </row>
    <row r="84" spans="1:2">
      <c r="A84" t="s">
        <v>272</v>
      </c>
      <c r="B84" t="s">
        <v>254</v>
      </c>
    </row>
    <row r="85" spans="1:2">
      <c r="A85" t="s">
        <v>273</v>
      </c>
      <c r="B85" t="s">
        <v>254</v>
      </c>
    </row>
    <row r="86" spans="1:2">
      <c r="A86" t="s">
        <v>274</v>
      </c>
      <c r="B86" t="s">
        <v>275</v>
      </c>
    </row>
    <row r="87" spans="1:2">
      <c r="A87" t="s">
        <v>276</v>
      </c>
      <c r="B87" t="s">
        <v>275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2019-12-05T07:48:52Z</dcterms:created>
  <dcterms:modified xsi:type="dcterms:W3CDTF">2020-01-29T07:46:47Z</dcterms:modified>
</cp:coreProperties>
</file>