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D:\017_農業集落排水事業関係\メール\H31(R1)\【公営企業】20200123125328総務課_Fw 【依頼】公営企業に係る経営比較分析表（平成30年度決算）の分析等について\files\別紙等一式\【経営比較分析表】2018_173240_47_1718\"/>
    </mc:Choice>
  </mc:AlternateContent>
  <xr:revisionPtr revIDLastSave="0" documentId="13_ncr:1_{773B922B-4F18-4B29-9EA0-93098E94FC04}" xr6:coauthVersionLast="36" xr6:coauthVersionMax="36" xr10:uidLastSave="{00000000-0000-0000-0000-000000000000}"/>
  <workbookProtection workbookAlgorithmName="SHA-512" workbookHashValue="3kGRou1/dGzRgC/6uRj7pYb4s8K0Gc9N20+J2MM2ozLKeqf0Lm9SMn/vsgQe8mgHVK33uY9wdSnc5EwFB9qFbg==" workbookSaltValue="F9FEJ+9DHUZM2Bz2B9pY7w==" workbookSpinCount="100000" lockStructure="1"/>
  <bookViews>
    <workbookView xWindow="0" yWindow="0" windowWidth="15360" windowHeight="7635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I10" i="4" s="1"/>
  <c r="N6" i="5"/>
  <c r="B10" i="4" s="1"/>
  <c r="M6" i="5"/>
  <c r="AD8" i="4" s="1"/>
  <c r="L6" i="5"/>
  <c r="W8" i="4" s="1"/>
  <c r="K6" i="5"/>
  <c r="P8" i="4" s="1"/>
  <c r="J6" i="5"/>
  <c r="I8" i="4" s="1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H86" i="4"/>
  <c r="AT10" i="4"/>
  <c r="AL10" i="4"/>
  <c r="AL8" i="4"/>
  <c r="C10" i="5" l="1"/>
  <c r="D10" i="5"/>
  <c r="E10" i="5"/>
  <c r="B10" i="5"/>
</calcChain>
</file>

<file path=xl/sharedStrings.xml><?xml version="1.0" encoding="utf-8"?>
<sst xmlns="http://schemas.openxmlformats.org/spreadsheetml/2006/main" count="228" uniqueCount="113">
  <si>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</si>
  <si>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</si>
  <si>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</si>
  <si>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</si>
  <si>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</si>
  <si>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</si>
  <si>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</si>
  <si>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</si>
  <si>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</si>
  <si>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</si>
  <si>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</si>
  <si>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</si>
  <si>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</si>
  <si>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</si>
  <si>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</si>
  <si>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</si>
  <si>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</si>
  <si>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</si>
  <si>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</si>
  <si>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</si>
  <si>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</si>
  <si>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</si>
  <si>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</si>
  <si>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</si>
  <si>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</si>
  <si>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</si>
  <si>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</si>
  <si>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</si>
  <si>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</si>
  <si>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</si>
  <si>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</si>
  <si>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</si>
  <si>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</si>
  <si>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</si>
  <si>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</si>
  <si>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</si>
  <si>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</si>
  <si>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</si>
  <si>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</si>
  <si>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</si>
  <si>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</si>
  <si>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</si>
  <si>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</si>
  <si>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</si>
  <si>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</si>
  <si>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</si>
  <si>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</si>
  <si>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</si>
  <si>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</si>
  <si>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</si>
  <si>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</si>
  <si>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</si>
  <si>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</si>
  <si>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</si>
  <si>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</si>
  <si>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</si>
  <si>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</si>
  <si>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</si>
  <si>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</si>
  <si>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</si>
  <si>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</si>
  <si>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</si>
  <si>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</si>
  <si>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</si>
  <si>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</si>
  <si>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</si>
  <si>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</si>
  <si>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</si>
  <si>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</si>
  <si>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</si>
  <si>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</si>
  <si>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</si>
  <si>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</si>
  <si>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</si>
  <si>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</si>
  <si>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</si>
  <si>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</si>
  <si>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</si>
  <si>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</si>
  <si>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</si>
  <si>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</si>
  <si>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</si>
  <si>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</si>
  <si>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</si>
  <si>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</si>
  <si>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</si>
  <si>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</si>
  <si>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</si>
  <si>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</si>
  <si>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</si>
  <si>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</si>
  <si>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</si>
  <si>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</si>
  <si>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</si>
  <si>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</si>
  <si>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</si>
  <si>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</si>
  <si>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石川県　川北町</t>
  </si>
  <si>
    <t>法非適用</t>
  </si>
  <si>
    <t>下水道事業</t>
  </si>
  <si>
    <t>農業集落排水</t>
  </si>
  <si>
    <t>F1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</si>
  <si>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</si>
  <si>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</si>
  <si>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</si>
  <si>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</si>
  <si>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</si>
  <si>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</si>
  <si>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</si>
  <si>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</si>
  <si>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施設の老朽化については、平成8年度より各地区処理場の機能強化工事を行い、平成23年度には一通りの処理場の機能強化工事を終えた。
しかし、当初の機能強化工事から20年以上経過し、施設の老朽化が見られるようになった。
そこで、平成27年度から平成28年度にかけて、全地区の管渠等の調査を行い、「最適整備構想」を策定した。
その結果を踏まえ、老朽化が多く見られた地区から順次施設の改修に努めていく。</t>
    <rPh sb="0" eb="2">
      <t>シセツ</t>
    </rPh>
    <rPh sb="3" eb="6">
      <t>ロウキュウカ</t>
    </rPh>
    <rPh sb="12" eb="14">
      <t>ヘイセイ</t>
    </rPh>
    <rPh sb="15" eb="17">
      <t>ネンド</t>
    </rPh>
    <rPh sb="19" eb="22">
      <t>カクチク</t>
    </rPh>
    <rPh sb="22" eb="25">
      <t>ショリジョウ</t>
    </rPh>
    <rPh sb="26" eb="28">
      <t>キノウ</t>
    </rPh>
    <rPh sb="28" eb="30">
      <t>キョウカ</t>
    </rPh>
    <rPh sb="30" eb="32">
      <t>コウジ</t>
    </rPh>
    <rPh sb="33" eb="34">
      <t>オコナ</t>
    </rPh>
    <rPh sb="36" eb="38">
      <t>ヘイセイ</t>
    </rPh>
    <rPh sb="40" eb="42">
      <t>ネンド</t>
    </rPh>
    <rPh sb="44" eb="46">
      <t>ヒトトオ</t>
    </rPh>
    <rPh sb="48" eb="51">
      <t>ショリジョウ</t>
    </rPh>
    <rPh sb="52" eb="54">
      <t>キノウ</t>
    </rPh>
    <rPh sb="54" eb="56">
      <t>キョウカ</t>
    </rPh>
    <rPh sb="56" eb="58">
      <t>コウジ</t>
    </rPh>
    <rPh sb="59" eb="60">
      <t>オ</t>
    </rPh>
    <rPh sb="68" eb="70">
      <t>トウショ</t>
    </rPh>
    <rPh sb="71" eb="73">
      <t>キノウ</t>
    </rPh>
    <rPh sb="73" eb="75">
      <t>キョウカ</t>
    </rPh>
    <rPh sb="75" eb="77">
      <t>コウジ</t>
    </rPh>
    <rPh sb="81" eb="84">
      <t>ネンイジョウ</t>
    </rPh>
    <rPh sb="84" eb="86">
      <t>ケイカ</t>
    </rPh>
    <rPh sb="88" eb="90">
      <t>シセツ</t>
    </rPh>
    <rPh sb="91" eb="94">
      <t>ロウキュウカ</t>
    </rPh>
    <rPh sb="95" eb="96">
      <t>ミ</t>
    </rPh>
    <rPh sb="111" eb="113">
      <t>ヘイセイ</t>
    </rPh>
    <rPh sb="115" eb="117">
      <t>ネンド</t>
    </rPh>
    <rPh sb="119" eb="121">
      <t>ヘイセイ</t>
    </rPh>
    <rPh sb="123" eb="125">
      <t>ネンド</t>
    </rPh>
    <rPh sb="130" eb="133">
      <t>ゼンチク</t>
    </rPh>
    <rPh sb="134" eb="135">
      <t>カン</t>
    </rPh>
    <rPh sb="136" eb="137">
      <t>トウ</t>
    </rPh>
    <rPh sb="138" eb="140">
      <t>チョウサ</t>
    </rPh>
    <rPh sb="141" eb="142">
      <t>オコナ</t>
    </rPh>
    <rPh sb="145" eb="147">
      <t>サイテキ</t>
    </rPh>
    <rPh sb="147" eb="149">
      <t>セイビ</t>
    </rPh>
    <rPh sb="149" eb="151">
      <t>コウソウ</t>
    </rPh>
    <rPh sb="153" eb="155">
      <t>サクテイ</t>
    </rPh>
    <rPh sb="161" eb="163">
      <t>ケッカ</t>
    </rPh>
    <rPh sb="164" eb="165">
      <t>フ</t>
    </rPh>
    <rPh sb="168" eb="171">
      <t>ロウキュウカ</t>
    </rPh>
    <rPh sb="172" eb="173">
      <t>オオ</t>
    </rPh>
    <rPh sb="174" eb="175">
      <t>ミ</t>
    </rPh>
    <rPh sb="178" eb="180">
      <t>チク</t>
    </rPh>
    <rPh sb="182" eb="184">
      <t>ジュンジ</t>
    </rPh>
    <rPh sb="184" eb="186">
      <t>シセツ</t>
    </rPh>
    <rPh sb="187" eb="189">
      <t>カイシュウ</t>
    </rPh>
    <rPh sb="190" eb="191">
      <t>ツト</t>
    </rPh>
    <phoneticPr fontId="4"/>
  </si>
  <si>
    <t>ライフラインとしての必要不可欠な下水道事業として、今後も経常経費の削減に努め、経営の安定化を図っていく。
料金収入の増加を目指し、滞納者が増えないように努力する。
下水道使用料の改定については、消費税率改定時をめどに見直しを検討しているが、将来にわたる施設の更新を織り込んで策定した計画に基づき、判断する。</t>
    <rPh sb="10" eb="12">
      <t>ヒツヨウ</t>
    </rPh>
    <rPh sb="12" eb="15">
      <t>フカケツ</t>
    </rPh>
    <rPh sb="16" eb="19">
      <t>ゲスイドウ</t>
    </rPh>
    <rPh sb="19" eb="21">
      <t>ジギョウ</t>
    </rPh>
    <rPh sb="25" eb="27">
      <t>コンゴ</t>
    </rPh>
    <rPh sb="28" eb="30">
      <t>ケイジョウ</t>
    </rPh>
    <rPh sb="30" eb="32">
      <t>ケイヒ</t>
    </rPh>
    <rPh sb="33" eb="35">
      <t>サクゲン</t>
    </rPh>
    <rPh sb="36" eb="37">
      <t>ツト</t>
    </rPh>
    <rPh sb="39" eb="41">
      <t>ケイエイ</t>
    </rPh>
    <rPh sb="42" eb="45">
      <t>アンテイカ</t>
    </rPh>
    <rPh sb="46" eb="47">
      <t>ハカ</t>
    </rPh>
    <rPh sb="53" eb="55">
      <t>リョウキン</t>
    </rPh>
    <rPh sb="55" eb="57">
      <t>シュウニュウ</t>
    </rPh>
    <rPh sb="58" eb="60">
      <t>ゾウカ</t>
    </rPh>
    <rPh sb="61" eb="63">
      <t>メザ</t>
    </rPh>
    <rPh sb="65" eb="68">
      <t>タイノウシャ</t>
    </rPh>
    <rPh sb="69" eb="70">
      <t>フ</t>
    </rPh>
    <rPh sb="76" eb="78">
      <t>ドリョク</t>
    </rPh>
    <rPh sb="82" eb="85">
      <t>ゲスイドウ</t>
    </rPh>
    <rPh sb="85" eb="88">
      <t>シヨウリョウ</t>
    </rPh>
    <rPh sb="89" eb="91">
      <t>カイテイ</t>
    </rPh>
    <rPh sb="97" eb="100">
      <t>ショウヒゼイ</t>
    </rPh>
    <rPh sb="100" eb="101">
      <t>リツ</t>
    </rPh>
    <rPh sb="101" eb="104">
      <t>カイテイジ</t>
    </rPh>
    <rPh sb="108" eb="110">
      <t>ミナオ</t>
    </rPh>
    <rPh sb="112" eb="114">
      <t>ケントウ</t>
    </rPh>
    <rPh sb="120" eb="122">
      <t>ショウライ</t>
    </rPh>
    <rPh sb="126" eb="128">
      <t>シセツ</t>
    </rPh>
    <rPh sb="129" eb="131">
      <t>コウシン</t>
    </rPh>
    <rPh sb="132" eb="133">
      <t>オ</t>
    </rPh>
    <rPh sb="134" eb="135">
      <t>コ</t>
    </rPh>
    <rPh sb="137" eb="139">
      <t>サクテイ</t>
    </rPh>
    <rPh sb="141" eb="143">
      <t>ケイカク</t>
    </rPh>
    <rPh sb="144" eb="145">
      <t>モト</t>
    </rPh>
    <rPh sb="148" eb="150">
      <t>ハンダン</t>
    </rPh>
    <phoneticPr fontId="4"/>
  </si>
  <si>
    <t>川北町の下水道普及率はほぼ100%となっている。
使用料を町の施策（公共料金の低廉化）として月額2,000円の定額としていることもあり、⑤経費回収率が類似団体平均値より低くなっている。また、汚水処理にかかる経費を削減したことにより⑥汚水処理原価が類似団体平均値より低くなっている。
しかし、財政をとりまく環境の変化から、更なる経営努力が求められ、管理経費の節減や建設事業の縮減、一部負担金の見直しを行ってきており、今以上の経営悪化はないと考えている。
今後も経常経費の削減に努め、経営の安定を図っていきたい。</t>
    <rPh sb="0" eb="3">
      <t>カワキタマチ</t>
    </rPh>
    <rPh sb="4" eb="7">
      <t>ゲスイドウ</t>
    </rPh>
    <rPh sb="7" eb="10">
      <t>フキュウリツ</t>
    </rPh>
    <rPh sb="25" eb="28">
      <t>シヨウリョウ</t>
    </rPh>
    <rPh sb="29" eb="30">
      <t>マチ</t>
    </rPh>
    <rPh sb="31" eb="33">
      <t>セサク</t>
    </rPh>
    <rPh sb="34" eb="36">
      <t>コウキョウ</t>
    </rPh>
    <rPh sb="36" eb="38">
      <t>リョウキン</t>
    </rPh>
    <rPh sb="39" eb="42">
      <t>テイレンカ</t>
    </rPh>
    <rPh sb="46" eb="48">
      <t>ゲツガク</t>
    </rPh>
    <rPh sb="53" eb="54">
      <t>エン</t>
    </rPh>
    <rPh sb="55" eb="57">
      <t>テイガク</t>
    </rPh>
    <rPh sb="69" eb="71">
      <t>ケイヒ</t>
    </rPh>
    <rPh sb="71" eb="74">
      <t>カイシュウリツ</t>
    </rPh>
    <rPh sb="75" eb="77">
      <t>ルイジ</t>
    </rPh>
    <rPh sb="77" eb="79">
      <t>ダンタイ</t>
    </rPh>
    <rPh sb="79" eb="82">
      <t>ヘイキンチ</t>
    </rPh>
    <rPh sb="84" eb="85">
      <t>ヒク</t>
    </rPh>
    <rPh sb="95" eb="97">
      <t>オスイ</t>
    </rPh>
    <rPh sb="97" eb="99">
      <t>ショリ</t>
    </rPh>
    <rPh sb="103" eb="105">
      <t>ケイヒ</t>
    </rPh>
    <rPh sb="106" eb="108">
      <t>サクゲン</t>
    </rPh>
    <rPh sb="123" eb="125">
      <t>ルイジ</t>
    </rPh>
    <rPh sb="125" eb="127">
      <t>ダンタイ</t>
    </rPh>
    <rPh sb="127" eb="130">
      <t>ヘイキンチ</t>
    </rPh>
    <rPh sb="132" eb="133">
      <t>ヒク</t>
    </rPh>
    <rPh sb="145" eb="147">
      <t>ザイセイ</t>
    </rPh>
    <rPh sb="152" eb="154">
      <t>カンキョウ</t>
    </rPh>
    <rPh sb="155" eb="157">
      <t>ヘンカ</t>
    </rPh>
    <rPh sb="160" eb="161">
      <t>サラ</t>
    </rPh>
    <rPh sb="163" eb="165">
      <t>ケイエイ</t>
    </rPh>
    <rPh sb="165" eb="167">
      <t>ドリョク</t>
    </rPh>
    <rPh sb="168" eb="169">
      <t>モト</t>
    </rPh>
    <rPh sb="173" eb="175">
      <t>カンリ</t>
    </rPh>
    <rPh sb="175" eb="177">
      <t>ケイヒ</t>
    </rPh>
    <rPh sb="178" eb="180">
      <t>セツゲン</t>
    </rPh>
    <rPh sb="181" eb="183">
      <t>ケンセツ</t>
    </rPh>
    <rPh sb="183" eb="185">
      <t>ジギョウ</t>
    </rPh>
    <rPh sb="186" eb="188">
      <t>シュクゲン</t>
    </rPh>
    <rPh sb="189" eb="191">
      <t>イチブ</t>
    </rPh>
    <rPh sb="191" eb="194">
      <t>フタンキン</t>
    </rPh>
    <rPh sb="195" eb="197">
      <t>ミナオ</t>
    </rPh>
    <rPh sb="199" eb="200">
      <t>オコナ</t>
    </rPh>
    <rPh sb="207" eb="210">
      <t>イマイジョウ</t>
    </rPh>
    <rPh sb="211" eb="213">
      <t>ケイエイ</t>
    </rPh>
    <rPh sb="213" eb="215">
      <t>アッカ</t>
    </rPh>
    <rPh sb="219" eb="220">
      <t>カンガ</t>
    </rPh>
    <rPh sb="226" eb="228">
      <t>コンゴ</t>
    </rPh>
    <rPh sb="229" eb="231">
      <t>ケイジョウ</t>
    </rPh>
    <rPh sb="231" eb="233">
      <t>ケイヒ</t>
    </rPh>
    <rPh sb="234" eb="236">
      <t>サクゲン</t>
    </rPh>
    <rPh sb="237" eb="238">
      <t>ツト</t>
    </rPh>
    <rPh sb="240" eb="242">
      <t>ケイエイ</t>
    </rPh>
    <rPh sb="243" eb="245">
      <t>アンテイ</t>
    </rPh>
    <rPh sb="246" eb="247">
      <t>ハカ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</si>
</sst>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 formatCode="#,##0.00;&quot;△&quot;#,##0.00;&quot;-&quot;">
                  <c:v>0.25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4C-4195-86E1-14D9E2E8D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0.03</c:v>
                </c:pt>
                <c:pt idx="1">
                  <c:v>0.11</c:v>
                </c:pt>
                <c:pt idx="2">
                  <c:v>0.05</c:v>
                </c:pt>
                <c:pt idx="3">
                  <c:v>0.44</c:v>
                </c:pt>
                <c:pt idx="4">
                  <c:v>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4C-4195-86E1-14D9E2E8D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84.74</c:v>
                </c:pt>
                <c:pt idx="1">
                  <c:v>84.31</c:v>
                </c:pt>
                <c:pt idx="2">
                  <c:v>83.94</c:v>
                </c:pt>
                <c:pt idx="3">
                  <c:v>87.67</c:v>
                </c:pt>
                <c:pt idx="4">
                  <c:v>82.19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C9-4D0C-9B28-66D8B28FF3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58.47</c:v>
                </c:pt>
                <c:pt idx="1">
                  <c:v>57.3</c:v>
                </c:pt>
                <c:pt idx="2">
                  <c:v>56</c:v>
                </c:pt>
                <c:pt idx="3">
                  <c:v>56.01</c:v>
                </c:pt>
                <c:pt idx="4">
                  <c:v>56.72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C9-4D0C-9B28-66D8B28FF3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36-4EB2-A938-57CC7923D5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88.58</c:v>
                </c:pt>
                <c:pt idx="1">
                  <c:v>89.43</c:v>
                </c:pt>
                <c:pt idx="2">
                  <c:v>89.51</c:v>
                </c:pt>
                <c:pt idx="3">
                  <c:v>89.77</c:v>
                </c:pt>
                <c:pt idx="4">
                  <c:v>90.04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36-4EB2-A938-57CC7923D5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59.98</c:v>
                </c:pt>
                <c:pt idx="1">
                  <c:v>58.79</c:v>
                </c:pt>
                <c:pt idx="2">
                  <c:v>54.44</c:v>
                </c:pt>
                <c:pt idx="3">
                  <c:v>60.77</c:v>
                </c:pt>
                <c:pt idx="4">
                  <c:v>65.400000000000006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6D-4988-A01C-B754FAB93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6D-4988-A01C-B754FAB93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58-4B95-B5C9-C70B98011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58-4B95-B5C9-C70B98011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85-4C7E-8F0B-76716D01C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85-4C7E-8F0B-76716D01C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6C-444A-9C9B-B477B68F3F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6C-444A-9C9B-B477B68F3F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B1-4CE7-95CC-7B1E4754D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B1-4CE7-95CC-7B1E4754D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1153.21</c:v>
                </c:pt>
                <c:pt idx="1">
                  <c:v>1043.21</c:v>
                </c:pt>
                <c:pt idx="2">
                  <c:v>928.97</c:v>
                </c:pt>
                <c:pt idx="3">
                  <c:v>785.26</c:v>
                </c:pt>
                <c:pt idx="4">
                  <c:v>659.42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31-47D5-9531-DBAAD9A0C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632.94000000000005</c:v>
                </c:pt>
                <c:pt idx="1">
                  <c:v>721.43</c:v>
                </c:pt>
                <c:pt idx="2">
                  <c:v>685.34</c:v>
                </c:pt>
                <c:pt idx="3">
                  <c:v>684.74</c:v>
                </c:pt>
                <c:pt idx="4">
                  <c:v>654.91999999999996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31-47D5-9531-DBAAD9A0C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50.07</c:v>
                </c:pt>
                <c:pt idx="1">
                  <c:v>49.83</c:v>
                </c:pt>
                <c:pt idx="2">
                  <c:v>46.49</c:v>
                </c:pt>
                <c:pt idx="3">
                  <c:v>50.72</c:v>
                </c:pt>
                <c:pt idx="4">
                  <c:v>53.69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EA-4A2C-9B1A-AC497F9BF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62.3</c:v>
                </c:pt>
                <c:pt idx="1">
                  <c:v>59.3</c:v>
                </c:pt>
                <c:pt idx="2">
                  <c:v>59.83</c:v>
                </c:pt>
                <c:pt idx="3">
                  <c:v>65.33</c:v>
                </c:pt>
                <c:pt idx="4">
                  <c:v>65.39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EA-4A2C-9B1A-AC497F9BF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154.96</c:v>
                </c:pt>
                <c:pt idx="1">
                  <c:v>156.88</c:v>
                </c:pt>
                <c:pt idx="2">
                  <c:v>169.42</c:v>
                </c:pt>
                <c:pt idx="3">
                  <c:v>150</c:v>
                </c:pt>
                <c:pt idx="4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99-417A-A94B-E56FBF1BC8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235.07</c:v>
                </c:pt>
                <c:pt idx="1">
                  <c:v>248.14</c:v>
                </c:pt>
                <c:pt idx="2">
                  <c:v>246.66</c:v>
                </c:pt>
                <c:pt idx="3">
                  <c:v>227.43</c:v>
                </c:pt>
                <c:pt idx="4">
                  <c:v>230.88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9-417A-A94B-E56FBF1BC8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【747.76】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Q1" zoomScale="70" zoomScaleNormal="70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石川県　川北町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農業集落排水</v>
      </c>
      <c r="Q8" s="71"/>
      <c r="R8" s="71"/>
      <c r="S8" s="71"/>
      <c r="T8" s="71"/>
      <c r="U8" s="71"/>
      <c r="V8" s="71"/>
      <c r="W8" s="71" t="str">
        <f>データ!L6</f>
        <v>F1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8">
        <f>データ!S6</f>
        <v>6263</v>
      </c>
      <c r="AM8" s="68"/>
      <c r="AN8" s="68"/>
      <c r="AO8" s="68"/>
      <c r="AP8" s="68"/>
      <c r="AQ8" s="68"/>
      <c r="AR8" s="68"/>
      <c r="AS8" s="68"/>
      <c r="AT8" s="67">
        <f>データ!T6</f>
        <v>14.64</v>
      </c>
      <c r="AU8" s="67"/>
      <c r="AV8" s="67"/>
      <c r="AW8" s="67"/>
      <c r="AX8" s="67"/>
      <c r="AY8" s="67"/>
      <c r="AZ8" s="67"/>
      <c r="BA8" s="67"/>
      <c r="BB8" s="67">
        <f>データ!U6</f>
        <v>427.8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 t="str">
        <f>データ!O6</f>
        <v>該当数値なし</v>
      </c>
      <c r="J10" s="67"/>
      <c r="K10" s="67"/>
      <c r="L10" s="67"/>
      <c r="M10" s="67"/>
      <c r="N10" s="67"/>
      <c r="O10" s="67"/>
      <c r="P10" s="67">
        <f>データ!P6</f>
        <v>100</v>
      </c>
      <c r="Q10" s="67"/>
      <c r="R10" s="67"/>
      <c r="S10" s="67"/>
      <c r="T10" s="67"/>
      <c r="U10" s="67"/>
      <c r="V10" s="67"/>
      <c r="W10" s="67">
        <f>データ!Q6</f>
        <v>100</v>
      </c>
      <c r="X10" s="67"/>
      <c r="Y10" s="67"/>
      <c r="Z10" s="67"/>
      <c r="AA10" s="67"/>
      <c r="AB10" s="67"/>
      <c r="AC10" s="67"/>
      <c r="AD10" s="68">
        <f>データ!R6</f>
        <v>2000</v>
      </c>
      <c r="AE10" s="68"/>
      <c r="AF10" s="68"/>
      <c r="AG10" s="68"/>
      <c r="AH10" s="68"/>
      <c r="AI10" s="68"/>
      <c r="AJ10" s="68"/>
      <c r="AK10" s="2"/>
      <c r="AL10" s="68">
        <f>データ!V6</f>
        <v>6223</v>
      </c>
      <c r="AM10" s="68"/>
      <c r="AN10" s="68"/>
      <c r="AO10" s="68"/>
      <c r="AP10" s="68"/>
      <c r="AQ10" s="68"/>
      <c r="AR10" s="68"/>
      <c r="AS10" s="68"/>
      <c r="AT10" s="67">
        <f>データ!W6</f>
        <v>1.22</v>
      </c>
      <c r="AU10" s="67"/>
      <c r="AV10" s="67"/>
      <c r="AW10" s="67"/>
      <c r="AX10" s="67"/>
      <c r="AY10" s="67"/>
      <c r="AZ10" s="67"/>
      <c r="BA10" s="67"/>
      <c r="BB10" s="67">
        <f>データ!X6</f>
        <v>5100.82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51" t="s">
        <v>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 x14ac:dyDescent="0.15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2" t="s">
        <v>112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2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2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2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2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2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2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2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2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2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2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2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2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2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2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2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2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2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2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2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2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2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2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2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2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2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2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2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2" t="s">
        <v>110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15">
      <c r="A60" s="2"/>
      <c r="B60" s="48" t="s">
        <v>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15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2" t="s">
        <v>111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2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2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2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2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2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2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2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2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2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2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2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2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2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2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5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7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【747.76】</v>
      </c>
      <c r="I86" s="26" t="str">
        <f>データ!CA6</f>
        <v>【59.51】</v>
      </c>
      <c r="J86" s="26" t="str">
        <f>データ!CL6</f>
        <v>【261.46】</v>
      </c>
      <c r="K86" s="26" t="str">
        <f>データ!CW6</f>
        <v>【52.23】</v>
      </c>
      <c r="L86" s="26" t="str">
        <f>データ!DH6</f>
        <v>【85.82】</v>
      </c>
      <c r="M86" s="26" t="s">
        <v>43</v>
      </c>
      <c r="N86" s="26" t="s">
        <v>43</v>
      </c>
      <c r="O86" s="26" t="str">
        <f>データ!EO6</f>
        <v>【0.02】</v>
      </c>
    </row>
  </sheetData>
  <sheetProtection algorithmName="SHA-512" hashValue="+HYGyla6h83m3azx8lOSObxmD84/4Tmt+QZ3A75CU2Df8NJjai3Y3t6a6rtb6dmT6mqUlnsP007nRTqcl5xA1A==" saltValue="XyCn7ddNgpMaqTR1f76Quw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45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46</v>
      </c>
      <c r="B3" s="29" t="s">
        <v>47</v>
      </c>
      <c r="C3" s="29" t="s">
        <v>48</v>
      </c>
      <c r="D3" s="29" t="s">
        <v>49</v>
      </c>
      <c r="E3" s="29" t="s">
        <v>50</v>
      </c>
      <c r="F3" s="29" t="s">
        <v>51</v>
      </c>
      <c r="G3" s="29" t="s">
        <v>52</v>
      </c>
      <c r="H3" s="76" t="s">
        <v>53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54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55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56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57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58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59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60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61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62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63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64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65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66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67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68</v>
      </c>
      <c r="B5" s="31"/>
      <c r="C5" s="31"/>
      <c r="D5" s="31"/>
      <c r="E5" s="31"/>
      <c r="F5" s="31"/>
      <c r="G5" s="31"/>
      <c r="H5" s="32" t="s">
        <v>69</v>
      </c>
      <c r="I5" s="32" t="s">
        <v>70</v>
      </c>
      <c r="J5" s="32" t="s">
        <v>71</v>
      </c>
      <c r="K5" s="32" t="s">
        <v>72</v>
      </c>
      <c r="L5" s="32" t="s">
        <v>73</v>
      </c>
      <c r="M5" s="32" t="s">
        <v>5</v>
      </c>
      <c r="N5" s="32" t="s">
        <v>74</v>
      </c>
      <c r="O5" s="32" t="s">
        <v>75</v>
      </c>
      <c r="P5" s="32" t="s">
        <v>76</v>
      </c>
      <c r="Q5" s="32" t="s">
        <v>77</v>
      </c>
      <c r="R5" s="32" t="s">
        <v>78</v>
      </c>
      <c r="S5" s="32" t="s">
        <v>79</v>
      </c>
      <c r="T5" s="32" t="s">
        <v>80</v>
      </c>
      <c r="U5" s="32" t="s">
        <v>81</v>
      </c>
      <c r="V5" s="32" t="s">
        <v>82</v>
      </c>
      <c r="W5" s="32" t="s">
        <v>83</v>
      </c>
      <c r="X5" s="32" t="s">
        <v>84</v>
      </c>
      <c r="Y5" s="32" t="s">
        <v>85</v>
      </c>
      <c r="Z5" s="32" t="s">
        <v>86</v>
      </c>
      <c r="AA5" s="32" t="s">
        <v>87</v>
      </c>
      <c r="AB5" s="32" t="s">
        <v>88</v>
      </c>
      <c r="AC5" s="32" t="s">
        <v>89</v>
      </c>
      <c r="AD5" s="32" t="s">
        <v>90</v>
      </c>
      <c r="AE5" s="32" t="s">
        <v>91</v>
      </c>
      <c r="AF5" s="32" t="s">
        <v>92</v>
      </c>
      <c r="AG5" s="32" t="s">
        <v>93</v>
      </c>
      <c r="AH5" s="32" t="s">
        <v>94</v>
      </c>
      <c r="AI5" s="32" t="s">
        <v>31</v>
      </c>
      <c r="AJ5" s="32" t="s">
        <v>85</v>
      </c>
      <c r="AK5" s="32" t="s">
        <v>86</v>
      </c>
      <c r="AL5" s="32" t="s">
        <v>87</v>
      </c>
      <c r="AM5" s="32" t="s">
        <v>88</v>
      </c>
      <c r="AN5" s="32" t="s">
        <v>89</v>
      </c>
      <c r="AO5" s="32" t="s">
        <v>90</v>
      </c>
      <c r="AP5" s="32" t="s">
        <v>91</v>
      </c>
      <c r="AQ5" s="32" t="s">
        <v>92</v>
      </c>
      <c r="AR5" s="32" t="s">
        <v>93</v>
      </c>
      <c r="AS5" s="32" t="s">
        <v>94</v>
      </c>
      <c r="AT5" s="32" t="s">
        <v>95</v>
      </c>
      <c r="AU5" s="32" t="s">
        <v>85</v>
      </c>
      <c r="AV5" s="32" t="s">
        <v>86</v>
      </c>
      <c r="AW5" s="32" t="s">
        <v>87</v>
      </c>
      <c r="AX5" s="32" t="s">
        <v>88</v>
      </c>
      <c r="AY5" s="32" t="s">
        <v>89</v>
      </c>
      <c r="AZ5" s="32" t="s">
        <v>90</v>
      </c>
      <c r="BA5" s="32" t="s">
        <v>91</v>
      </c>
      <c r="BB5" s="32" t="s">
        <v>92</v>
      </c>
      <c r="BC5" s="32" t="s">
        <v>93</v>
      </c>
      <c r="BD5" s="32" t="s">
        <v>94</v>
      </c>
      <c r="BE5" s="32" t="s">
        <v>95</v>
      </c>
      <c r="BF5" s="32" t="s">
        <v>85</v>
      </c>
      <c r="BG5" s="32" t="s">
        <v>86</v>
      </c>
      <c r="BH5" s="32" t="s">
        <v>87</v>
      </c>
      <c r="BI5" s="32" t="s">
        <v>88</v>
      </c>
      <c r="BJ5" s="32" t="s">
        <v>89</v>
      </c>
      <c r="BK5" s="32" t="s">
        <v>90</v>
      </c>
      <c r="BL5" s="32" t="s">
        <v>91</v>
      </c>
      <c r="BM5" s="32" t="s">
        <v>92</v>
      </c>
      <c r="BN5" s="32" t="s">
        <v>93</v>
      </c>
      <c r="BO5" s="32" t="s">
        <v>94</v>
      </c>
      <c r="BP5" s="32" t="s">
        <v>95</v>
      </c>
      <c r="BQ5" s="32" t="s">
        <v>85</v>
      </c>
      <c r="BR5" s="32" t="s">
        <v>86</v>
      </c>
      <c r="BS5" s="32" t="s">
        <v>87</v>
      </c>
      <c r="BT5" s="32" t="s">
        <v>88</v>
      </c>
      <c r="BU5" s="32" t="s">
        <v>89</v>
      </c>
      <c r="BV5" s="32" t="s">
        <v>90</v>
      </c>
      <c r="BW5" s="32" t="s">
        <v>91</v>
      </c>
      <c r="BX5" s="32" t="s">
        <v>92</v>
      </c>
      <c r="BY5" s="32" t="s">
        <v>93</v>
      </c>
      <c r="BZ5" s="32" t="s">
        <v>94</v>
      </c>
      <c r="CA5" s="32" t="s">
        <v>95</v>
      </c>
      <c r="CB5" s="32" t="s">
        <v>85</v>
      </c>
      <c r="CC5" s="32" t="s">
        <v>86</v>
      </c>
      <c r="CD5" s="32" t="s">
        <v>87</v>
      </c>
      <c r="CE5" s="32" t="s">
        <v>88</v>
      </c>
      <c r="CF5" s="32" t="s">
        <v>89</v>
      </c>
      <c r="CG5" s="32" t="s">
        <v>90</v>
      </c>
      <c r="CH5" s="32" t="s">
        <v>91</v>
      </c>
      <c r="CI5" s="32" t="s">
        <v>92</v>
      </c>
      <c r="CJ5" s="32" t="s">
        <v>93</v>
      </c>
      <c r="CK5" s="32" t="s">
        <v>94</v>
      </c>
      <c r="CL5" s="32" t="s">
        <v>95</v>
      </c>
      <c r="CM5" s="32" t="s">
        <v>85</v>
      </c>
      <c r="CN5" s="32" t="s">
        <v>86</v>
      </c>
      <c r="CO5" s="32" t="s">
        <v>87</v>
      </c>
      <c r="CP5" s="32" t="s">
        <v>88</v>
      </c>
      <c r="CQ5" s="32" t="s">
        <v>89</v>
      </c>
      <c r="CR5" s="32" t="s">
        <v>90</v>
      </c>
      <c r="CS5" s="32" t="s">
        <v>91</v>
      </c>
      <c r="CT5" s="32" t="s">
        <v>92</v>
      </c>
      <c r="CU5" s="32" t="s">
        <v>93</v>
      </c>
      <c r="CV5" s="32" t="s">
        <v>94</v>
      </c>
      <c r="CW5" s="32" t="s">
        <v>95</v>
      </c>
      <c r="CX5" s="32" t="s">
        <v>85</v>
      </c>
      <c r="CY5" s="32" t="s">
        <v>86</v>
      </c>
      <c r="CZ5" s="32" t="s">
        <v>87</v>
      </c>
      <c r="DA5" s="32" t="s">
        <v>88</v>
      </c>
      <c r="DB5" s="32" t="s">
        <v>89</v>
      </c>
      <c r="DC5" s="32" t="s">
        <v>90</v>
      </c>
      <c r="DD5" s="32" t="s">
        <v>91</v>
      </c>
      <c r="DE5" s="32" t="s">
        <v>92</v>
      </c>
      <c r="DF5" s="32" t="s">
        <v>93</v>
      </c>
      <c r="DG5" s="32" t="s">
        <v>94</v>
      </c>
      <c r="DH5" s="32" t="s">
        <v>95</v>
      </c>
      <c r="DI5" s="32" t="s">
        <v>85</v>
      </c>
      <c r="DJ5" s="32" t="s">
        <v>86</v>
      </c>
      <c r="DK5" s="32" t="s">
        <v>87</v>
      </c>
      <c r="DL5" s="32" t="s">
        <v>88</v>
      </c>
      <c r="DM5" s="32" t="s">
        <v>89</v>
      </c>
      <c r="DN5" s="32" t="s">
        <v>90</v>
      </c>
      <c r="DO5" s="32" t="s">
        <v>91</v>
      </c>
      <c r="DP5" s="32" t="s">
        <v>92</v>
      </c>
      <c r="DQ5" s="32" t="s">
        <v>93</v>
      </c>
      <c r="DR5" s="32" t="s">
        <v>94</v>
      </c>
      <c r="DS5" s="32" t="s">
        <v>95</v>
      </c>
      <c r="DT5" s="32" t="s">
        <v>85</v>
      </c>
      <c r="DU5" s="32" t="s">
        <v>86</v>
      </c>
      <c r="DV5" s="32" t="s">
        <v>87</v>
      </c>
      <c r="DW5" s="32" t="s">
        <v>88</v>
      </c>
      <c r="DX5" s="32" t="s">
        <v>89</v>
      </c>
      <c r="DY5" s="32" t="s">
        <v>90</v>
      </c>
      <c r="DZ5" s="32" t="s">
        <v>91</v>
      </c>
      <c r="EA5" s="32" t="s">
        <v>92</v>
      </c>
      <c r="EB5" s="32" t="s">
        <v>93</v>
      </c>
      <c r="EC5" s="32" t="s">
        <v>94</v>
      </c>
      <c r="ED5" s="32" t="s">
        <v>95</v>
      </c>
      <c r="EE5" s="32" t="s">
        <v>85</v>
      </c>
      <c r="EF5" s="32" t="s">
        <v>86</v>
      </c>
      <c r="EG5" s="32" t="s">
        <v>87</v>
      </c>
      <c r="EH5" s="32" t="s">
        <v>88</v>
      </c>
      <c r="EI5" s="32" t="s">
        <v>89</v>
      </c>
      <c r="EJ5" s="32" t="s">
        <v>90</v>
      </c>
      <c r="EK5" s="32" t="s">
        <v>91</v>
      </c>
      <c r="EL5" s="32" t="s">
        <v>92</v>
      </c>
      <c r="EM5" s="32" t="s">
        <v>93</v>
      </c>
      <c r="EN5" s="32" t="s">
        <v>94</v>
      </c>
      <c r="EO5" s="32" t="s">
        <v>95</v>
      </c>
    </row>
    <row r="6" spans="1:145" s="36" customFormat="1" x14ac:dyDescent="0.15">
      <c r="A6" s="28" t="s">
        <v>96</v>
      </c>
      <c r="B6" s="33">
        <f>B7</f>
        <v>2018</v>
      </c>
      <c r="C6" s="33">
        <f t="shared" ref="C6:X6" si="3">C7</f>
        <v>173240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石川県　川北町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F1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100</v>
      </c>
      <c r="Q6" s="34">
        <f t="shared" si="3"/>
        <v>100</v>
      </c>
      <c r="R6" s="34">
        <f t="shared" si="3"/>
        <v>2000</v>
      </c>
      <c r="S6" s="34">
        <f t="shared" si="3"/>
        <v>6263</v>
      </c>
      <c r="T6" s="34">
        <f t="shared" si="3"/>
        <v>14.64</v>
      </c>
      <c r="U6" s="34">
        <f t="shared" si="3"/>
        <v>427.8</v>
      </c>
      <c r="V6" s="34">
        <f t="shared" si="3"/>
        <v>6223</v>
      </c>
      <c r="W6" s="34">
        <f t="shared" si="3"/>
        <v>1.22</v>
      </c>
      <c r="X6" s="34">
        <f t="shared" si="3"/>
        <v>5100.82</v>
      </c>
      <c r="Y6" s="35">
        <f>IF(Y7="",NA(),Y7)</f>
        <v>59.98</v>
      </c>
      <c r="Z6" s="35">
        <f t="shared" ref="Z6:AH6" si="4">IF(Z7="",NA(),Z7)</f>
        <v>58.79</v>
      </c>
      <c r="AA6" s="35">
        <f t="shared" si="4"/>
        <v>54.44</v>
      </c>
      <c r="AB6" s="35">
        <f t="shared" si="4"/>
        <v>60.77</v>
      </c>
      <c r="AC6" s="35">
        <f t="shared" si="4"/>
        <v>65.400000000000006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1153.21</v>
      </c>
      <c r="BG6" s="35">
        <f t="shared" ref="BG6:BO6" si="7">IF(BG7="",NA(),BG7)</f>
        <v>1043.21</v>
      </c>
      <c r="BH6" s="35">
        <f t="shared" si="7"/>
        <v>928.97</v>
      </c>
      <c r="BI6" s="35">
        <f t="shared" si="7"/>
        <v>785.26</v>
      </c>
      <c r="BJ6" s="35">
        <f t="shared" si="7"/>
        <v>659.42</v>
      </c>
      <c r="BK6" s="35">
        <f t="shared" si="7"/>
        <v>632.94000000000005</v>
      </c>
      <c r="BL6" s="35">
        <f t="shared" si="7"/>
        <v>721.43</v>
      </c>
      <c r="BM6" s="35">
        <f t="shared" si="7"/>
        <v>685.34</v>
      </c>
      <c r="BN6" s="35">
        <f t="shared" si="7"/>
        <v>684.74</v>
      </c>
      <c r="BO6" s="35">
        <f t="shared" si="7"/>
        <v>654.91999999999996</v>
      </c>
      <c r="BP6" s="34" t="str">
        <f>IF(BP7="","",IF(BP7="-","【-】","【"&amp;SUBSTITUTE(TEXT(BP7,"#,##0.00"),"-","△")&amp;"】"))</f>
        <v>【747.76】</v>
      </c>
      <c r="BQ6" s="35">
        <f>IF(BQ7="",NA(),BQ7)</f>
        <v>50.07</v>
      </c>
      <c r="BR6" s="35">
        <f t="shared" ref="BR6:BZ6" si="8">IF(BR7="",NA(),BR7)</f>
        <v>49.83</v>
      </c>
      <c r="BS6" s="35">
        <f t="shared" si="8"/>
        <v>46.49</v>
      </c>
      <c r="BT6" s="35">
        <f t="shared" si="8"/>
        <v>50.72</v>
      </c>
      <c r="BU6" s="35">
        <f t="shared" si="8"/>
        <v>53.69</v>
      </c>
      <c r="BV6" s="35">
        <f t="shared" si="8"/>
        <v>62.3</v>
      </c>
      <c r="BW6" s="35">
        <f t="shared" si="8"/>
        <v>59.3</v>
      </c>
      <c r="BX6" s="35">
        <f t="shared" si="8"/>
        <v>59.83</v>
      </c>
      <c r="BY6" s="35">
        <f t="shared" si="8"/>
        <v>65.33</v>
      </c>
      <c r="BZ6" s="35">
        <f t="shared" si="8"/>
        <v>65.39</v>
      </c>
      <c r="CA6" s="34" t="str">
        <f>IF(CA7="","",IF(CA7="-","【-】","【"&amp;SUBSTITUTE(TEXT(CA7,"#,##0.00"),"-","△")&amp;"】"))</f>
        <v>【59.51】</v>
      </c>
      <c r="CB6" s="35">
        <f>IF(CB7="",NA(),CB7)</f>
        <v>154.96</v>
      </c>
      <c r="CC6" s="35">
        <f t="shared" ref="CC6:CK6" si="9">IF(CC7="",NA(),CC7)</f>
        <v>156.88</v>
      </c>
      <c r="CD6" s="35">
        <f t="shared" si="9"/>
        <v>169.42</v>
      </c>
      <c r="CE6" s="35">
        <f t="shared" si="9"/>
        <v>150</v>
      </c>
      <c r="CF6" s="35">
        <f t="shared" si="9"/>
        <v>150</v>
      </c>
      <c r="CG6" s="35">
        <f t="shared" si="9"/>
        <v>235.07</v>
      </c>
      <c r="CH6" s="35">
        <f t="shared" si="9"/>
        <v>248.14</v>
      </c>
      <c r="CI6" s="35">
        <f t="shared" si="9"/>
        <v>246.66</v>
      </c>
      <c r="CJ6" s="35">
        <f t="shared" si="9"/>
        <v>227.43</v>
      </c>
      <c r="CK6" s="35">
        <f t="shared" si="9"/>
        <v>230.88</v>
      </c>
      <c r="CL6" s="34" t="str">
        <f>IF(CL7="","",IF(CL7="-","【-】","【"&amp;SUBSTITUTE(TEXT(CL7,"#,##0.00"),"-","△")&amp;"】"))</f>
        <v>【261.46】</v>
      </c>
      <c r="CM6" s="35">
        <f>IF(CM7="",NA(),CM7)</f>
        <v>84.74</v>
      </c>
      <c r="CN6" s="35">
        <f t="shared" ref="CN6:CV6" si="10">IF(CN7="",NA(),CN7)</f>
        <v>84.31</v>
      </c>
      <c r="CO6" s="35">
        <f t="shared" si="10"/>
        <v>83.94</v>
      </c>
      <c r="CP6" s="35">
        <f t="shared" si="10"/>
        <v>87.67</v>
      </c>
      <c r="CQ6" s="35">
        <f t="shared" si="10"/>
        <v>82.19</v>
      </c>
      <c r="CR6" s="35">
        <f t="shared" si="10"/>
        <v>58.47</v>
      </c>
      <c r="CS6" s="35">
        <f t="shared" si="10"/>
        <v>57.3</v>
      </c>
      <c r="CT6" s="35">
        <f t="shared" si="10"/>
        <v>56</v>
      </c>
      <c r="CU6" s="35">
        <f t="shared" si="10"/>
        <v>56.01</v>
      </c>
      <c r="CV6" s="35">
        <f t="shared" si="10"/>
        <v>56.72</v>
      </c>
      <c r="CW6" s="34" t="str">
        <f>IF(CW7="","",IF(CW7="-","【-】","【"&amp;SUBSTITUTE(TEXT(CW7,"#,##0.00"),"-","△")&amp;"】"))</f>
        <v>【52.23】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88.58</v>
      </c>
      <c r="DD6" s="35">
        <f t="shared" si="11"/>
        <v>89.43</v>
      </c>
      <c r="DE6" s="35">
        <f t="shared" si="11"/>
        <v>89.51</v>
      </c>
      <c r="DF6" s="35">
        <f t="shared" si="11"/>
        <v>89.77</v>
      </c>
      <c r="DG6" s="35">
        <f t="shared" si="11"/>
        <v>90.04</v>
      </c>
      <c r="DH6" s="34" t="str">
        <f>IF(DH7="","",IF(DH7="-","【-】","【"&amp;SUBSTITUTE(TEXT(DH7,"#,##0.00"),"-","△")&amp;"】"))</f>
        <v>【85.82】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>
        <f>IF(EE7="",NA(),EE7)</f>
        <v>0.25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0.03</v>
      </c>
      <c r="EK6" s="35">
        <f t="shared" si="14"/>
        <v>0.11</v>
      </c>
      <c r="EL6" s="35">
        <f t="shared" si="14"/>
        <v>0.05</v>
      </c>
      <c r="EM6" s="35">
        <f t="shared" si="14"/>
        <v>0.44</v>
      </c>
      <c r="EN6" s="35">
        <f t="shared" si="14"/>
        <v>0.04</v>
      </c>
      <c r="EO6" s="34" t="str">
        <f>IF(EO7="","",IF(EO7="-","【-】","【"&amp;SUBSTITUTE(TEXT(EO7,"#,##0.00"),"-","△")&amp;"】"))</f>
        <v>【0.02】</v>
      </c>
    </row>
    <row r="7" spans="1:145" s="36" customFormat="1" x14ac:dyDescent="0.15">
      <c r="A7" s="28"/>
      <c r="B7" s="37">
        <v>2018</v>
      </c>
      <c r="C7" s="37">
        <v>173240</v>
      </c>
      <c r="D7" s="37">
        <v>47</v>
      </c>
      <c r="E7" s="37">
        <v>17</v>
      </c>
      <c r="F7" s="37">
        <v>5</v>
      </c>
      <c r="G7" s="37">
        <v>0</v>
      </c>
      <c r="H7" s="37" t="s">
        <v>97</v>
      </c>
      <c r="I7" s="37" t="s">
        <v>98</v>
      </c>
      <c r="J7" s="37" t="s">
        <v>99</v>
      </c>
      <c r="K7" s="37" t="s">
        <v>100</v>
      </c>
      <c r="L7" s="37" t="s">
        <v>101</v>
      </c>
      <c r="M7" s="37" t="s">
        <v>102</v>
      </c>
      <c r="N7" s="38" t="s">
        <v>103</v>
      </c>
      <c r="O7" s="38" t="s">
        <v>104</v>
      </c>
      <c r="P7" s="38">
        <v>100</v>
      </c>
      <c r="Q7" s="38">
        <v>100</v>
      </c>
      <c r="R7" s="38">
        <v>2000</v>
      </c>
      <c r="S7" s="38">
        <v>6263</v>
      </c>
      <c r="T7" s="38">
        <v>14.64</v>
      </c>
      <c r="U7" s="38">
        <v>427.8</v>
      </c>
      <c r="V7" s="38">
        <v>6223</v>
      </c>
      <c r="W7" s="38">
        <v>1.22</v>
      </c>
      <c r="X7" s="38">
        <v>5100.82</v>
      </c>
      <c r="Y7" s="38">
        <v>59.98</v>
      </c>
      <c r="Z7" s="38">
        <v>58.79</v>
      </c>
      <c r="AA7" s="38">
        <v>54.44</v>
      </c>
      <c r="AB7" s="38">
        <v>60.77</v>
      </c>
      <c r="AC7" s="38">
        <v>65.400000000000006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1153.21</v>
      </c>
      <c r="BG7" s="38">
        <v>1043.21</v>
      </c>
      <c r="BH7" s="38">
        <v>928.97</v>
      </c>
      <c r="BI7" s="38">
        <v>785.26</v>
      </c>
      <c r="BJ7" s="38">
        <v>659.42</v>
      </c>
      <c r="BK7" s="38">
        <v>632.94000000000005</v>
      </c>
      <c r="BL7" s="38">
        <v>721.43</v>
      </c>
      <c r="BM7" s="38">
        <v>685.34</v>
      </c>
      <c r="BN7" s="38">
        <v>684.74</v>
      </c>
      <c r="BO7" s="38">
        <v>654.91999999999996</v>
      </c>
      <c r="BP7" s="38">
        <v>747.76</v>
      </c>
      <c r="BQ7" s="38">
        <v>50.07</v>
      </c>
      <c r="BR7" s="38">
        <v>49.83</v>
      </c>
      <c r="BS7" s="38">
        <v>46.49</v>
      </c>
      <c r="BT7" s="38">
        <v>50.72</v>
      </c>
      <c r="BU7" s="38">
        <v>53.69</v>
      </c>
      <c r="BV7" s="38">
        <v>62.3</v>
      </c>
      <c r="BW7" s="38">
        <v>59.3</v>
      </c>
      <c r="BX7" s="38">
        <v>59.83</v>
      </c>
      <c r="BY7" s="38">
        <v>65.33</v>
      </c>
      <c r="BZ7" s="38">
        <v>65.39</v>
      </c>
      <c r="CA7" s="38">
        <v>59.51</v>
      </c>
      <c r="CB7" s="38">
        <v>154.96</v>
      </c>
      <c r="CC7" s="38">
        <v>156.88</v>
      </c>
      <c r="CD7" s="38">
        <v>169.42</v>
      </c>
      <c r="CE7" s="38">
        <v>150</v>
      </c>
      <c r="CF7" s="38">
        <v>150</v>
      </c>
      <c r="CG7" s="38">
        <v>235.07</v>
      </c>
      <c r="CH7" s="38">
        <v>248.14</v>
      </c>
      <c r="CI7" s="38">
        <v>246.66</v>
      </c>
      <c r="CJ7" s="38">
        <v>227.43</v>
      </c>
      <c r="CK7" s="38">
        <v>230.88</v>
      </c>
      <c r="CL7" s="38">
        <v>261.45999999999998</v>
      </c>
      <c r="CM7" s="38">
        <v>84.74</v>
      </c>
      <c r="CN7" s="38">
        <v>84.31</v>
      </c>
      <c r="CO7" s="38">
        <v>83.94</v>
      </c>
      <c r="CP7" s="38">
        <v>87.67</v>
      </c>
      <c r="CQ7" s="38">
        <v>82.19</v>
      </c>
      <c r="CR7" s="38">
        <v>58.47</v>
      </c>
      <c r="CS7" s="38">
        <v>57.3</v>
      </c>
      <c r="CT7" s="38">
        <v>56</v>
      </c>
      <c r="CU7" s="38">
        <v>56.01</v>
      </c>
      <c r="CV7" s="38">
        <v>56.72</v>
      </c>
      <c r="CW7" s="38">
        <v>52.23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88.58</v>
      </c>
      <c r="DD7" s="38">
        <v>89.43</v>
      </c>
      <c r="DE7" s="38">
        <v>89.51</v>
      </c>
      <c r="DF7" s="38">
        <v>89.77</v>
      </c>
      <c r="DG7" s="38">
        <v>90.04</v>
      </c>
      <c r="DH7" s="38">
        <v>85.82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0.25</v>
      </c>
      <c r="EF7" s="38">
        <v>0</v>
      </c>
      <c r="EG7" s="38">
        <v>0</v>
      </c>
      <c r="EH7" s="38">
        <v>0</v>
      </c>
      <c r="EI7" s="38">
        <v>0</v>
      </c>
      <c r="EJ7" s="38">
        <v>0.03</v>
      </c>
      <c r="EK7" s="38">
        <v>0.11</v>
      </c>
      <c r="EL7" s="38">
        <v>0.05</v>
      </c>
      <c r="EM7" s="38">
        <v>0.44</v>
      </c>
      <c r="EN7" s="38">
        <v>0.04</v>
      </c>
      <c r="EO7" s="38">
        <v>0.02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105</v>
      </c>
      <c r="C9" s="40" t="s">
        <v>106</v>
      </c>
      <c r="D9" s="40" t="s">
        <v>107</v>
      </c>
      <c r="E9" s="40" t="s">
        <v>108</v>
      </c>
      <c r="F9" s="40" t="s">
        <v>109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47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dcterms:created xsi:type="dcterms:W3CDTF">2019-12-05T05:19:04Z</dcterms:created>
  <dcterms:modified xsi:type="dcterms:W3CDTF">2020-02-13T01:40:39Z</dcterms:modified>
  <cp:category/>
</cp:coreProperties>
</file>