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6\Desktop\寺下由朗\【経営比較分析表】2017_174637_47_1718\"/>
    </mc:Choice>
  </mc:AlternateContent>
  <workbookProtection workbookAlgorithmName="SHA-512" workbookHashValue="+au9jDXu8nlapRN1NI9NU3H/RifoQ/cZH7P5n7N38vcZ3XqvQx6su1HjdVVCMb1fVc2Gyvqy8s5LCmS4G25hgQ==" workbookSaltValue="xBTQ5y6d7LEN206SbauX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<sst xmlns="http://schemas.openxmlformats.org/spreadsheetml/2006/main" count="251" uniqueCount="127">
  <si>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</si>
  <si>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</si>
  <si>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</si>
  <si>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</si>
  <si>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</si>
  <si>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</si>
  <si>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</si>
  <si>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</si>
  <si>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</si>
  <si>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</si>
  <si>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</si>
  <si>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</si>
  <si>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</si>
  <si>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</si>
  <si>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</si>
  <si>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</si>
  <si>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</si>
  <si>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</si>
  <si>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</si>
  <si>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</si>
  <si>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</si>
  <si>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</si>
  <si>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</si>
  <si>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</si>
  <si>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</si>
  <si>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</si>
  <si>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</si>
  <si>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</si>
  <si>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</si>
  <si>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</si>
  <si>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</si>
  <si>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</si>
  <si>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</si>
  <si>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</si>
  <si>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</si>
  <si>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</si>
  <si>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</si>
  <si>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</si>
  <si>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</si>
  <si>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</si>
  <si>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</si>
  <si>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</si>
  <si>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</si>
  <si>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</si>
  <si>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</si>
  <si>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</si>
  <si>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</si>
  <si>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</si>
  <si>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</si>
  <si>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</si>
  <si>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</si>
  <si>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</si>
  <si>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</si>
  <si>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</si>
  <si>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</si>
  <si>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</si>
  <si>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</si>
  <si>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</si>
  <si>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</si>
  <si>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</si>
  <si>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</si>
  <si>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</si>
  <si>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</si>
  <si>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</si>
  <si>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</si>
  <si>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</si>
  <si>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</si>
  <si>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</si>
  <si>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</si>
  <si>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</si>
  <si>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</si>
  <si>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</si>
  <si>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</si>
  <si>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</si>
  <si>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</si>
  <si>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</si>
  <si>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</si>
  <si>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</si>
  <si>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</si>
  <si>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</si>
  <si>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</si>
  <si>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</si>
  <si>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</si>
  <si>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</si>
  <si>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</si>
  <si>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</si>
  <si>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</si>
  <si>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</si>
  <si>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</si>
  <si>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</si>
  <si>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</si>
  <si>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</si>
  <si>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</si>
  <si>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</si>
  <si>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</si>
  <si>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</si>
  <si>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</si>
  <si>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</si>
  <si>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</si>
  <si>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</si>
  <si>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</si>
  <si>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</si>
  <si>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</si>
  <si>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</si>
  <si>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</si>
  <si>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</si>
  <si>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</si>
  <si>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</si>
  <si>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</si>
  <si>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</si>
  <si>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</si>
  <si>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</si>
  <si>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</si>
  <si>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</si>
  <si>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</si>
  <si>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</si>
  <si>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</si>
  <si>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</si>
  <si>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</si>
  <si>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</si>
  <si>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</si>
  <si>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</si>
  <si>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</si>
  <si>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</si>
  <si>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</si>
  <si>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</si>
  <si>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‘④料金収入に対する企業債残高の割合を示す企業債残高対事業規模比率については、経年比較では低下傾向にある。類似団体との比較では高い水準である。
‘⑤使用料で回収すべき経費をどの程度使用料で賄っているかを表す。経費回収率については、類似団体との比較では若干下回っており、今後も回収率100%に向けた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100%となっており類似団体との比較では良い状況となっている。今後もできる限り100％を維持するよう努めていく。
</t>
    <rPh sb="198" eb="199">
      <t>タカ</t>
    </rPh>
    <rPh sb="200" eb="202">
      <t>スイジュン</t>
    </rPh>
    <rPh sb="260" eb="262">
      <t>ジャッカン</t>
    </rPh>
    <rPh sb="262" eb="264">
      <t>シタマワ</t>
    </rPh>
    <rPh sb="272" eb="274">
      <t>カイシュウ</t>
    </rPh>
    <rPh sb="274" eb="275">
      <t>リツ</t>
    </rPh>
    <rPh sb="280" eb="281">
      <t>ム</t>
    </rPh>
    <rPh sb="560" eb="562">
      <t>コンゴ</t>
    </rPh>
    <rPh sb="566" eb="567">
      <t>カギ</t>
    </rPh>
    <rPh sb="573" eb="575">
      <t>イジ</t>
    </rPh>
    <rPh sb="579" eb="580">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</si>
</sst>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7" xfId="3" applyFont="1" applyBorder="1" applyAlignment="1" applyProtection="1">
      <alignment horizontal="left" vertical="top" wrapText="1"/>
      <protection locked="0"/>
    </xf>
    <xf numFmtId="0" fontId="15" fillId="0" borderId="8" xfId="3" applyFont="1" applyBorder="1" applyAlignment="1" applyProtection="1">
      <alignment horizontal="left" vertical="top" wrapText="1"/>
      <protection locked="0"/>
    </xf>
    <xf numFmtId="0" fontId="15" fillId="0" borderId="1" xfId="3" applyFont="1" applyBorder="1" applyAlignment="1" applyProtection="1">
      <alignment horizontal="left" vertical="top" wrapText="1"/>
      <protection locked="0"/>
    </xf>
    <xf numFmtId="0" fontId="15"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標準" xfId="0" builtinId="0"/>
    <cellStyle name="標準 2 3 2 2" xfId="2"/>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4F-4DFD-8996-6CA22410B97E}"/>
            </c:ext>
          </c:extLst>
        </c:ser>
        <c:dLbls>
          <c:showLegendKey val="0"/>
          <c:showVal val="0"/>
          <c:showCatName val="0"/>
          <c:showSerName val="0"/>
          <c:showPercent val="0"/>
          <c:showBubbleSize val="0"/>
        </c:dLbls>
        <c:gapWidth val="150"/>
        <c:axId val="187902208"/>
        <c:axId val="483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4F-4DFD-8996-6CA22410B97E}"/>
            </c:ext>
          </c:extLst>
        </c:ser>
        <c:dLbls>
          <c:showLegendKey val="0"/>
          <c:showVal val="0"/>
          <c:showCatName val="0"/>
          <c:showSerName val="0"/>
          <c:showPercent val="0"/>
          <c:showBubbleSize val="0"/>
        </c:dLbls>
        <c:marker val="1"/>
        <c:smooth val="0"/>
        <c:axId val="187902208"/>
        <c:axId val="48365568"/>
      </c:lineChart>
      <c:dateAx>
        <c:axId val="187902208"/>
        <c:scaling>
          <c:orientation val="minMax"/>
        </c:scaling>
        <c:delete val="1"/>
        <c:axPos val="b"/>
        <c:numFmt formatCode="ge" sourceLinked="1"/>
        <c:majorTickMark val="none"/>
        <c:minorTickMark val="none"/>
        <c:tickLblPos val="none"/>
        <c:crossAx val="48365568"/>
        <c:crosses val="autoZero"/>
        <c:auto val="1"/>
        <c:lblOffset val="100"/>
        <c:baseTimeUnit val="years"/>
      </c:dateAx>
      <c:valAx>
        <c:axId val="48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40.090000000000003</c:v>
                </c:pt>
                <c:pt idx="1">
                  <c:v>39.909999999999997</c:v>
                </c:pt>
                <c:pt idx="2">
                  <c:v>37.53</c:v>
                </c:pt>
                <c:pt idx="3">
                  <c:v>34.869999999999997</c:v>
                </c:pt>
                <c:pt idx="4">
                  <c:v>32.89</c:v>
                </c:pt>
              </c:numCache>
            </c:numRef>
          </c:val>
          <c:extLst>
            <c:ext xmlns:c16="http://schemas.microsoft.com/office/drawing/2014/chart" uri="{C3380CC4-5D6E-409C-BE32-E72D297353CC}">
              <c16:uniqueId val="{00000000-EA3D-4DEF-8422-8732033E1CF9}"/>
            </c:ext>
          </c:extLst>
        </c:ser>
        <c:dLbls>
          <c:showLegendKey val="0"/>
          <c:showVal val="0"/>
          <c:showCatName val="0"/>
          <c:showSerName val="0"/>
          <c:showPercent val="0"/>
          <c:showBubbleSize val="0"/>
        </c:dLbls>
        <c:gapWidth val="150"/>
        <c:axId val="49280128"/>
        <c:axId val="492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EA3D-4DEF-8422-8732033E1CF9}"/>
            </c:ext>
          </c:extLst>
        </c:ser>
        <c:dLbls>
          <c:showLegendKey val="0"/>
          <c:showVal val="0"/>
          <c:showCatName val="0"/>
          <c:showSerName val="0"/>
          <c:showPercent val="0"/>
          <c:showBubbleSize val="0"/>
        </c:dLbls>
        <c:marker val="1"/>
        <c:smooth val="0"/>
        <c:axId val="49280128"/>
        <c:axId val="49282048"/>
      </c:lineChart>
      <c:dateAx>
        <c:axId val="49280128"/>
        <c:scaling>
          <c:orientation val="minMax"/>
        </c:scaling>
        <c:delete val="1"/>
        <c:axPos val="b"/>
        <c:numFmt formatCode="ge" sourceLinked="1"/>
        <c:majorTickMark val="none"/>
        <c:minorTickMark val="none"/>
        <c:tickLblPos val="none"/>
        <c:crossAx val="49282048"/>
        <c:crosses val="autoZero"/>
        <c:auto val="1"/>
        <c:lblOffset val="100"/>
        <c:baseTimeUnit val="years"/>
      </c:dateAx>
      <c:valAx>
        <c:axId val="49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5AD-493E-BCA6-5006E387C88D}"/>
            </c:ext>
          </c:extLst>
        </c:ser>
        <c:dLbls>
          <c:showLegendKey val="0"/>
          <c:showVal val="0"/>
          <c:showCatName val="0"/>
          <c:showSerName val="0"/>
          <c:showPercent val="0"/>
          <c:showBubbleSize val="0"/>
        </c:dLbls>
        <c:gapWidth val="150"/>
        <c:axId val="49432064"/>
        <c:axId val="494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D5AD-493E-BCA6-5006E387C88D}"/>
            </c:ext>
          </c:extLst>
        </c:ser>
        <c:dLbls>
          <c:showLegendKey val="0"/>
          <c:showVal val="0"/>
          <c:showCatName val="0"/>
          <c:showSerName val="0"/>
          <c:showPercent val="0"/>
          <c:showBubbleSize val="0"/>
        </c:dLbls>
        <c:marker val="1"/>
        <c:smooth val="0"/>
        <c:axId val="49432064"/>
        <c:axId val="49433984"/>
      </c:lineChart>
      <c:dateAx>
        <c:axId val="49432064"/>
        <c:scaling>
          <c:orientation val="minMax"/>
        </c:scaling>
        <c:delete val="1"/>
        <c:axPos val="b"/>
        <c:numFmt formatCode="ge" sourceLinked="1"/>
        <c:majorTickMark val="none"/>
        <c:minorTickMark val="none"/>
        <c:tickLblPos val="none"/>
        <c:crossAx val="49433984"/>
        <c:crosses val="autoZero"/>
        <c:auto val="1"/>
        <c:lblOffset val="100"/>
        <c:baseTimeUnit val="years"/>
      </c:dateAx>
      <c:valAx>
        <c:axId val="494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39.75</c:v>
                </c:pt>
                <c:pt idx="1">
                  <c:v>64.849999999999994</c:v>
                </c:pt>
                <c:pt idx="2">
                  <c:v>49.35</c:v>
                </c:pt>
                <c:pt idx="3">
                  <c:v>77.7</c:v>
                </c:pt>
                <c:pt idx="4">
                  <c:v>82.26</c:v>
                </c:pt>
              </c:numCache>
            </c:numRef>
          </c:val>
          <c:extLst>
            <c:ext xmlns:c16="http://schemas.microsoft.com/office/drawing/2014/chart" uri="{C3380CC4-5D6E-409C-BE32-E72D297353CC}">
              <c16:uniqueId val="{00000000-25AD-4011-8526-49AA399A6924}"/>
            </c:ext>
          </c:extLst>
        </c:ser>
        <c:dLbls>
          <c:showLegendKey val="0"/>
          <c:showVal val="0"/>
          <c:showCatName val="0"/>
          <c:showSerName val="0"/>
          <c:showPercent val="0"/>
          <c:showBubbleSize val="0"/>
        </c:dLbls>
        <c:gapWidth val="150"/>
        <c:axId val="48379776"/>
        <c:axId val="483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D-4011-8526-49AA399A6924}"/>
            </c:ext>
          </c:extLst>
        </c:ser>
        <c:dLbls>
          <c:showLegendKey val="0"/>
          <c:showVal val="0"/>
          <c:showCatName val="0"/>
          <c:showSerName val="0"/>
          <c:showPercent val="0"/>
          <c:showBubbleSize val="0"/>
        </c:dLbls>
        <c:marker val="1"/>
        <c:smooth val="0"/>
        <c:axId val="48379776"/>
        <c:axId val="48390144"/>
      </c:lineChart>
      <c:dateAx>
        <c:axId val="48379776"/>
        <c:scaling>
          <c:orientation val="minMax"/>
        </c:scaling>
        <c:delete val="1"/>
        <c:axPos val="b"/>
        <c:numFmt formatCode="ge" sourceLinked="1"/>
        <c:majorTickMark val="none"/>
        <c:minorTickMark val="none"/>
        <c:tickLblPos val="none"/>
        <c:crossAx val="48390144"/>
        <c:crosses val="autoZero"/>
        <c:auto val="1"/>
        <c:lblOffset val="100"/>
        <c:baseTimeUnit val="years"/>
      </c:dateAx>
      <c:valAx>
        <c:axId val="48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2-4496-8BF8-752089ACEF7D}"/>
            </c:ext>
          </c:extLst>
        </c:ser>
        <c:dLbls>
          <c:showLegendKey val="0"/>
          <c:showVal val="0"/>
          <c:showCatName val="0"/>
          <c:showSerName val="0"/>
          <c:showPercent val="0"/>
          <c:showBubbleSize val="0"/>
        </c:dLbls>
        <c:gapWidth val="150"/>
        <c:axId val="48412928"/>
        <c:axId val="48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2-4496-8BF8-752089ACEF7D}"/>
            </c:ext>
          </c:extLst>
        </c:ser>
        <c:dLbls>
          <c:showLegendKey val="0"/>
          <c:showVal val="0"/>
          <c:showCatName val="0"/>
          <c:showSerName val="0"/>
          <c:showPercent val="0"/>
          <c:showBubbleSize val="0"/>
        </c:dLbls>
        <c:marker val="1"/>
        <c:smooth val="0"/>
        <c:axId val="48412928"/>
        <c:axId val="48423296"/>
      </c:lineChart>
      <c:dateAx>
        <c:axId val="48412928"/>
        <c:scaling>
          <c:orientation val="minMax"/>
        </c:scaling>
        <c:delete val="1"/>
        <c:axPos val="b"/>
        <c:numFmt formatCode="ge" sourceLinked="1"/>
        <c:majorTickMark val="none"/>
        <c:minorTickMark val="none"/>
        <c:tickLblPos val="none"/>
        <c:crossAx val="48423296"/>
        <c:crosses val="autoZero"/>
        <c:auto val="1"/>
        <c:lblOffset val="100"/>
        <c:baseTimeUnit val="years"/>
      </c:dateAx>
      <c:valAx>
        <c:axId val="48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D-49CB-9F63-2AA0DD6E771E}"/>
            </c:ext>
          </c:extLst>
        </c:ser>
        <c:dLbls>
          <c:showLegendKey val="0"/>
          <c:showVal val="0"/>
          <c:showCatName val="0"/>
          <c:showSerName val="0"/>
          <c:showPercent val="0"/>
          <c:showBubbleSize val="0"/>
        </c:dLbls>
        <c:gapWidth val="150"/>
        <c:axId val="48441984"/>
        <c:axId val="48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D-49CB-9F63-2AA0DD6E771E}"/>
            </c:ext>
          </c:extLst>
        </c:ser>
        <c:dLbls>
          <c:showLegendKey val="0"/>
          <c:showVal val="0"/>
          <c:showCatName val="0"/>
          <c:showSerName val="0"/>
          <c:showPercent val="0"/>
          <c:showBubbleSize val="0"/>
        </c:dLbls>
        <c:marker val="1"/>
        <c:smooth val="0"/>
        <c:axId val="48441984"/>
        <c:axId val="48472832"/>
      </c:lineChart>
      <c:dateAx>
        <c:axId val="48441984"/>
        <c:scaling>
          <c:orientation val="minMax"/>
        </c:scaling>
        <c:delete val="1"/>
        <c:axPos val="b"/>
        <c:numFmt formatCode="ge" sourceLinked="1"/>
        <c:majorTickMark val="none"/>
        <c:minorTickMark val="none"/>
        <c:tickLblPos val="none"/>
        <c:crossAx val="48472832"/>
        <c:crosses val="autoZero"/>
        <c:auto val="1"/>
        <c:lblOffset val="100"/>
        <c:baseTimeUnit val="years"/>
      </c:dateAx>
      <c:valAx>
        <c:axId val="48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59-4A2E-B620-E6116AA81645}"/>
            </c:ext>
          </c:extLst>
        </c:ser>
        <c:dLbls>
          <c:showLegendKey val="0"/>
          <c:showVal val="0"/>
          <c:showCatName val="0"/>
          <c:showSerName val="0"/>
          <c:showPercent val="0"/>
          <c:showBubbleSize val="0"/>
        </c:dLbls>
        <c:gapWidth val="150"/>
        <c:axId val="48487424"/>
        <c:axId val="48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9-4A2E-B620-E6116AA81645}"/>
            </c:ext>
          </c:extLst>
        </c:ser>
        <c:dLbls>
          <c:showLegendKey val="0"/>
          <c:showVal val="0"/>
          <c:showCatName val="0"/>
          <c:showSerName val="0"/>
          <c:showPercent val="0"/>
          <c:showBubbleSize val="0"/>
        </c:dLbls>
        <c:marker val="1"/>
        <c:smooth val="0"/>
        <c:axId val="48487424"/>
        <c:axId val="48493696"/>
      </c:lineChart>
      <c:dateAx>
        <c:axId val="48487424"/>
        <c:scaling>
          <c:orientation val="minMax"/>
        </c:scaling>
        <c:delete val="1"/>
        <c:axPos val="b"/>
        <c:numFmt formatCode="ge" sourceLinked="1"/>
        <c:majorTickMark val="none"/>
        <c:minorTickMark val="none"/>
        <c:tickLblPos val="none"/>
        <c:crossAx val="48493696"/>
        <c:crosses val="autoZero"/>
        <c:auto val="1"/>
        <c:lblOffset val="100"/>
        <c:baseTimeUnit val="years"/>
      </c:dateAx>
      <c:valAx>
        <c:axId val="48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3-49FE-BD3A-60E9DC7D26BE}"/>
            </c:ext>
          </c:extLst>
        </c:ser>
        <c:dLbls>
          <c:showLegendKey val="0"/>
          <c:showVal val="0"/>
          <c:showCatName val="0"/>
          <c:showSerName val="0"/>
          <c:showPercent val="0"/>
          <c:showBubbleSize val="0"/>
        </c:dLbls>
        <c:gapWidth val="150"/>
        <c:axId val="48561536"/>
        <c:axId val="48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3-49FE-BD3A-60E9DC7D26BE}"/>
            </c:ext>
          </c:extLst>
        </c:ser>
        <c:dLbls>
          <c:showLegendKey val="0"/>
          <c:showVal val="0"/>
          <c:showCatName val="0"/>
          <c:showSerName val="0"/>
          <c:showPercent val="0"/>
          <c:showBubbleSize val="0"/>
        </c:dLbls>
        <c:marker val="1"/>
        <c:smooth val="0"/>
        <c:axId val="48561536"/>
        <c:axId val="48592384"/>
      </c:lineChart>
      <c:dateAx>
        <c:axId val="48561536"/>
        <c:scaling>
          <c:orientation val="minMax"/>
        </c:scaling>
        <c:delete val="1"/>
        <c:axPos val="b"/>
        <c:numFmt formatCode="ge" sourceLinked="1"/>
        <c:majorTickMark val="none"/>
        <c:minorTickMark val="none"/>
        <c:tickLblPos val="none"/>
        <c:crossAx val="48592384"/>
        <c:crosses val="autoZero"/>
        <c:auto val="1"/>
        <c:lblOffset val="100"/>
        <c:baseTimeUnit val="years"/>
      </c:dateAx>
      <c:valAx>
        <c:axId val="48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2346.36</c:v>
                </c:pt>
                <c:pt idx="1">
                  <c:v>1431.06</c:v>
                </c:pt>
                <c:pt idx="2">
                  <c:v>1541.24</c:v>
                </c:pt>
                <c:pt idx="3">
                  <c:v>1027.47</c:v>
                </c:pt>
                <c:pt idx="4">
                  <c:v>749.51</c:v>
                </c:pt>
              </c:numCache>
            </c:numRef>
          </c:val>
          <c:extLst>
            <c:ext xmlns:c16="http://schemas.microsoft.com/office/drawing/2014/chart" uri="{C3380CC4-5D6E-409C-BE32-E72D297353CC}">
              <c16:uniqueId val="{00000000-EFFF-44E5-8A11-AEFCFE81F02E}"/>
            </c:ext>
          </c:extLst>
        </c:ser>
        <c:dLbls>
          <c:showLegendKey val="0"/>
          <c:showVal val="0"/>
          <c:showCatName val="0"/>
          <c:showSerName val="0"/>
          <c:showPercent val="0"/>
          <c:showBubbleSize val="0"/>
        </c:dLbls>
        <c:gapWidth val="150"/>
        <c:axId val="48652288"/>
        <c:axId val="486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EFFF-44E5-8A11-AEFCFE81F02E}"/>
            </c:ext>
          </c:extLst>
        </c:ser>
        <c:dLbls>
          <c:showLegendKey val="0"/>
          <c:showVal val="0"/>
          <c:showCatName val="0"/>
          <c:showSerName val="0"/>
          <c:showPercent val="0"/>
          <c:showBubbleSize val="0"/>
        </c:dLbls>
        <c:marker val="1"/>
        <c:smooth val="0"/>
        <c:axId val="48652288"/>
        <c:axId val="48654208"/>
      </c:lineChart>
      <c:dateAx>
        <c:axId val="48652288"/>
        <c:scaling>
          <c:orientation val="minMax"/>
        </c:scaling>
        <c:delete val="1"/>
        <c:axPos val="b"/>
        <c:numFmt formatCode="ge" sourceLinked="1"/>
        <c:majorTickMark val="none"/>
        <c:minorTickMark val="none"/>
        <c:tickLblPos val="none"/>
        <c:crossAx val="48654208"/>
        <c:crosses val="autoZero"/>
        <c:auto val="1"/>
        <c:lblOffset val="100"/>
        <c:baseTimeUnit val="years"/>
      </c:dateAx>
      <c:valAx>
        <c:axId val="486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35.61</c:v>
                </c:pt>
                <c:pt idx="1">
                  <c:v>45.38</c:v>
                </c:pt>
                <c:pt idx="2">
                  <c:v>44.54</c:v>
                </c:pt>
                <c:pt idx="3">
                  <c:v>54.9</c:v>
                </c:pt>
                <c:pt idx="4">
                  <c:v>56.61</c:v>
                </c:pt>
              </c:numCache>
            </c:numRef>
          </c:val>
          <c:extLst>
            <c:ext xmlns:c16="http://schemas.microsoft.com/office/drawing/2014/chart" uri="{C3380CC4-5D6E-409C-BE32-E72D297353CC}">
              <c16:uniqueId val="{00000000-648F-492F-9D23-26422702074E}"/>
            </c:ext>
          </c:extLst>
        </c:ser>
        <c:dLbls>
          <c:showLegendKey val="0"/>
          <c:showVal val="0"/>
          <c:showCatName val="0"/>
          <c:showSerName val="0"/>
          <c:showPercent val="0"/>
          <c:showBubbleSize val="0"/>
        </c:dLbls>
        <c:gapWidth val="150"/>
        <c:axId val="49152384"/>
        <c:axId val="491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648F-492F-9D23-26422702074E}"/>
            </c:ext>
          </c:extLst>
        </c:ser>
        <c:dLbls>
          <c:showLegendKey val="0"/>
          <c:showVal val="0"/>
          <c:showCatName val="0"/>
          <c:showSerName val="0"/>
          <c:showPercent val="0"/>
          <c:showBubbleSize val="0"/>
        </c:dLbls>
        <c:marker val="1"/>
        <c:smooth val="0"/>
        <c:axId val="49152384"/>
        <c:axId val="49154304"/>
      </c:lineChart>
      <c:dateAx>
        <c:axId val="49152384"/>
        <c:scaling>
          <c:orientation val="minMax"/>
        </c:scaling>
        <c:delete val="1"/>
        <c:axPos val="b"/>
        <c:numFmt formatCode="ge" sourceLinked="1"/>
        <c:majorTickMark val="none"/>
        <c:minorTickMark val="none"/>
        <c:tickLblPos val="none"/>
        <c:crossAx val="49154304"/>
        <c:crosses val="autoZero"/>
        <c:auto val="1"/>
        <c:lblOffset val="100"/>
        <c:baseTimeUnit val="years"/>
      </c:dateAx>
      <c:valAx>
        <c:axId val="49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297.54000000000002</c:v>
                </c:pt>
                <c:pt idx="1">
                  <c:v>248.7</c:v>
                </c:pt>
                <c:pt idx="2">
                  <c:v>254.12</c:v>
                </c:pt>
                <c:pt idx="3">
                  <c:v>203.37</c:v>
                </c:pt>
                <c:pt idx="4">
                  <c:v>191.27</c:v>
                </c:pt>
              </c:numCache>
            </c:numRef>
          </c:val>
          <c:extLst>
            <c:ext xmlns:c16="http://schemas.microsoft.com/office/drawing/2014/chart" uri="{C3380CC4-5D6E-409C-BE32-E72D297353CC}">
              <c16:uniqueId val="{00000000-D223-482B-BA33-6DEA588A51CE}"/>
            </c:ext>
          </c:extLst>
        </c:ser>
        <c:dLbls>
          <c:showLegendKey val="0"/>
          <c:showVal val="0"/>
          <c:showCatName val="0"/>
          <c:showSerName val="0"/>
          <c:showPercent val="0"/>
          <c:showBubbleSize val="0"/>
        </c:dLbls>
        <c:gapWidth val="150"/>
        <c:axId val="49230592"/>
        <c:axId val="492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D223-482B-BA33-6DEA588A51CE}"/>
            </c:ext>
          </c:extLst>
        </c:ser>
        <c:dLbls>
          <c:showLegendKey val="0"/>
          <c:showVal val="0"/>
          <c:showCatName val="0"/>
          <c:showSerName val="0"/>
          <c:showPercent val="0"/>
          <c:showBubbleSize val="0"/>
        </c:dLbls>
        <c:marker val="1"/>
        <c:smooth val="0"/>
        <c:axId val="49230592"/>
        <c:axId val="49232512"/>
      </c:lineChart>
      <c:dateAx>
        <c:axId val="49230592"/>
        <c:scaling>
          <c:orientation val="minMax"/>
        </c:scaling>
        <c:delete val="1"/>
        <c:axPos val="b"/>
        <c:numFmt formatCode="ge" sourceLinked="1"/>
        <c:majorTickMark val="none"/>
        <c:minorTickMark val="none"/>
        <c:tickLblPos val="none"/>
        <c:crossAx val="49232512"/>
        <c:crosses val="autoZero"/>
        <c:auto val="1"/>
        <c:lblOffset val="100"/>
        <c:baseTimeUnit val="years"/>
      </c:dateAx>
      <c:valAx>
        <c:axId val="492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17884</v>
      </c>
      <c r="AM8" s="49"/>
      <c r="AN8" s="49"/>
      <c r="AO8" s="49"/>
      <c r="AP8" s="49"/>
      <c r="AQ8" s="49"/>
      <c r="AR8" s="49"/>
      <c r="AS8" s="49"/>
      <c r="AT8" s="44">
        <f>データ!T6</f>
        <v>273.27</v>
      </c>
      <c r="AU8" s="44"/>
      <c r="AV8" s="44"/>
      <c r="AW8" s="44"/>
      <c r="AX8" s="44"/>
      <c r="AY8" s="44"/>
      <c r="AZ8" s="44"/>
      <c r="BA8" s="44"/>
      <c r="BB8" s="44">
        <f>データ!U6</f>
        <v>65.44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5.42</v>
      </c>
      <c r="Q10" s="44"/>
      <c r="R10" s="44"/>
      <c r="S10" s="44"/>
      <c r="T10" s="44"/>
      <c r="U10" s="44"/>
      <c r="V10" s="44"/>
      <c r="W10" s="44">
        <f>データ!Q6</f>
        <v>100</v>
      </c>
      <c r="X10" s="44"/>
      <c r="Y10" s="44"/>
      <c r="Z10" s="44"/>
      <c r="AA10" s="44"/>
      <c r="AB10" s="44"/>
      <c r="AC10" s="44"/>
      <c r="AD10" s="49">
        <f>データ!R6</f>
        <v>1620</v>
      </c>
      <c r="AE10" s="49"/>
      <c r="AF10" s="49"/>
      <c r="AG10" s="49"/>
      <c r="AH10" s="49"/>
      <c r="AI10" s="49"/>
      <c r="AJ10" s="49"/>
      <c r="AK10" s="2"/>
      <c r="AL10" s="49">
        <f>データ!V6</f>
        <v>955</v>
      </c>
      <c r="AM10" s="49"/>
      <c r="AN10" s="49"/>
      <c r="AO10" s="49"/>
      <c r="AP10" s="49"/>
      <c r="AQ10" s="49"/>
      <c r="AR10" s="49"/>
      <c r="AS10" s="49"/>
      <c r="AT10" s="44">
        <f>データ!W6</f>
        <v>0.1</v>
      </c>
      <c r="AU10" s="44"/>
      <c r="AV10" s="44"/>
      <c r="AW10" s="44"/>
      <c r="AX10" s="44"/>
      <c r="AY10" s="44"/>
      <c r="AZ10" s="44"/>
      <c r="BA10" s="44"/>
      <c r="BB10" s="44">
        <f>データ!X6</f>
        <v>9550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57</v>
      </c>
      <c r="O86" s="25" t="str">
        <f>データ!EO6</f>
        <v>【-】</v>
      </c>
    </row>
  </sheetData>
  <sheetProtection algorithmName="SHA-512" hashValue="G937b7kJRSCu0sheOOqbEwYb//8sN7be40Y4HfnCtvYENXtMd01jgYVNiIluE9iTGKRHo4dINa/alXIyPXYmUg==" saltValue="J9RXRc9lf+Ebvc8z+kuTn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174637</v>
      </c>
      <c r="D6" s="32">
        <f t="shared" si="3"/>
        <v>47</v>
      </c>
      <c r="E6" s="32">
        <f t="shared" si="3"/>
        <v>18</v>
      </c>
      <c r="F6" s="32">
        <f t="shared" si="3"/>
        <v>0</v>
      </c>
      <c r="G6" s="32">
        <f t="shared" si="3"/>
        <v>0</v>
      </c>
      <c r="H6" s="32" t="str">
        <f t="shared" si="3"/>
        <v>石川県　能登町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5.42</v>
      </c>
      <c r="Q6" s="33">
        <f t="shared" si="3"/>
        <v>100</v>
      </c>
      <c r="R6" s="33">
        <f t="shared" si="3"/>
        <v>1620</v>
      </c>
      <c r="S6" s="33">
        <f t="shared" si="3"/>
        <v>17884</v>
      </c>
      <c r="T6" s="33">
        <f t="shared" si="3"/>
        <v>273.27</v>
      </c>
      <c r="U6" s="33">
        <f t="shared" si="3"/>
        <v>65.44</v>
      </c>
      <c r="V6" s="33">
        <f t="shared" si="3"/>
        <v>955</v>
      </c>
      <c r="W6" s="33">
        <f t="shared" si="3"/>
        <v>0.1</v>
      </c>
      <c r="X6" s="33">
        <f t="shared" si="3"/>
        <v>9550</v>
      </c>
      <c r="Y6" s="34">
        <f>IF(Y7="",NA(),Y7)</f>
        <v>39.75</v>
      </c>
      <c r="Z6" s="34">
        <f t="shared" ref="Z6:AH6" si="4">IF(Z7="",NA(),Z7)</f>
        <v>64.849999999999994</v>
      </c>
      <c r="AA6" s="34">
        <f t="shared" si="4"/>
        <v>49.35</v>
      </c>
      <c r="AB6" s="34">
        <f t="shared" si="4"/>
        <v>77.7</v>
      </c>
      <c r="AC6" s="34">
        <f t="shared" si="4"/>
        <v>82.26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2346.36</v>
      </c>
      <c r="BG6" s="34">
        <f t="shared" ref="BG6:BO6" si="7">IF(BG7="",NA(),BG7)</f>
        <v>1431.06</v>
      </c>
      <c r="BH6" s="34">
        <f t="shared" si="7"/>
        <v>1541.24</v>
      </c>
      <c r="BI6" s="34">
        <f t="shared" si="7"/>
        <v>1027.47</v>
      </c>
      <c r="BJ6" s="34">
        <f t="shared" si="7"/>
        <v>749.51</v>
      </c>
      <c r="BK6" s="34">
        <f t="shared" si="7"/>
        <v>446.63</v>
      </c>
      <c r="BL6" s="34">
        <f t="shared" si="7"/>
        <v>416.91</v>
      </c>
      <c r="BM6" s="34">
        <f t="shared" si="7"/>
        <v>392.19</v>
      </c>
      <c r="BN6" s="34">
        <f t="shared" si="7"/>
        <v>413.5</v>
      </c>
      <c r="BO6" s="34">
        <f t="shared" si="7"/>
        <v>244.85</v>
      </c>
      <c r="BP6" s="33" t="str">
        <f>IF(BP7="","",IF(BP7="-","【-】","【"&amp;SUBSTITUTE(TEXT(BP7,"#,##0.00"),"-","△")&amp;"】"))</f>
        <v>【329.28】</v>
      </c>
      <c r="BQ6" s="34">
        <f>IF(BQ7="",NA(),BQ7)</f>
        <v>35.61</v>
      </c>
      <c r="BR6" s="34">
        <f t="shared" ref="BR6:BZ6" si="8">IF(BR7="",NA(),BR7)</f>
        <v>45.38</v>
      </c>
      <c r="BS6" s="34">
        <f t="shared" si="8"/>
        <v>44.54</v>
      </c>
      <c r="BT6" s="34">
        <f t="shared" si="8"/>
        <v>54.9</v>
      </c>
      <c r="BU6" s="34">
        <f t="shared" si="8"/>
        <v>56.61</v>
      </c>
      <c r="BV6" s="34">
        <f t="shared" si="8"/>
        <v>58.53</v>
      </c>
      <c r="BW6" s="34">
        <f t="shared" si="8"/>
        <v>57.93</v>
      </c>
      <c r="BX6" s="34">
        <f t="shared" si="8"/>
        <v>57.03</v>
      </c>
      <c r="BY6" s="34">
        <f t="shared" si="8"/>
        <v>55.84</v>
      </c>
      <c r="BZ6" s="34">
        <f t="shared" si="8"/>
        <v>64.78</v>
      </c>
      <c r="CA6" s="33" t="str">
        <f>IF(CA7="","",IF(CA7="-","【-】","【"&amp;SUBSTITUTE(TEXT(CA7,"#,##0.00"),"-","△")&amp;"】"))</f>
        <v>【60.55】</v>
      </c>
      <c r="CB6" s="34">
        <f>IF(CB7="",NA(),CB7)</f>
        <v>297.54000000000002</v>
      </c>
      <c r="CC6" s="34">
        <f t="shared" ref="CC6:CK6" si="9">IF(CC7="",NA(),CC7)</f>
        <v>248.7</v>
      </c>
      <c r="CD6" s="34">
        <f t="shared" si="9"/>
        <v>254.12</v>
      </c>
      <c r="CE6" s="34">
        <f t="shared" si="9"/>
        <v>203.37</v>
      </c>
      <c r="CF6" s="34">
        <f t="shared" si="9"/>
        <v>191.27</v>
      </c>
      <c r="CG6" s="34">
        <f t="shared" si="9"/>
        <v>266.57</v>
      </c>
      <c r="CH6" s="34">
        <f t="shared" si="9"/>
        <v>276.93</v>
      </c>
      <c r="CI6" s="34">
        <f t="shared" si="9"/>
        <v>283.73</v>
      </c>
      <c r="CJ6" s="34">
        <f t="shared" si="9"/>
        <v>287.57</v>
      </c>
      <c r="CK6" s="34">
        <f t="shared" si="9"/>
        <v>250.21</v>
      </c>
      <c r="CL6" s="33" t="str">
        <f>IF(CL7="","",IF(CL7="-","【-】","【"&amp;SUBSTITUTE(TEXT(CL7,"#,##0.00"),"-","△")&amp;"】"))</f>
        <v>【269.12】</v>
      </c>
      <c r="CM6" s="34">
        <f>IF(CM7="",NA(),CM7)</f>
        <v>40.090000000000003</v>
      </c>
      <c r="CN6" s="34">
        <f t="shared" ref="CN6:CV6" si="10">IF(CN7="",NA(),CN7)</f>
        <v>39.909999999999997</v>
      </c>
      <c r="CO6" s="34">
        <f t="shared" si="10"/>
        <v>37.53</v>
      </c>
      <c r="CP6" s="34">
        <f t="shared" si="10"/>
        <v>34.869999999999997</v>
      </c>
      <c r="CQ6" s="34">
        <f t="shared" si="10"/>
        <v>32.89</v>
      </c>
      <c r="CR6" s="34">
        <f t="shared" si="10"/>
        <v>58.06</v>
      </c>
      <c r="CS6" s="34">
        <f t="shared" si="10"/>
        <v>59.08</v>
      </c>
      <c r="CT6" s="34">
        <f t="shared" si="10"/>
        <v>58.25</v>
      </c>
      <c r="CU6" s="34">
        <f t="shared" si="10"/>
        <v>61.55</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174637</v>
      </c>
      <c r="D7" s="36">
        <v>47</v>
      </c>
      <c r="E7" s="36">
        <v>18</v>
      </c>
      <c r="F7" s="36">
        <v>0</v>
      </c>
      <c r="G7" s="36">
        <v>0</v>
      </c>
      <c r="H7" s="36" t="s">
        <v>111</v>
      </c>
      <c r="I7" s="36" t="s">
        <v>112</v>
      </c>
      <c r="J7" s="36" t="s">
        <v>113</v>
      </c>
      <c r="K7" s="36" t="s">
        <v>114</v>
      </c>
      <c r="L7" s="36" t="s">
        <v>115</v>
      </c>
      <c r="M7" s="36" t="s">
        <v>116</v>
      </c>
      <c r="N7" s="37" t="s">
        <v>117</v>
      </c>
      <c r="O7" s="37" t="s">
        <v>118</v>
      </c>
      <c r="P7" s="37">
        <v>5.42</v>
      </c>
      <c r="Q7" s="37">
        <v>100</v>
      </c>
      <c r="R7" s="37">
        <v>1620</v>
      </c>
      <c r="S7" s="37">
        <v>17884</v>
      </c>
      <c r="T7" s="37">
        <v>273.27</v>
      </c>
      <c r="U7" s="37">
        <v>65.44</v>
      </c>
      <c r="V7" s="37">
        <v>955</v>
      </c>
      <c r="W7" s="37">
        <v>0.1</v>
      </c>
      <c r="X7" s="37">
        <v>9550</v>
      </c>
      <c r="Y7" s="37">
        <v>39.75</v>
      </c>
      <c r="Z7" s="37">
        <v>64.849999999999994</v>
      </c>
      <c r="AA7" s="37">
        <v>49.35</v>
      </c>
      <c r="AB7" s="37">
        <v>77.7</v>
      </c>
      <c r="AC7" s="37">
        <v>82.26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2346.36</v>
      </c>
      <c r="BG7" s="37">
        <v>1431.06</v>
      </c>
      <c r="BH7" s="37">
        <v>1541.24</v>
      </c>
      <c r="BI7" s="37">
        <v>1027.47</v>
      </c>
      <c r="BJ7" s="37">
        <v>749.51</v>
      </c>
      <c r="BK7" s="37">
        <v>446.63</v>
      </c>
      <c r="BL7" s="37">
        <v>416.91</v>
      </c>
      <c r="BM7" s="37">
        <v>392.19</v>
      </c>
      <c r="BN7" s="37">
        <v>413.5</v>
      </c>
      <c r="BO7" s="37">
        <v>244.85</v>
      </c>
      <c r="BP7" s="37">
        <v>329.28</v>
      </c>
      <c r="BQ7" s="37">
        <v>35.61</v>
      </c>
      <c r="BR7" s="37">
        <v>45.38</v>
      </c>
      <c r="BS7" s="37">
        <v>44.54</v>
      </c>
      <c r="BT7" s="37">
        <v>54.9</v>
      </c>
      <c r="BU7" s="37">
        <v>56.61</v>
      </c>
      <c r="BV7" s="37">
        <v>58.53</v>
      </c>
      <c r="BW7" s="37">
        <v>57.93</v>
      </c>
      <c r="BX7" s="37">
        <v>57.03</v>
      </c>
      <c r="BY7" s="37">
        <v>55.84</v>
      </c>
      <c r="BZ7" s="37">
        <v>64.78</v>
      </c>
      <c r="CA7" s="37">
        <v>60.55</v>
      </c>
      <c r="CB7" s="37">
        <v>297.54000000000002</v>
      </c>
      <c r="CC7" s="37">
        <v>248.7</v>
      </c>
      <c r="CD7" s="37">
        <v>254.12</v>
      </c>
      <c r="CE7" s="37">
        <v>203.37</v>
      </c>
      <c r="CF7" s="37">
        <v>191.27</v>
      </c>
      <c r="CG7" s="37">
        <v>266.57</v>
      </c>
      <c r="CH7" s="37">
        <v>276.93</v>
      </c>
      <c r="CI7" s="37">
        <v>283.73</v>
      </c>
      <c r="CJ7" s="37">
        <v>287.57</v>
      </c>
      <c r="CK7" s="37">
        <v>250.21</v>
      </c>
      <c r="CL7" s="37">
        <v>269.12</v>
      </c>
      <c r="CM7" s="37">
        <v>40.090000000000003</v>
      </c>
      <c r="CN7" s="37">
        <v>39.909999999999997</v>
      </c>
      <c r="CO7" s="37">
        <v>37.53</v>
      </c>
      <c r="CP7" s="37">
        <v>34.869999999999997</v>
      </c>
      <c r="CQ7" s="37">
        <v>32.89</v>
      </c>
      <c r="CR7" s="37">
        <v>58.06</v>
      </c>
      <c r="CS7" s="37">
        <v>59.08</v>
      </c>
      <c r="CT7" s="37">
        <v>58.25</v>
      </c>
      <c r="CU7" s="37">
        <v>61.55</v>
      </c>
      <c r="CV7" s="37">
        <v>61.79</v>
      </c>
      <c r="CW7" s="37">
        <v>59.35</v>
      </c>
      <c r="CX7" s="37">
        <v>100</v>
      </c>
      <c r="CY7" s="37">
        <v>100</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2019-02-04T01:03:17Z</cp:lastPrinted>
  <dcterms:created xsi:type="dcterms:W3CDTF">2018-12-03T09:39:40Z</dcterms:created>
  <dcterms:modified xsi:type="dcterms:W3CDTF">2019-02-04T02:53:19Z</dcterms:modified>
  <cp:category/>
</cp:coreProperties>
</file>