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u0fZjdRdffIQt5lzpogvtmcmn47EMvDWZ1pqK22H1h4fO6NMyQjXUXalszQzSlsHe3BkGOzDibdADBSl9gXAUg==" workbookSaltValue="VnvJsgAsYGkPaLkacvP27g=="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<sst xmlns="http://schemas.openxmlformats.org/spreadsheetml/2006/main" count="240" uniqueCount="125">
  <si>
    <t>経営比較分析表（平成29年度決算）</t>
    <phoneticPr fontId="5"/>
  </si>
  <si>
    <t>業務名</t>
    <rPh sb="2" eb="3">
      <t>メイ</t>
    </rPh>
    <phoneticPr fontId="5"/>
  </si>
  <si>
    <t>業種名</t>
    <rPh sb="2" eb="3">
      <t>メイ</t>
    </rPh>
    <phoneticPr fontId="5"/>
  </si>
  <si>
    <t>事業名</t>
    <phoneticPr fontId="5"/>
  </si>
  <si>
    <t>類似団体区分</t>
    <rPh sb="4" eb="6">
      <t>クブン</t>
    </rPh>
    <phoneticPr fontId="5"/>
  </si>
  <si>
    <t>管理者の情報</t>
    <rPh sb="0" eb="3">
      <t>カンリシャ</t>
    </rPh>
    <rPh sb="4" eb="6">
      <t>ジョウホウ</t>
    </rPh>
    <phoneticPr fontId="5"/>
  </si>
  <si>
    <t>人口（人）</t>
    <rPh sb="0" eb="2">
      <t>ジンコウ</t>
    </rPh>
    <rPh sb="3" eb="4">
      <t>ヒト</t>
    </rPh>
    <phoneticPr fontId="5"/>
  </si>
  <si>
    <r>
      <t>面積(km</t>
    </r>
    <r>
      <rPr>
        <b/>
        <vertAlign val="superscript"/>
        <sz val="11"/>
        <color theme="1"/>
        <rFont val="ＭＳ ゴシック"/>
        <family val="3"/>
        <charset val="128"/>
      </rPr>
      <t>2</t>
    </r>
    <r>
      <rPr>
        <b/>
        <sz val="11"/>
        <color theme="1"/>
        <rFont val="ＭＳ ゴシック"/>
        <family val="3"/>
        <charset val="128"/>
      </rPr>
      <t>)</t>
    </r>
    <phoneticPr fontId="5"/>
  </si>
  <si>
    <r>
      <t>人口密度(人/km</t>
    </r>
    <r>
      <rPr>
        <b/>
        <vertAlign val="superscript"/>
        <sz val="11"/>
        <color theme="1"/>
        <rFont val="ＭＳ ゴシック"/>
        <family val="3"/>
        <charset val="128"/>
      </rPr>
      <t>2</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</si>
  <si>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</si>
  <si>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</si>
  <si>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</si>
  <si>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</si>
  <si>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</si>
  <si>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普及率(％)</t>
    <phoneticPr fontId="5"/>
  </si>
  <si>
    <t>有収率(％)</t>
    <rPh sb="0" eb="1">
      <t>ユウ</t>
    </rPh>
    <rPh sb="1" eb="3">
      <t>シュウリツ</t>
    </rPh>
    <phoneticPr fontId="5"/>
  </si>
  <si>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5"/>
  </si>
  <si>
    <t>処理区域内人口(人)</t>
    <rPh sb="0" eb="2">
      <t>ショリ</t>
    </rPh>
    <rPh sb="2" eb="5">
      <t>クイキナイ</t>
    </rPh>
    <phoneticPr fontId="5"/>
  </si>
  <si>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5"/>
  </si>
  <si>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5"/>
  </si>
  <si>
    <t>－</t>
    <phoneticPr fontId="5"/>
  </si>
  <si>
    <t>類似団体平均値（平均値）</t>
    <phoneticPr fontId="5"/>
  </si>
  <si>
    <t>【】</t>
    <phoneticPr fontId="5"/>
  </si>
  <si>
    <t>平成29年度全国平均</t>
    <phoneticPr fontId="5"/>
  </si>
  <si>
    <t>分析欄</t>
    <rPh sb="0" eb="2">
      <t>ブンセキ</t>
    </rPh>
    <rPh sb="2" eb="3">
      <t>ラン</t>
    </rPh>
    <phoneticPr fontId="5"/>
  </si>
  <si>
    <t>1. 経営の健全性・効率性</t>
    <phoneticPr fontId="5"/>
  </si>
  <si>
    <t>1. 経営の健全性・効率性について</t>
    <phoneticPr fontId="5"/>
  </si>
  <si>
    <t>「単年度の収支」</t>
    <phoneticPr fontId="5"/>
  </si>
  <si>
    <t>「累積欠損」</t>
    <rPh sb="1" eb="3">
      <t>ルイセキ</t>
    </rPh>
    <rPh sb="3" eb="5">
      <t>ケッソン</t>
    </rPh>
    <phoneticPr fontId="5"/>
  </si>
  <si>
    <t>「支払能力」</t>
    <phoneticPr fontId="5"/>
  </si>
  <si>
    <t>「債務残高」</t>
    <rPh sb="1" eb="3">
      <t>サイム</t>
    </rPh>
    <rPh sb="3" eb="5">
      <t>ザンダカ</t>
    </rPh>
    <phoneticPr fontId="5"/>
  </si>
  <si>
    <t>2. 老朽化の状況について</t>
    <phoneticPr fontId="5"/>
  </si>
  <si>
    <t>「料金水準の適切性」</t>
    <rPh sb="1" eb="3">
      <t>リョウキン</t>
    </rPh>
    <rPh sb="3" eb="5">
      <t>スイジュン</t>
    </rPh>
    <rPh sb="6" eb="8">
      <t>テキセツ</t>
    </rPh>
    <rPh sb="8" eb="9">
      <t>セイ</t>
    </rPh>
    <phoneticPr fontId="5"/>
  </si>
  <si>
    <t>「費用の効率性」</t>
    <rPh sb="1" eb="3">
      <t>ヒヨウ</t>
    </rPh>
    <rPh sb="4" eb="6">
      <t>コウリツ</t>
    </rPh>
    <rPh sb="6" eb="7">
      <t>セイ</t>
    </rPh>
    <phoneticPr fontId="5"/>
  </si>
  <si>
    <t>「施設の効率性」</t>
    <rPh sb="1" eb="3">
      <t>シセツ</t>
    </rPh>
    <rPh sb="4" eb="6">
      <t>コウリツ</t>
    </rPh>
    <rPh sb="6" eb="7">
      <t>セイ</t>
    </rPh>
    <phoneticPr fontId="5"/>
  </si>
  <si>
    <t>「使用料対象の捕捉」</t>
    <rPh sb="1" eb="4">
      <t>シヨウリョウ</t>
    </rPh>
    <rPh sb="4" eb="6">
      <t>タイショウ</t>
    </rPh>
    <rPh sb="7" eb="9">
      <t>ホソク</t>
    </rPh>
    <phoneticPr fontId="5"/>
  </si>
  <si>
    <t>2. 老朽化の状況</t>
    <phoneticPr fontId="5"/>
  </si>
  <si>
    <t>全体総括</t>
    <rPh sb="0" eb="2">
      <t>ゼンタイ</t>
    </rPh>
    <rPh sb="2" eb="4">
      <t>ソウカツ</t>
    </rPh>
    <phoneticPr fontId="5"/>
  </si>
  <si>
    <t>「施設全体の減価償却の状況」</t>
    <rPh sb="1" eb="3">
      <t>シセツ</t>
    </rPh>
    <rPh sb="3" eb="5">
      <t>ゼンタイ</t>
    </rPh>
    <rPh sb="6" eb="8">
      <t>ゲンカ</t>
    </rPh>
    <rPh sb="8" eb="10">
      <t>ショウキャク</t>
    </rPh>
    <rPh sb="11" eb="13">
      <t>ジョウキョウ</t>
    </rPh>
    <phoneticPr fontId="5"/>
  </si>
  <si>
    <t>「管渠の経年化の状況」</t>
    <rPh sb="4" eb="7">
      <t>ケイネンカ</t>
    </rPh>
    <rPh sb="8" eb="10">
      <t>ジョウキョウ</t>
    </rPh>
    <phoneticPr fontId="5"/>
  </si>
  <si>
    <t>「管渠の更新投資・老朽化対策の実施状況」</t>
    <rPh sb="4" eb="6">
      <t>コウシン</t>
    </rPh>
    <rPh sb="6" eb="8">
      <t>トウシ</t>
    </rPh>
    <rPh sb="9" eb="12">
      <t>ロウキュウカ</t>
    </rPh>
    <rPh sb="12" eb="14">
      <t>タイサク</t>
    </rPh>
    <rPh sb="15" eb="17">
      <t>ジッシ</t>
    </rPh>
    <rPh sb="17" eb="19">
      <t>ジョウキョウ</t>
    </rPh>
    <phoneticPr fontId="5"/>
  </si>
  <si>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5"/>
  </si>
  <si>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5"/>
  </si>
  <si>
    <t>全国平均</t>
    <rPh sb="0" eb="2">
      <t>ゼンコク</t>
    </rPh>
    <rPh sb="2" eb="4">
      <t>ヘイキン</t>
    </rPh>
    <phoneticPr fontId="5"/>
  </si>
  <si>
    <t>1①</t>
  </si>
  <si>
    <t>1②</t>
  </si>
  <si>
    <t>1③</t>
  </si>
  <si>
    <t>1④</t>
  </si>
  <si>
    <t>1⑤</t>
  </si>
  <si>
    <t>1⑥</t>
  </si>
  <si>
    <t>1⑦</t>
    <phoneticPr fontId="5"/>
  </si>
  <si>
    <t>1⑧</t>
    <phoneticPr fontId="5"/>
  </si>
  <si>
    <t>2①</t>
  </si>
  <si>
    <t>2②</t>
  </si>
  <si>
    <t>2③</t>
  </si>
  <si>
    <t>-</t>
    <phoneticPr fontId="5"/>
  </si>
  <si>
    <t>下水道事業(法非適用)</t>
    <rPh sb="3" eb="5">
      <t>ジギョウ</t>
    </rPh>
    <rPh sb="6" eb="7">
      <t>ホウ</t>
    </rPh>
    <rPh sb="7" eb="8">
      <t>ヒ</t>
    </rPh>
    <rPh sb="8" eb="10">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</si>
  <si>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</si>
  <si>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</si>
  <si>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</si>
  <si>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</si>
  <si>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</si>
  <si>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</si>
  <si>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</si>
  <si>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</si>
  <si>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</si>
  <si>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</si>
  <si>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</si>
  <si>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</si>
  <si>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①収益的収支比率(％)</t>
    <rPh sb="1" eb="4">
      <t>シュウエキテキ</t>
    </rPh>
    <phoneticPr fontId="5"/>
  </si>
  <si>
    <t>②累積欠損金比率(％)</t>
    <phoneticPr fontId="5"/>
  </si>
  <si>
    <t>③流動比率(％)</t>
    <rPh sb="1" eb="3">
      <t>リュウドウ</t>
    </rPh>
    <rPh sb="3" eb="5">
      <t>ヒリツ</t>
    </rPh>
    <phoneticPr fontId="5"/>
  </si>
  <si>
    <t>④企業債残高対事業規模比率(％)</t>
    <phoneticPr fontId="5"/>
  </si>
  <si>
    <t>⑤経費回収率(％)</t>
    <phoneticPr fontId="5"/>
  </si>
  <si>
    <t>⑥汚水処理原価(円)</t>
    <rPh sb="1" eb="3">
      <t>オスイ</t>
    </rPh>
    <rPh sb="3" eb="5">
      <t>ショリ</t>
    </rPh>
    <rPh sb="5" eb="7">
      <t>ゲンカ</t>
    </rPh>
    <rPh sb="8" eb="9">
      <t>エン</t>
    </rPh>
    <phoneticPr fontId="5"/>
  </si>
  <si>
    <t>⑦施設利用率(％)</t>
    <rPh sb="1" eb="3">
      <t>シセツ</t>
    </rPh>
    <rPh sb="3" eb="6">
      <t>リヨウリツ</t>
    </rPh>
    <phoneticPr fontId="5"/>
  </si>
  <si>
    <t>⑧水洗化率(％)</t>
    <phoneticPr fontId="5"/>
  </si>
  <si>
    <t>①有形固定資産減価償却率(％)</t>
    <rPh sb="1" eb="3">
      <t>ユウケイ</t>
    </rPh>
    <rPh sb="3" eb="5">
      <t>コテイ</t>
    </rPh>
    <rPh sb="5" eb="7">
      <t>シサン</t>
    </rPh>
    <rPh sb="7" eb="9">
      <t>ゲンカ</t>
    </rPh>
    <rPh sb="9" eb="11">
      <t>ショウキャク</t>
    </rPh>
    <rPh sb="11" eb="12">
      <t>リツ</t>
    </rPh>
    <phoneticPr fontId="5"/>
  </si>
  <si>
    <t>②管渠老朽化率(％)</t>
    <phoneticPr fontId="5"/>
  </si>
  <si>
    <t>③管渠改善率(％)</t>
    <phoneticPr fontId="5"/>
  </si>
  <si>
    <t>小項目</t>
    <rPh sb="0" eb="3">
      <t>ショウコウモク</t>
    </rPh>
    <phoneticPr fontId="5"/>
  </si>
  <si>
    <t>都道府県名</t>
    <rPh sb="0" eb="4">
      <t>トドウフケン</t>
    </rPh>
    <rPh sb="4" eb="5">
      <t>メイ</t>
    </rPh>
    <phoneticPr fontId="5"/>
  </si>
  <si>
    <t>法適・法非適</t>
    <rPh sb="0" eb="1">
      <t>ホウ</t>
    </rPh>
    <rPh sb="1" eb="2">
      <t>テキ</t>
    </rPh>
    <rPh sb="3" eb="4">
      <t>ホウ</t>
    </rPh>
    <rPh sb="4" eb="5">
      <t>ヒ</t>
    </rPh>
    <rPh sb="5" eb="6">
      <t>テキ</t>
    </rPh>
    <phoneticPr fontId="5"/>
  </si>
  <si>
    <t>業種名称</t>
    <rPh sb="0" eb="2">
      <t>ギョウシュ</t>
    </rPh>
    <rPh sb="2" eb="4">
      <t>メイショウ</t>
    </rPh>
    <phoneticPr fontId="5"/>
  </si>
  <si>
    <t>事業名称</t>
    <rPh sb="0" eb="2">
      <t>ジギョウ</t>
    </rPh>
    <rPh sb="2" eb="4">
      <t>メイショウ</t>
    </rPh>
    <phoneticPr fontId="5"/>
  </si>
  <si>
    <t>類似団体</t>
    <rPh sb="0" eb="2">
      <t>ルイジ</t>
    </rPh>
    <rPh sb="2" eb="4">
      <t>ダンタイ</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</si>
  <si>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</si>
  <si>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</si>
  <si>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普及率</t>
    <rPh sb="0" eb="2">
      <t>フキュウ</t>
    </rPh>
    <rPh sb="2" eb="3">
      <t>リツ</t>
    </rPh>
    <phoneticPr fontId="5"/>
  </si>
  <si>
    <t>有収率</t>
    <rPh sb="0" eb="1">
      <t>ユウ</t>
    </rPh>
    <rPh sb="1" eb="3">
      <t>シュウリツ</t>
    </rPh>
    <phoneticPr fontId="5"/>
  </si>
  <si>
    <t>1ヶ月20㎥当たり家庭料金</t>
    <rPh sb="2" eb="3">
      <t>ゲツ</t>
    </rPh>
    <rPh sb="6" eb="7">
      <t>ア</t>
    </rPh>
    <rPh sb="9" eb="11">
      <t>カテイ</t>
    </rPh>
    <rPh sb="11" eb="13">
      <t>リョウキン</t>
    </rPh>
    <phoneticPr fontId="5"/>
  </si>
  <si>
    <t>人口</t>
    <rPh sb="0" eb="2">
      <t>ジンコウ</t>
    </rPh>
    <phoneticPr fontId="5"/>
  </si>
  <si>
    <t>面積</t>
    <rPh sb="0" eb="2">
      <t>メンセキ</t>
    </rPh>
    <phoneticPr fontId="5"/>
  </si>
  <si>
    <t>人口密度</t>
    <rPh sb="0" eb="2">
      <t>ジンコウ</t>
    </rPh>
    <rPh sb="2" eb="4">
      <t>ミツド</t>
    </rPh>
    <phoneticPr fontId="5"/>
  </si>
  <si>
    <t>処理区域内人口</t>
  </si>
  <si>
    <t>処理区域面積</t>
  </si>
  <si>
    <t>処理区域内人口密度</t>
  </si>
  <si>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</si>
  <si>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</si>
  <si>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</si>
  <si>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</si>
  <si>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</si>
  <si>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</si>
  <si>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</si>
  <si>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</si>
  <si>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</si>
  <si>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</si>
  <si>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</si>
  <si>
    <t>参照用</t>
    <rPh sb="0" eb="3">
      <t>サンショウヨウ</t>
    </rPh>
    <phoneticPr fontId="5"/>
  </si>
  <si>
    <t>石川県　金沢市</t>
  </si>
  <si>
    <t>法非適用</t>
  </si>
  <si>
    <t>下水道事業</t>
  </si>
  <si>
    <t>農業集落排水</t>
  </si>
  <si>
    <t>F1</t>
  </si>
  <si>
    <t>非設置</t>
  </si>
  <si>
    <t>-</t>
  </si>
  <si>
    <t>該当数値なし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</si>
  <si>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</si>
  <si>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</si>
  <si>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</si>
  <si>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</si>
  <si>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</si>
  <si>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①収益的収支比率については、事業対象地域の高齢化・過疎化による世帯人数の減などにより、下水道使用料収入が減少していることから100％未満となっている。
　④企業債残高対事業規模比率については、平成29年度の決算統計から一般会計から繰り入れる分流式経費の積算方法が変更となったことにより大きく変動しており、28年度以前とは比較できない。
　⑤経費回収率については分流式下水道に要する経費の見直しにより、類似団体平均とほぼ同水準となり、⑥汚水処理原価についても同様の理由により類似団体平均を下回っており、いずれの指標も改善している。
　その他の指標については、類似団体と比較し概ね経営の効率性は保たれている。</t>
    <rPh sb="181" eb="183">
      <t>ブンリュウ</t>
    </rPh>
    <rPh sb="183" eb="184">
      <t>シキ</t>
    </rPh>
    <rPh sb="184" eb="187">
      <t>ゲスイドウ</t>
    </rPh>
    <rPh sb="188" eb="189">
      <t>ヨウ</t>
    </rPh>
    <rPh sb="191" eb="193">
      <t>ケイヒ</t>
    </rPh>
    <rPh sb="194" eb="196">
      <t>ミナオ</t>
    </rPh>
    <rPh sb="201" eb="203">
      <t>ルイジ</t>
    </rPh>
    <rPh sb="210" eb="213">
      <t>ドウスイジュン</t>
    </rPh>
    <rPh sb="229" eb="231">
      <t>ドウヨウ</t>
    </rPh>
    <rPh sb="232" eb="234">
      <t>リユウ</t>
    </rPh>
    <rPh sb="241" eb="243">
      <t>ヘイキン</t>
    </rPh>
    <rPh sb="244" eb="246">
      <t>シタマワ</t>
    </rPh>
    <rPh sb="255" eb="257">
      <t>シヒョウ</t>
    </rPh>
    <rPh sb="258" eb="260">
      <t>カイゼン</t>
    </rPh>
    <phoneticPr fontId="5"/>
  </si>
  <si>
    <t>　農業集落排水処理施設は１８施設あり、最も古いところでは昭和６２年度に供用を開始している。
　現在、年次計画に基づき経年劣化により機能が低下した電気・機械設備、処理槽等の改修を順次実施している。
　管渠については現在耐用年数を超えたものはなく今後も、事業の規模を考慮しつつ、効率的な更新に努めていく。</t>
    <rPh sb="50" eb="52">
      <t>ネンジ</t>
    </rPh>
    <rPh sb="52" eb="54">
      <t>ケイカク</t>
    </rPh>
    <rPh sb="99" eb="100">
      <t>カン</t>
    </rPh>
    <phoneticPr fontId="5"/>
  </si>
  <si>
    <t>　世帯人数の減や節水型家電の普及に伴い、料金収入は減少傾向にある。また、処理施設は供用開始後２０年以上経過し、改築更新費用および維持管理費用の増大が課題となっている。
　持続可能な生活排水処理の維持のため、今後公共下水道への接続および処理施設の統合・廃止を進め、改修・更新費用の縮減に努めていく。
　また、平成３０年４月より公営企業会計を適用し、損益・資産の的確な把握と処理施設等の効率的な投資を行うことで、経営の健全化・効率化に一層取り組んでいく。</t>
    <rPh sb="103" eb="105">
      <t>コンゴ</t>
    </rPh>
    <rPh sb="125" eb="127">
      <t>ハイシ</t>
    </rPh>
    <rPh sb="128" eb="129">
      <t>スス</t>
    </rPh>
    <rPh sb="131" eb="133">
      <t>カイシュウ</t>
    </rPh>
    <rPh sb="142" eb="143">
      <t>ツト</t>
    </rPh>
    <rPh sb="159" eb="160">
      <t>ガツ</t>
    </rPh>
    <rPh sb="173" eb="175">
      <t>ソンエキ</t>
    </rPh>
    <rPh sb="179" eb="181">
      <t>テキカク</t>
    </rPh>
    <rPh sb="185" eb="187">
      <t>ショリ</t>
    </rPh>
    <rPh sb="187" eb="189">
      <t>シセツ</t>
    </rPh>
    <rPh sb="189" eb="190">
      <t>トウ</t>
    </rPh>
    <rPh sb="191" eb="194">
      <t>コウリツテキ</t>
    </rPh>
    <rPh sb="195" eb="197">
      <t>トウシ</t>
    </rPh>
    <rPh sb="198" eb="199">
      <t>オコナ</t>
    </rPh>
    <rPh sb="204" eb="206">
      <t>ケイエイ</t>
    </rPh>
    <rPh sb="207" eb="210">
      <t>ケンゼンカ</t>
    </rPh>
    <rPh sb="211" eb="214">
      <t>コウリツカ</t>
    </rPh>
    <rPh sb="215" eb="217">
      <t>イッソウ</t>
    </rPh>
    <rPh sb="217" eb="218">
      <t>ト</t>
    </rPh>
    <rPh sb="219" eb="220">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</si>
</sst>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1">
    <font>
      <sz val="11"/>
      <color theme="1"/>
      <name val="ＭＳ Ｐゴシック"/>
      <family val="2"/>
      <charset val="128"/>
    </font>
    <font>
      <sz val="11"/>
      <color theme="1"/>
      <name val="游ゴシック"/>
      <family val="2"/>
      <charset val="128"/>
      <scheme val="minor"/>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1">
    <xf numFmtId="0" fontId="0" fillId="0" borderId="0">
      <alignment vertical="center"/>
    </xf>
    <xf numFmtId="38" fontId="2" fillId="0" borderId="0" applyFont="0" applyFill="0" applyBorder="0" applyAlignment="0" applyProtection="0">
      <alignment vertical="center"/>
    </xf>
    <xf numFmtId="0" fontId="1" fillId="0" borderId="0">
      <alignment vertical="center"/>
    </xf>
    <xf numFmtId="0" fontId="2" fillId="0" borderId="0">
      <alignment vertical="center"/>
    </xf>
    <xf numFmtId="38" fontId="2"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6" fillId="0" borderId="0"/>
    <xf numFmtId="0" fontId="1" fillId="0" borderId="0">
      <alignment vertical="center"/>
    </xf>
    <xf numFmtId="0" fontId="2" fillId="0" borderId="0">
      <alignment vertical="center"/>
    </xf>
    <xf numFmtId="0" fontId="16" fillId="0" borderId="0"/>
    <xf numFmtId="0" fontId="17" fillId="0" borderId="0"/>
    <xf numFmtId="0" fontId="18" fillId="0" borderId="0">
      <alignment vertical="center"/>
    </xf>
    <xf numFmtId="0" fontId="14" fillId="0" borderId="0">
      <alignment vertical="center"/>
    </xf>
    <xf numFmtId="0" fontId="16" fillId="0" borderId="0">
      <alignment vertical="center"/>
    </xf>
    <xf numFmtId="0" fontId="16" fillId="0" borderId="0"/>
    <xf numFmtId="0" fontId="1" fillId="0" borderId="0">
      <alignment vertical="center"/>
    </xf>
    <xf numFmtId="0" fontId="17" fillId="0" borderId="0"/>
    <xf numFmtId="0" fontId="19" fillId="0" borderId="0">
      <alignment vertical="center"/>
    </xf>
    <xf numFmtId="0" fontId="20" fillId="0" borderId="0"/>
  </cellStyleXfs>
  <cellXfs count="8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9" fillId="0" borderId="3"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7" xfId="0" applyFont="1" applyBorder="1" applyAlignment="1">
      <alignment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12" fillId="0" borderId="7"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9" xfId="0" applyFont="1" applyBorder="1" applyAlignment="1">
      <alignment vertical="center"/>
    </xf>
    <xf numFmtId="0" fontId="6" fillId="0" borderId="6" xfId="0" applyFont="1" applyBorder="1">
      <alignment vertical="center"/>
    </xf>
    <xf numFmtId="0" fontId="6" fillId="0" borderId="0" xfId="0" applyFont="1" applyBorder="1">
      <alignment vertical="center"/>
    </xf>
    <xf numFmtId="0" fontId="6" fillId="0" borderId="7" xfId="0" applyFont="1" applyBorder="1">
      <alignment vertical="center"/>
    </xf>
    <xf numFmtId="0" fontId="14" fillId="0" borderId="0" xfId="0" applyFont="1" applyBorder="1">
      <alignment vertical="center"/>
    </xf>
    <xf numFmtId="0" fontId="15" fillId="0" borderId="0" xfId="0" applyFont="1" applyBorder="1" applyAlignment="1">
      <alignment horizontal="center" vertical="center"/>
    </xf>
    <xf numFmtId="0" fontId="6" fillId="0" borderId="8" xfId="0" applyFont="1" applyBorder="1">
      <alignment vertical="center"/>
    </xf>
    <xf numFmtId="0" fontId="6" fillId="0" borderId="1" xfId="0" applyFont="1" applyBorder="1">
      <alignment vertical="center"/>
    </xf>
    <xf numFmtId="0" fontId="6" fillId="0" borderId="9" xfId="0" applyFont="1" applyBorder="1">
      <alignment vertical="center"/>
    </xf>
    <xf numFmtId="0" fontId="4" fillId="0" borderId="0" xfId="0" applyFont="1" applyBorder="1" applyAlignment="1">
      <alignment horizontal="center" vertical="center"/>
    </xf>
    <xf numFmtId="0" fontId="3" fillId="0" borderId="0" xfId="0" applyFont="1" applyProtection="1">
      <alignment vertical="center"/>
      <protection hidden="1"/>
    </xf>
    <xf numFmtId="0" fontId="3"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13" fillId="0" borderId="6" xfId="0" applyFont="1" applyBorder="1" applyAlignment="1">
      <alignment horizontal="left" vertical="center"/>
    </xf>
    <xf numFmtId="0" fontId="13" fillId="0" borderId="0" xfId="0" applyFont="1" applyBorder="1" applyAlignment="1">
      <alignment horizontal="left" vertical="center"/>
    </xf>
    <xf numFmtId="0" fontId="13" fillId="0" borderId="7" xfId="0" applyFont="1" applyBorder="1" applyAlignment="1">
      <alignment horizontal="left" vertical="center"/>
    </xf>
    <xf numFmtId="0" fontId="4" fillId="0" borderId="0" xfId="0" applyFont="1" applyBorder="1" applyAlignment="1">
      <alignment horizontal="center" vertical="center"/>
    </xf>
    <xf numFmtId="0" fontId="6" fillId="0" borderId="6" xfId="9" applyFont="1" applyBorder="1" applyAlignment="1" applyProtection="1">
      <alignment horizontal="left" vertical="top" wrapText="1"/>
      <protection locked="0"/>
    </xf>
    <xf numFmtId="0" fontId="6" fillId="0" borderId="0" xfId="9" applyFont="1" applyBorder="1" applyAlignment="1" applyProtection="1">
      <alignment horizontal="left" vertical="top" wrapText="1"/>
      <protection locked="0"/>
    </xf>
    <xf numFmtId="0" fontId="6" fillId="0" borderId="7" xfId="9" applyFont="1" applyBorder="1" applyAlignment="1" applyProtection="1">
      <alignment horizontal="left" vertical="top" wrapText="1"/>
      <protection locked="0"/>
    </xf>
    <xf numFmtId="0" fontId="6" fillId="0" borderId="8" xfId="9" applyFont="1" applyBorder="1" applyAlignment="1" applyProtection="1">
      <alignment horizontal="left" vertical="top" wrapText="1"/>
      <protection locked="0"/>
    </xf>
    <xf numFmtId="0" fontId="6" fillId="0" borderId="1" xfId="9" applyFont="1" applyBorder="1" applyAlignment="1" applyProtection="1">
      <alignment horizontal="left" vertical="top" wrapText="1"/>
      <protection locked="0"/>
    </xf>
    <xf numFmtId="0" fontId="6" fillId="0" borderId="9" xfId="9"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4" fillId="2" borderId="2" xfId="0" applyFont="1" applyFill="1" applyBorder="1" applyAlignment="1">
      <alignment horizontal="center" vertical="center" shrinkToFit="1"/>
    </xf>
    <xf numFmtId="0" fontId="12" fillId="0" borderId="6" xfId="0" applyFont="1" applyBorder="1" applyAlignment="1">
      <alignment horizontal="center" vertical="center"/>
    </xf>
    <xf numFmtId="0" fontId="12" fillId="0" borderId="0" xfId="0" applyFont="1" applyBorder="1" applyAlignment="1">
      <alignment horizontal="center" vertical="center"/>
    </xf>
    <xf numFmtId="177" fontId="6" fillId="0" borderId="2" xfId="0" applyNumberFormat="1" applyFont="1" applyBorder="1" applyAlignment="1" applyProtection="1">
      <alignment horizontal="center" vertical="center"/>
      <protection hidden="1"/>
    </xf>
    <xf numFmtId="176" fontId="6" fillId="0" borderId="2" xfId="0" applyNumberFormat="1" applyFont="1" applyBorder="1" applyAlignment="1" applyProtection="1">
      <alignment horizontal="center" vertical="center"/>
      <protection hidden="1"/>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protection hidden="1"/>
    </xf>
    <xf numFmtId="0" fontId="6" fillId="0" borderId="2" xfId="0" applyNumberFormat="1" applyFont="1" applyBorder="1" applyAlignment="1" applyProtection="1">
      <alignment horizontal="center" vertical="center" shrinkToFit="1"/>
      <protection hidden="1"/>
    </xf>
    <xf numFmtId="0" fontId="7" fillId="0" borderId="0" xfId="0" applyFont="1" applyAlignment="1">
      <alignment horizontal="center" vertical="center"/>
    </xf>
    <xf numFmtId="49" fontId="4"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1">
    <cellStyle name="桁区切り" xfId="1" builtinId="6"/>
    <cellStyle name="桁区切り 2" xfId="4"/>
    <cellStyle name="桁区切り 3" xfId="5"/>
    <cellStyle name="桁区切り 3 2" xfId="6"/>
    <cellStyle name="通貨 2" xfId="7"/>
    <cellStyle name="標準" xfId="0" builtinId="0"/>
    <cellStyle name="標準 2" xfId="3"/>
    <cellStyle name="標準 2 2" xfId="8"/>
    <cellStyle name="標準 2 3" xfId="9"/>
    <cellStyle name="標準 2 3 2" xfId="10"/>
    <cellStyle name="標準 2 4" xfId="11"/>
    <cellStyle name="標準 2_【重要】（県）指数表_書式まとめ" xfId="12"/>
    <cellStyle name="標準 3" xfId="13"/>
    <cellStyle name="標準 3 2" xfId="14"/>
    <cellStyle name="標準 3 2 2" xfId="15"/>
    <cellStyle name="標準 3 3" xfId="16"/>
    <cellStyle name="標準 4" xfId="17"/>
    <cellStyle name="標準 5" xfId="18"/>
    <cellStyle name="標準 6" xfId="19"/>
    <cellStyle name="標準 7" xfId="20"/>
    <cellStyle name="標準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5BE-437F-AAC5-336682756BA3}"/>
            </c:ext>
          </c:extLst>
        </c:ser>
        <c:dLbls>
          <c:showLegendKey val="0"/>
          <c:showVal val="0"/>
          <c:showCatName val="0"/>
          <c:showSerName val="0"/>
          <c:showPercent val="0"/>
          <c:showBubbleSize val="0"/>
        </c:dLbls>
        <c:gapWidth val="150"/>
        <c:axId val="95952256"/>
        <c:axId val="95954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0.44</c:v>
                </c:pt>
              </c:numCache>
            </c:numRef>
          </c:val>
          <c:smooth val="0"/>
          <c:extLst xmlns:c16r2="http://schemas.microsoft.com/office/drawing/2015/06/chart">
            <c:ext xmlns:c16="http://schemas.microsoft.com/office/drawing/2014/chart" uri="{C3380CC4-5D6E-409C-BE32-E72D297353CC}">
              <c16:uniqueId val="{00000001-95BE-437F-AAC5-336682756BA3}"/>
            </c:ext>
          </c:extLst>
        </c:ser>
        <c:dLbls>
          <c:showLegendKey val="0"/>
          <c:showVal val="0"/>
          <c:showCatName val="0"/>
          <c:showSerName val="0"/>
          <c:showPercent val="0"/>
          <c:showBubbleSize val="0"/>
        </c:dLbls>
        <c:marker val="1"/>
        <c:smooth val="0"/>
        <c:axId val="95952256"/>
        <c:axId val="95954432"/>
      </c:lineChart>
      <c:dateAx>
        <c:axId val="95952256"/>
        <c:scaling>
          <c:orientation val="minMax"/>
        </c:scaling>
        <c:delete val="1"/>
        <c:axPos val="b"/>
        <c:numFmt formatCode="ge" sourceLinked="1"/>
        <c:majorTickMark val="none"/>
        <c:minorTickMark val="none"/>
        <c:tickLblPos val="none"/>
        <c:crossAx val="95954432"/>
        <c:crosses val="autoZero"/>
        <c:auto val="1"/>
        <c:lblOffset val="100"/>
        <c:baseTimeUnit val="years"/>
      </c:dateAx>
      <c:valAx>
        <c:axId val="9595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5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57.29</c:v>
                </c:pt>
                <c:pt idx="1">
                  <c:v>57.33</c:v>
                </c:pt>
                <c:pt idx="2">
                  <c:v>52.07</c:v>
                </c:pt>
                <c:pt idx="3">
                  <c:v>55.52</c:v>
                </c:pt>
                <c:pt idx="4">
                  <c:v>62.09</c:v>
                </c:pt>
              </c:numCache>
            </c:numRef>
          </c:val>
          <c:extLst xmlns:c16r2="http://schemas.microsoft.com/office/drawing/2015/06/chart">
            <c:ext xmlns:c16="http://schemas.microsoft.com/office/drawing/2014/chart" uri="{C3380CC4-5D6E-409C-BE32-E72D297353CC}">
              <c16:uniqueId val="{00000000-B685-4265-9734-0E54D5C4FD93}"/>
            </c:ext>
          </c:extLst>
        </c:ser>
        <c:dLbls>
          <c:showLegendKey val="0"/>
          <c:showVal val="0"/>
          <c:showCatName val="0"/>
          <c:showSerName val="0"/>
          <c:showPercent val="0"/>
          <c:showBubbleSize val="0"/>
        </c:dLbls>
        <c:gapWidth val="150"/>
        <c:axId val="99351552"/>
        <c:axId val="100402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56.01</c:v>
                </c:pt>
              </c:numCache>
            </c:numRef>
          </c:val>
          <c:smooth val="0"/>
          <c:extLst xmlns:c16r2="http://schemas.microsoft.com/office/drawing/2015/06/chart">
            <c:ext xmlns:c16="http://schemas.microsoft.com/office/drawing/2014/chart" uri="{C3380CC4-5D6E-409C-BE32-E72D297353CC}">
              <c16:uniqueId val="{00000001-B685-4265-9734-0E54D5C4FD93}"/>
            </c:ext>
          </c:extLst>
        </c:ser>
        <c:dLbls>
          <c:showLegendKey val="0"/>
          <c:showVal val="0"/>
          <c:showCatName val="0"/>
          <c:showSerName val="0"/>
          <c:showPercent val="0"/>
          <c:showBubbleSize val="0"/>
        </c:dLbls>
        <c:marker val="1"/>
        <c:smooth val="0"/>
        <c:axId val="99351552"/>
        <c:axId val="100402304"/>
      </c:lineChart>
      <c:dateAx>
        <c:axId val="99351552"/>
        <c:scaling>
          <c:orientation val="minMax"/>
        </c:scaling>
        <c:delete val="1"/>
        <c:axPos val="b"/>
        <c:numFmt formatCode="ge" sourceLinked="1"/>
        <c:majorTickMark val="none"/>
        <c:minorTickMark val="none"/>
        <c:tickLblPos val="none"/>
        <c:crossAx val="100402304"/>
        <c:crosses val="autoZero"/>
        <c:auto val="1"/>
        <c:lblOffset val="100"/>
        <c:baseTimeUnit val="years"/>
      </c:dateAx>
      <c:valAx>
        <c:axId val="10040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5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94.17</c:v>
                </c:pt>
                <c:pt idx="1">
                  <c:v>94.12</c:v>
                </c:pt>
                <c:pt idx="2">
                  <c:v>94.09</c:v>
                </c:pt>
                <c:pt idx="3">
                  <c:v>94.03</c:v>
                </c:pt>
                <c:pt idx="4">
                  <c:v>94.65</c:v>
                </c:pt>
              </c:numCache>
            </c:numRef>
          </c:val>
          <c:extLst xmlns:c16r2="http://schemas.microsoft.com/office/drawing/2015/06/chart">
            <c:ext xmlns:c16="http://schemas.microsoft.com/office/drawing/2014/chart" uri="{C3380CC4-5D6E-409C-BE32-E72D297353CC}">
              <c16:uniqueId val="{00000000-A5A7-4E1A-91F2-13EAB41685E3}"/>
            </c:ext>
          </c:extLst>
        </c:ser>
        <c:dLbls>
          <c:showLegendKey val="0"/>
          <c:showVal val="0"/>
          <c:showCatName val="0"/>
          <c:showSerName val="0"/>
          <c:showPercent val="0"/>
          <c:showBubbleSize val="0"/>
        </c:dLbls>
        <c:gapWidth val="150"/>
        <c:axId val="100441472"/>
        <c:axId val="100447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89.77</c:v>
                </c:pt>
              </c:numCache>
            </c:numRef>
          </c:val>
          <c:smooth val="0"/>
          <c:extLst xmlns:c16r2="http://schemas.microsoft.com/office/drawing/2015/06/chart">
            <c:ext xmlns:c16="http://schemas.microsoft.com/office/drawing/2014/chart" uri="{C3380CC4-5D6E-409C-BE32-E72D297353CC}">
              <c16:uniqueId val="{00000001-A5A7-4E1A-91F2-13EAB41685E3}"/>
            </c:ext>
          </c:extLst>
        </c:ser>
        <c:dLbls>
          <c:showLegendKey val="0"/>
          <c:showVal val="0"/>
          <c:showCatName val="0"/>
          <c:showSerName val="0"/>
          <c:showPercent val="0"/>
          <c:showBubbleSize val="0"/>
        </c:dLbls>
        <c:marker val="1"/>
        <c:smooth val="0"/>
        <c:axId val="100441472"/>
        <c:axId val="100447744"/>
      </c:lineChart>
      <c:dateAx>
        <c:axId val="100441472"/>
        <c:scaling>
          <c:orientation val="minMax"/>
        </c:scaling>
        <c:delete val="1"/>
        <c:axPos val="b"/>
        <c:numFmt formatCode="ge" sourceLinked="1"/>
        <c:majorTickMark val="none"/>
        <c:minorTickMark val="none"/>
        <c:tickLblPos val="none"/>
        <c:crossAx val="100447744"/>
        <c:crosses val="autoZero"/>
        <c:auto val="1"/>
        <c:lblOffset val="100"/>
        <c:baseTimeUnit val="years"/>
      </c:dateAx>
      <c:valAx>
        <c:axId val="10044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4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89.09</c:v>
                </c:pt>
                <c:pt idx="1">
                  <c:v>88.79</c:v>
                </c:pt>
                <c:pt idx="2">
                  <c:v>88.57</c:v>
                </c:pt>
                <c:pt idx="3">
                  <c:v>97.45</c:v>
                </c:pt>
                <c:pt idx="4">
                  <c:v>99.07</c:v>
                </c:pt>
              </c:numCache>
            </c:numRef>
          </c:val>
          <c:extLst xmlns:c16r2="http://schemas.microsoft.com/office/drawing/2015/06/chart">
            <c:ext xmlns:c16="http://schemas.microsoft.com/office/drawing/2014/chart" uri="{C3380CC4-5D6E-409C-BE32-E72D297353CC}">
              <c16:uniqueId val="{00000000-EE6A-4820-B552-40C3E45B1BC6}"/>
            </c:ext>
          </c:extLst>
        </c:ser>
        <c:dLbls>
          <c:showLegendKey val="0"/>
          <c:showVal val="0"/>
          <c:showCatName val="0"/>
          <c:showSerName val="0"/>
          <c:showPercent val="0"/>
          <c:showBubbleSize val="0"/>
        </c:dLbls>
        <c:gapWidth val="150"/>
        <c:axId val="95997952"/>
        <c:axId val="9599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E6A-4820-B552-40C3E45B1BC6}"/>
            </c:ext>
          </c:extLst>
        </c:ser>
        <c:dLbls>
          <c:showLegendKey val="0"/>
          <c:showVal val="0"/>
          <c:showCatName val="0"/>
          <c:showSerName val="0"/>
          <c:showPercent val="0"/>
          <c:showBubbleSize val="0"/>
        </c:dLbls>
        <c:marker val="1"/>
        <c:smooth val="0"/>
        <c:axId val="95997952"/>
        <c:axId val="95999872"/>
      </c:lineChart>
      <c:dateAx>
        <c:axId val="95997952"/>
        <c:scaling>
          <c:orientation val="minMax"/>
        </c:scaling>
        <c:delete val="1"/>
        <c:axPos val="b"/>
        <c:numFmt formatCode="ge" sourceLinked="1"/>
        <c:majorTickMark val="none"/>
        <c:minorTickMark val="none"/>
        <c:tickLblPos val="none"/>
        <c:crossAx val="95999872"/>
        <c:crosses val="autoZero"/>
        <c:auto val="1"/>
        <c:lblOffset val="100"/>
        <c:baseTimeUnit val="years"/>
      </c:dateAx>
      <c:valAx>
        <c:axId val="9599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9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80B-49D1-A9FB-B451C7E60D97}"/>
            </c:ext>
          </c:extLst>
        </c:ser>
        <c:dLbls>
          <c:showLegendKey val="0"/>
          <c:showVal val="0"/>
          <c:showCatName val="0"/>
          <c:showSerName val="0"/>
          <c:showPercent val="0"/>
          <c:showBubbleSize val="0"/>
        </c:dLbls>
        <c:gapWidth val="150"/>
        <c:axId val="96780672"/>
        <c:axId val="9678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80B-49D1-A9FB-B451C7E60D97}"/>
            </c:ext>
          </c:extLst>
        </c:ser>
        <c:dLbls>
          <c:showLegendKey val="0"/>
          <c:showVal val="0"/>
          <c:showCatName val="0"/>
          <c:showSerName val="0"/>
          <c:showPercent val="0"/>
          <c:showBubbleSize val="0"/>
        </c:dLbls>
        <c:marker val="1"/>
        <c:smooth val="0"/>
        <c:axId val="96780672"/>
        <c:axId val="96782592"/>
      </c:lineChart>
      <c:dateAx>
        <c:axId val="96780672"/>
        <c:scaling>
          <c:orientation val="minMax"/>
        </c:scaling>
        <c:delete val="1"/>
        <c:axPos val="b"/>
        <c:numFmt formatCode="ge" sourceLinked="1"/>
        <c:majorTickMark val="none"/>
        <c:minorTickMark val="none"/>
        <c:tickLblPos val="none"/>
        <c:crossAx val="96782592"/>
        <c:crosses val="autoZero"/>
        <c:auto val="1"/>
        <c:lblOffset val="100"/>
        <c:baseTimeUnit val="years"/>
      </c:dateAx>
      <c:valAx>
        <c:axId val="9678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8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6FF-4871-9007-F56DFA961265}"/>
            </c:ext>
          </c:extLst>
        </c:ser>
        <c:dLbls>
          <c:showLegendKey val="0"/>
          <c:showVal val="0"/>
          <c:showCatName val="0"/>
          <c:showSerName val="0"/>
          <c:showPercent val="0"/>
          <c:showBubbleSize val="0"/>
        </c:dLbls>
        <c:gapWidth val="150"/>
        <c:axId val="96875264"/>
        <c:axId val="9687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6FF-4871-9007-F56DFA961265}"/>
            </c:ext>
          </c:extLst>
        </c:ser>
        <c:dLbls>
          <c:showLegendKey val="0"/>
          <c:showVal val="0"/>
          <c:showCatName val="0"/>
          <c:showSerName val="0"/>
          <c:showPercent val="0"/>
          <c:showBubbleSize val="0"/>
        </c:dLbls>
        <c:marker val="1"/>
        <c:smooth val="0"/>
        <c:axId val="96875264"/>
        <c:axId val="96877184"/>
      </c:lineChart>
      <c:dateAx>
        <c:axId val="96875264"/>
        <c:scaling>
          <c:orientation val="minMax"/>
        </c:scaling>
        <c:delete val="1"/>
        <c:axPos val="b"/>
        <c:numFmt formatCode="ge" sourceLinked="1"/>
        <c:majorTickMark val="none"/>
        <c:minorTickMark val="none"/>
        <c:tickLblPos val="none"/>
        <c:crossAx val="96877184"/>
        <c:crosses val="autoZero"/>
        <c:auto val="1"/>
        <c:lblOffset val="100"/>
        <c:baseTimeUnit val="years"/>
      </c:dateAx>
      <c:valAx>
        <c:axId val="9687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7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736-4A23-950D-18B91577DC74}"/>
            </c:ext>
          </c:extLst>
        </c:ser>
        <c:dLbls>
          <c:showLegendKey val="0"/>
          <c:showVal val="0"/>
          <c:showCatName val="0"/>
          <c:showSerName val="0"/>
          <c:showPercent val="0"/>
          <c:showBubbleSize val="0"/>
        </c:dLbls>
        <c:gapWidth val="150"/>
        <c:axId val="96918912"/>
        <c:axId val="9692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736-4A23-950D-18B91577DC74}"/>
            </c:ext>
          </c:extLst>
        </c:ser>
        <c:dLbls>
          <c:showLegendKey val="0"/>
          <c:showVal val="0"/>
          <c:showCatName val="0"/>
          <c:showSerName val="0"/>
          <c:showPercent val="0"/>
          <c:showBubbleSize val="0"/>
        </c:dLbls>
        <c:marker val="1"/>
        <c:smooth val="0"/>
        <c:axId val="96918912"/>
        <c:axId val="96921088"/>
      </c:lineChart>
      <c:dateAx>
        <c:axId val="96918912"/>
        <c:scaling>
          <c:orientation val="minMax"/>
        </c:scaling>
        <c:delete val="1"/>
        <c:axPos val="b"/>
        <c:numFmt formatCode="ge" sourceLinked="1"/>
        <c:majorTickMark val="none"/>
        <c:minorTickMark val="none"/>
        <c:tickLblPos val="none"/>
        <c:crossAx val="96921088"/>
        <c:crosses val="autoZero"/>
        <c:auto val="1"/>
        <c:lblOffset val="100"/>
        <c:baseTimeUnit val="years"/>
      </c:dateAx>
      <c:valAx>
        <c:axId val="9692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1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C86-4A1F-B111-A4BC812ADB8C}"/>
            </c:ext>
          </c:extLst>
        </c:ser>
        <c:dLbls>
          <c:showLegendKey val="0"/>
          <c:showVal val="0"/>
          <c:showCatName val="0"/>
          <c:showSerName val="0"/>
          <c:showPercent val="0"/>
          <c:showBubbleSize val="0"/>
        </c:dLbls>
        <c:gapWidth val="150"/>
        <c:axId val="98013184"/>
        <c:axId val="9801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C86-4A1F-B111-A4BC812ADB8C}"/>
            </c:ext>
          </c:extLst>
        </c:ser>
        <c:dLbls>
          <c:showLegendKey val="0"/>
          <c:showVal val="0"/>
          <c:showCatName val="0"/>
          <c:showSerName val="0"/>
          <c:showPercent val="0"/>
          <c:showBubbleSize val="0"/>
        </c:dLbls>
        <c:marker val="1"/>
        <c:smooth val="0"/>
        <c:axId val="98013184"/>
        <c:axId val="98015104"/>
      </c:lineChart>
      <c:dateAx>
        <c:axId val="98013184"/>
        <c:scaling>
          <c:orientation val="minMax"/>
        </c:scaling>
        <c:delete val="1"/>
        <c:axPos val="b"/>
        <c:numFmt formatCode="ge" sourceLinked="1"/>
        <c:majorTickMark val="none"/>
        <c:minorTickMark val="none"/>
        <c:tickLblPos val="none"/>
        <c:crossAx val="98015104"/>
        <c:crosses val="autoZero"/>
        <c:auto val="1"/>
        <c:lblOffset val="100"/>
        <c:baseTimeUnit val="years"/>
      </c:dateAx>
      <c:valAx>
        <c:axId val="9801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1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2289.2600000000002</c:v>
                </c:pt>
                <c:pt idx="1">
                  <c:v>2148.5100000000002</c:v>
                </c:pt>
                <c:pt idx="2">
                  <c:v>1995.28</c:v>
                </c:pt>
                <c:pt idx="3">
                  <c:v>1741.08</c:v>
                </c:pt>
                <c:pt idx="4" formatCode="#,##0.00;&quot;△&quot;#,##0.00">
                  <c:v>0</c:v>
                </c:pt>
              </c:numCache>
            </c:numRef>
          </c:val>
          <c:extLst xmlns:c16r2="http://schemas.microsoft.com/office/drawing/2015/06/chart">
            <c:ext xmlns:c16="http://schemas.microsoft.com/office/drawing/2014/chart" uri="{C3380CC4-5D6E-409C-BE32-E72D297353CC}">
              <c16:uniqueId val="{00000000-B632-4D73-B7DA-C649EA5AA079}"/>
            </c:ext>
          </c:extLst>
        </c:ser>
        <c:dLbls>
          <c:showLegendKey val="0"/>
          <c:showVal val="0"/>
          <c:showCatName val="0"/>
          <c:showSerName val="0"/>
          <c:showPercent val="0"/>
          <c:showBubbleSize val="0"/>
        </c:dLbls>
        <c:gapWidth val="150"/>
        <c:axId val="99233792"/>
        <c:axId val="9923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684.74</c:v>
                </c:pt>
              </c:numCache>
            </c:numRef>
          </c:val>
          <c:smooth val="0"/>
          <c:extLst xmlns:c16r2="http://schemas.microsoft.com/office/drawing/2015/06/chart">
            <c:ext xmlns:c16="http://schemas.microsoft.com/office/drawing/2014/chart" uri="{C3380CC4-5D6E-409C-BE32-E72D297353CC}">
              <c16:uniqueId val="{00000001-B632-4D73-B7DA-C649EA5AA079}"/>
            </c:ext>
          </c:extLst>
        </c:ser>
        <c:dLbls>
          <c:showLegendKey val="0"/>
          <c:showVal val="0"/>
          <c:showCatName val="0"/>
          <c:showSerName val="0"/>
          <c:showPercent val="0"/>
          <c:showBubbleSize val="0"/>
        </c:dLbls>
        <c:marker val="1"/>
        <c:smooth val="0"/>
        <c:axId val="99233792"/>
        <c:axId val="99235712"/>
      </c:lineChart>
      <c:dateAx>
        <c:axId val="99233792"/>
        <c:scaling>
          <c:orientation val="minMax"/>
        </c:scaling>
        <c:delete val="1"/>
        <c:axPos val="b"/>
        <c:numFmt formatCode="ge" sourceLinked="1"/>
        <c:majorTickMark val="none"/>
        <c:minorTickMark val="none"/>
        <c:tickLblPos val="none"/>
        <c:crossAx val="99235712"/>
        <c:crosses val="autoZero"/>
        <c:auto val="1"/>
        <c:lblOffset val="100"/>
        <c:baseTimeUnit val="years"/>
      </c:dateAx>
      <c:valAx>
        <c:axId val="9923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3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23.38</c:v>
                </c:pt>
                <c:pt idx="1">
                  <c:v>23.25</c:v>
                </c:pt>
                <c:pt idx="2">
                  <c:v>23.17</c:v>
                </c:pt>
                <c:pt idx="3">
                  <c:v>26.47</c:v>
                </c:pt>
                <c:pt idx="4">
                  <c:v>65.31</c:v>
                </c:pt>
              </c:numCache>
            </c:numRef>
          </c:val>
          <c:extLst xmlns:c16r2="http://schemas.microsoft.com/office/drawing/2015/06/chart">
            <c:ext xmlns:c16="http://schemas.microsoft.com/office/drawing/2014/chart" uri="{C3380CC4-5D6E-409C-BE32-E72D297353CC}">
              <c16:uniqueId val="{00000000-7910-4024-8C9C-2BE2B8BE0626}"/>
            </c:ext>
          </c:extLst>
        </c:ser>
        <c:dLbls>
          <c:showLegendKey val="0"/>
          <c:showVal val="0"/>
          <c:showCatName val="0"/>
          <c:showSerName val="0"/>
          <c:showPercent val="0"/>
          <c:showBubbleSize val="0"/>
        </c:dLbls>
        <c:gapWidth val="150"/>
        <c:axId val="99275136"/>
        <c:axId val="99277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65.33</c:v>
                </c:pt>
              </c:numCache>
            </c:numRef>
          </c:val>
          <c:smooth val="0"/>
          <c:extLst xmlns:c16r2="http://schemas.microsoft.com/office/drawing/2015/06/chart">
            <c:ext xmlns:c16="http://schemas.microsoft.com/office/drawing/2014/chart" uri="{C3380CC4-5D6E-409C-BE32-E72D297353CC}">
              <c16:uniqueId val="{00000001-7910-4024-8C9C-2BE2B8BE0626}"/>
            </c:ext>
          </c:extLst>
        </c:ser>
        <c:dLbls>
          <c:showLegendKey val="0"/>
          <c:showVal val="0"/>
          <c:showCatName val="0"/>
          <c:showSerName val="0"/>
          <c:showPercent val="0"/>
          <c:showBubbleSize val="0"/>
        </c:dLbls>
        <c:marker val="1"/>
        <c:smooth val="0"/>
        <c:axId val="99275136"/>
        <c:axId val="99277056"/>
      </c:lineChart>
      <c:dateAx>
        <c:axId val="99275136"/>
        <c:scaling>
          <c:orientation val="minMax"/>
        </c:scaling>
        <c:delete val="1"/>
        <c:axPos val="b"/>
        <c:numFmt formatCode="ge" sourceLinked="1"/>
        <c:majorTickMark val="none"/>
        <c:minorTickMark val="none"/>
        <c:tickLblPos val="none"/>
        <c:crossAx val="99277056"/>
        <c:crosses val="autoZero"/>
        <c:auto val="1"/>
        <c:lblOffset val="100"/>
        <c:baseTimeUnit val="years"/>
      </c:dateAx>
      <c:valAx>
        <c:axId val="9927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7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573.49</c:v>
                </c:pt>
                <c:pt idx="1">
                  <c:v>607.09</c:v>
                </c:pt>
                <c:pt idx="2">
                  <c:v>599.52</c:v>
                </c:pt>
                <c:pt idx="3">
                  <c:v>528.16999999999996</c:v>
                </c:pt>
                <c:pt idx="4">
                  <c:v>193.26</c:v>
                </c:pt>
              </c:numCache>
            </c:numRef>
          </c:val>
          <c:extLst xmlns:c16r2="http://schemas.microsoft.com/office/drawing/2015/06/chart">
            <c:ext xmlns:c16="http://schemas.microsoft.com/office/drawing/2014/chart" uri="{C3380CC4-5D6E-409C-BE32-E72D297353CC}">
              <c16:uniqueId val="{00000000-E278-49C1-879A-C393C59BBAEC}"/>
            </c:ext>
          </c:extLst>
        </c:ser>
        <c:dLbls>
          <c:showLegendKey val="0"/>
          <c:showVal val="0"/>
          <c:showCatName val="0"/>
          <c:showSerName val="0"/>
          <c:showPercent val="0"/>
          <c:showBubbleSize val="0"/>
        </c:dLbls>
        <c:gapWidth val="150"/>
        <c:axId val="99285632"/>
        <c:axId val="99316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227.43</c:v>
                </c:pt>
              </c:numCache>
            </c:numRef>
          </c:val>
          <c:smooth val="0"/>
          <c:extLst xmlns:c16r2="http://schemas.microsoft.com/office/drawing/2015/06/chart">
            <c:ext xmlns:c16="http://schemas.microsoft.com/office/drawing/2014/chart" uri="{C3380CC4-5D6E-409C-BE32-E72D297353CC}">
              <c16:uniqueId val="{00000001-E278-49C1-879A-C393C59BBAEC}"/>
            </c:ext>
          </c:extLst>
        </c:ser>
        <c:dLbls>
          <c:showLegendKey val="0"/>
          <c:showVal val="0"/>
          <c:showCatName val="0"/>
          <c:showSerName val="0"/>
          <c:showPercent val="0"/>
          <c:showBubbleSize val="0"/>
        </c:dLbls>
        <c:marker val="1"/>
        <c:smooth val="0"/>
        <c:axId val="99285632"/>
        <c:axId val="99316480"/>
      </c:lineChart>
      <c:dateAx>
        <c:axId val="99285632"/>
        <c:scaling>
          <c:orientation val="minMax"/>
        </c:scaling>
        <c:delete val="1"/>
        <c:axPos val="b"/>
        <c:numFmt formatCode="ge" sourceLinked="1"/>
        <c:majorTickMark val="none"/>
        <c:minorTickMark val="none"/>
        <c:tickLblPos val="none"/>
        <c:crossAx val="99316480"/>
        <c:crosses val="autoZero"/>
        <c:auto val="1"/>
        <c:lblOffset val="100"/>
        <c:baseTimeUnit val="years"/>
      </c:dateAx>
      <c:valAx>
        <c:axId val="9931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8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57"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4" t="str">
        <f>データ!H6</f>
        <v>石川県　金沢市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F1</v>
      </c>
      <c r="X8" s="71"/>
      <c r="Y8" s="71"/>
      <c r="Z8" s="71"/>
      <c r="AA8" s="71"/>
      <c r="AB8" s="71"/>
      <c r="AC8" s="71"/>
      <c r="AD8" s="72" t="str">
        <f>データ!$M$6</f>
        <v>非設置</v>
      </c>
      <c r="AE8" s="72"/>
      <c r="AF8" s="72"/>
      <c r="AG8" s="72"/>
      <c r="AH8" s="72"/>
      <c r="AI8" s="72"/>
      <c r="AJ8" s="72"/>
      <c r="AK8" s="3"/>
      <c r="AL8" s="66">
        <f>データ!S6</f>
        <v>454416</v>
      </c>
      <c r="AM8" s="66"/>
      <c r="AN8" s="66"/>
      <c r="AO8" s="66"/>
      <c r="AP8" s="66"/>
      <c r="AQ8" s="66"/>
      <c r="AR8" s="66"/>
      <c r="AS8" s="66"/>
      <c r="AT8" s="65">
        <f>データ!T6</f>
        <v>468.64</v>
      </c>
      <c r="AU8" s="65"/>
      <c r="AV8" s="65"/>
      <c r="AW8" s="65"/>
      <c r="AX8" s="65"/>
      <c r="AY8" s="65"/>
      <c r="AZ8" s="65"/>
      <c r="BA8" s="65"/>
      <c r="BB8" s="65">
        <f>データ!U6</f>
        <v>969.65</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c r="A10" s="2"/>
      <c r="B10" s="65" t="str">
        <f>データ!N6</f>
        <v>-</v>
      </c>
      <c r="C10" s="65"/>
      <c r="D10" s="65"/>
      <c r="E10" s="65"/>
      <c r="F10" s="65"/>
      <c r="G10" s="65"/>
      <c r="H10" s="65"/>
      <c r="I10" s="65" t="str">
        <f>データ!O6</f>
        <v>該当数値なし</v>
      </c>
      <c r="J10" s="65"/>
      <c r="K10" s="65"/>
      <c r="L10" s="65"/>
      <c r="M10" s="65"/>
      <c r="N10" s="65"/>
      <c r="O10" s="65"/>
      <c r="P10" s="65">
        <f>データ!P6</f>
        <v>0.95</v>
      </c>
      <c r="Q10" s="65"/>
      <c r="R10" s="65"/>
      <c r="S10" s="65"/>
      <c r="T10" s="65"/>
      <c r="U10" s="65"/>
      <c r="V10" s="65"/>
      <c r="W10" s="65">
        <f>データ!Q6</f>
        <v>87.71</v>
      </c>
      <c r="X10" s="65"/>
      <c r="Y10" s="65"/>
      <c r="Z10" s="65"/>
      <c r="AA10" s="65"/>
      <c r="AB10" s="65"/>
      <c r="AC10" s="65"/>
      <c r="AD10" s="66">
        <f>データ!R6</f>
        <v>2602</v>
      </c>
      <c r="AE10" s="66"/>
      <c r="AF10" s="66"/>
      <c r="AG10" s="66"/>
      <c r="AH10" s="66"/>
      <c r="AI10" s="66"/>
      <c r="AJ10" s="66"/>
      <c r="AK10" s="2"/>
      <c r="AL10" s="66">
        <f>データ!V6</f>
        <v>4316</v>
      </c>
      <c r="AM10" s="66"/>
      <c r="AN10" s="66"/>
      <c r="AO10" s="66"/>
      <c r="AP10" s="66"/>
      <c r="AQ10" s="66"/>
      <c r="AR10" s="66"/>
      <c r="AS10" s="66"/>
      <c r="AT10" s="65">
        <f>データ!W6</f>
        <v>2.4500000000000002</v>
      </c>
      <c r="AU10" s="65"/>
      <c r="AV10" s="65"/>
      <c r="AW10" s="65"/>
      <c r="AX10" s="65"/>
      <c r="AY10" s="65"/>
      <c r="AZ10" s="65"/>
      <c r="BA10" s="65"/>
      <c r="BB10" s="65">
        <f>データ!X6</f>
        <v>1761.63</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c r="A34" s="2"/>
      <c r="B34" s="16"/>
      <c r="C34" s="47" t="s">
        <v>27</v>
      </c>
      <c r="D34" s="47"/>
      <c r="E34" s="47"/>
      <c r="F34" s="47"/>
      <c r="G34" s="47"/>
      <c r="H34" s="47"/>
      <c r="I34" s="47"/>
      <c r="J34" s="47"/>
      <c r="K34" s="47"/>
      <c r="L34" s="47"/>
      <c r="M34" s="47"/>
      <c r="N34" s="47"/>
      <c r="O34" s="47"/>
      <c r="P34" s="47"/>
      <c r="Q34" s="19"/>
      <c r="R34" s="47" t="s">
        <v>28</v>
      </c>
      <c r="S34" s="47"/>
      <c r="T34" s="47"/>
      <c r="U34" s="47"/>
      <c r="V34" s="47"/>
      <c r="W34" s="47"/>
      <c r="X34" s="47"/>
      <c r="Y34" s="47"/>
      <c r="Z34" s="47"/>
      <c r="AA34" s="47"/>
      <c r="AB34" s="47"/>
      <c r="AC34" s="47"/>
      <c r="AD34" s="47"/>
      <c r="AE34" s="47"/>
      <c r="AF34" s="19"/>
      <c r="AG34" s="47" t="s">
        <v>29</v>
      </c>
      <c r="AH34" s="47"/>
      <c r="AI34" s="47"/>
      <c r="AJ34" s="47"/>
      <c r="AK34" s="47"/>
      <c r="AL34" s="47"/>
      <c r="AM34" s="47"/>
      <c r="AN34" s="47"/>
      <c r="AO34" s="47"/>
      <c r="AP34" s="47"/>
      <c r="AQ34" s="47"/>
      <c r="AR34" s="47"/>
      <c r="AS34" s="47"/>
      <c r="AT34" s="47"/>
      <c r="AU34" s="19"/>
      <c r="AV34" s="47" t="s">
        <v>30</v>
      </c>
      <c r="AW34" s="47"/>
      <c r="AX34" s="47"/>
      <c r="AY34" s="47"/>
      <c r="AZ34" s="47"/>
      <c r="BA34" s="47"/>
      <c r="BB34" s="47"/>
      <c r="BC34" s="47"/>
      <c r="BD34" s="47"/>
      <c r="BE34" s="47"/>
      <c r="BF34" s="47"/>
      <c r="BG34" s="47"/>
      <c r="BH34" s="47"/>
      <c r="BI34" s="47"/>
      <c r="BJ34" s="18"/>
      <c r="BK34" s="2"/>
      <c r="BL34" s="48"/>
      <c r="BM34" s="49"/>
      <c r="BN34" s="49"/>
      <c r="BO34" s="49"/>
      <c r="BP34" s="49"/>
      <c r="BQ34" s="49"/>
      <c r="BR34" s="49"/>
      <c r="BS34" s="49"/>
      <c r="BT34" s="49"/>
      <c r="BU34" s="49"/>
      <c r="BV34" s="49"/>
      <c r="BW34" s="49"/>
      <c r="BX34" s="49"/>
      <c r="BY34" s="49"/>
      <c r="BZ34" s="50"/>
    </row>
    <row r="35" spans="1:78" ht="13.5" customHeight="1">
      <c r="A35" s="2"/>
      <c r="B35" s="16"/>
      <c r="C35" s="47"/>
      <c r="D35" s="47"/>
      <c r="E35" s="47"/>
      <c r="F35" s="47"/>
      <c r="G35" s="47"/>
      <c r="H35" s="47"/>
      <c r="I35" s="47"/>
      <c r="J35" s="47"/>
      <c r="K35" s="47"/>
      <c r="L35" s="47"/>
      <c r="M35" s="47"/>
      <c r="N35" s="47"/>
      <c r="O35" s="47"/>
      <c r="P35" s="47"/>
      <c r="Q35" s="19"/>
      <c r="R35" s="47"/>
      <c r="S35" s="47"/>
      <c r="T35" s="47"/>
      <c r="U35" s="47"/>
      <c r="V35" s="47"/>
      <c r="W35" s="47"/>
      <c r="X35" s="47"/>
      <c r="Y35" s="47"/>
      <c r="Z35" s="47"/>
      <c r="AA35" s="47"/>
      <c r="AB35" s="47"/>
      <c r="AC35" s="47"/>
      <c r="AD35" s="47"/>
      <c r="AE35" s="47"/>
      <c r="AF35" s="19"/>
      <c r="AG35" s="47"/>
      <c r="AH35" s="47"/>
      <c r="AI35" s="47"/>
      <c r="AJ35" s="47"/>
      <c r="AK35" s="47"/>
      <c r="AL35" s="47"/>
      <c r="AM35" s="47"/>
      <c r="AN35" s="47"/>
      <c r="AO35" s="47"/>
      <c r="AP35" s="47"/>
      <c r="AQ35" s="47"/>
      <c r="AR35" s="47"/>
      <c r="AS35" s="47"/>
      <c r="AT35" s="47"/>
      <c r="AU35" s="19"/>
      <c r="AV35" s="47"/>
      <c r="AW35" s="47"/>
      <c r="AX35" s="47"/>
      <c r="AY35" s="47"/>
      <c r="AZ35" s="47"/>
      <c r="BA35" s="47"/>
      <c r="BB35" s="47"/>
      <c r="BC35" s="47"/>
      <c r="BD35" s="47"/>
      <c r="BE35" s="47"/>
      <c r="BF35" s="47"/>
      <c r="BG35" s="47"/>
      <c r="BH35" s="47"/>
      <c r="BI35" s="47"/>
      <c r="BJ35" s="18"/>
      <c r="BK35" s="2"/>
      <c r="BL35" s="48"/>
      <c r="BM35" s="49"/>
      <c r="BN35" s="49"/>
      <c r="BO35" s="49"/>
      <c r="BP35" s="49"/>
      <c r="BQ35" s="49"/>
      <c r="BR35" s="49"/>
      <c r="BS35" s="49"/>
      <c r="BT35" s="49"/>
      <c r="BU35" s="49"/>
      <c r="BV35" s="49"/>
      <c r="BW35" s="49"/>
      <c r="BX35" s="49"/>
      <c r="BY35" s="49"/>
      <c r="BZ35" s="5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123</v>
      </c>
      <c r="BM47" s="49"/>
      <c r="BN47" s="49"/>
      <c r="BO47" s="49"/>
      <c r="BP47" s="49"/>
      <c r="BQ47" s="49"/>
      <c r="BR47" s="49"/>
      <c r="BS47" s="49"/>
      <c r="BT47" s="49"/>
      <c r="BU47" s="49"/>
      <c r="BV47" s="49"/>
      <c r="BW47" s="49"/>
      <c r="BX47" s="49"/>
      <c r="BY47" s="49"/>
      <c r="BZ47" s="5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c r="A56" s="2"/>
      <c r="B56" s="16"/>
      <c r="C56" s="47" t="s">
        <v>32</v>
      </c>
      <c r="D56" s="47"/>
      <c r="E56" s="47"/>
      <c r="F56" s="47"/>
      <c r="G56" s="47"/>
      <c r="H56" s="47"/>
      <c r="I56" s="47"/>
      <c r="J56" s="47"/>
      <c r="K56" s="47"/>
      <c r="L56" s="47"/>
      <c r="M56" s="47"/>
      <c r="N56" s="47"/>
      <c r="O56" s="47"/>
      <c r="P56" s="47"/>
      <c r="Q56" s="19"/>
      <c r="R56" s="47" t="s">
        <v>33</v>
      </c>
      <c r="S56" s="47"/>
      <c r="T56" s="47"/>
      <c r="U56" s="47"/>
      <c r="V56" s="47"/>
      <c r="W56" s="47"/>
      <c r="X56" s="47"/>
      <c r="Y56" s="47"/>
      <c r="Z56" s="47"/>
      <c r="AA56" s="47"/>
      <c r="AB56" s="47"/>
      <c r="AC56" s="47"/>
      <c r="AD56" s="47"/>
      <c r="AE56" s="47"/>
      <c r="AF56" s="19"/>
      <c r="AG56" s="47" t="s">
        <v>34</v>
      </c>
      <c r="AH56" s="47"/>
      <c r="AI56" s="47"/>
      <c r="AJ56" s="47"/>
      <c r="AK56" s="47"/>
      <c r="AL56" s="47"/>
      <c r="AM56" s="47"/>
      <c r="AN56" s="47"/>
      <c r="AO56" s="47"/>
      <c r="AP56" s="47"/>
      <c r="AQ56" s="47"/>
      <c r="AR56" s="47"/>
      <c r="AS56" s="47"/>
      <c r="AT56" s="47"/>
      <c r="AU56" s="19"/>
      <c r="AV56" s="47" t="s">
        <v>35</v>
      </c>
      <c r="AW56" s="47"/>
      <c r="AX56" s="47"/>
      <c r="AY56" s="47"/>
      <c r="AZ56" s="47"/>
      <c r="BA56" s="47"/>
      <c r="BB56" s="47"/>
      <c r="BC56" s="47"/>
      <c r="BD56" s="47"/>
      <c r="BE56" s="47"/>
      <c r="BF56" s="47"/>
      <c r="BG56" s="47"/>
      <c r="BH56" s="47"/>
      <c r="BI56" s="47"/>
      <c r="BJ56" s="18"/>
      <c r="BK56" s="2"/>
      <c r="BL56" s="48"/>
      <c r="BM56" s="49"/>
      <c r="BN56" s="49"/>
      <c r="BO56" s="49"/>
      <c r="BP56" s="49"/>
      <c r="BQ56" s="49"/>
      <c r="BR56" s="49"/>
      <c r="BS56" s="49"/>
      <c r="BT56" s="49"/>
      <c r="BU56" s="49"/>
      <c r="BV56" s="49"/>
      <c r="BW56" s="49"/>
      <c r="BX56" s="49"/>
      <c r="BY56" s="49"/>
      <c r="BZ56" s="50"/>
    </row>
    <row r="57" spans="1:78" ht="13.5" customHeight="1">
      <c r="A57" s="2"/>
      <c r="B57" s="16"/>
      <c r="C57" s="47"/>
      <c r="D57" s="47"/>
      <c r="E57" s="47"/>
      <c r="F57" s="47"/>
      <c r="G57" s="47"/>
      <c r="H57" s="47"/>
      <c r="I57" s="47"/>
      <c r="J57" s="47"/>
      <c r="K57" s="47"/>
      <c r="L57" s="47"/>
      <c r="M57" s="47"/>
      <c r="N57" s="47"/>
      <c r="O57" s="47"/>
      <c r="P57" s="47"/>
      <c r="Q57" s="19"/>
      <c r="R57" s="47"/>
      <c r="S57" s="47"/>
      <c r="T57" s="47"/>
      <c r="U57" s="47"/>
      <c r="V57" s="47"/>
      <c r="W57" s="47"/>
      <c r="X57" s="47"/>
      <c r="Y57" s="47"/>
      <c r="Z57" s="47"/>
      <c r="AA57" s="47"/>
      <c r="AB57" s="47"/>
      <c r="AC57" s="47"/>
      <c r="AD57" s="47"/>
      <c r="AE57" s="47"/>
      <c r="AF57" s="19"/>
      <c r="AG57" s="47"/>
      <c r="AH57" s="47"/>
      <c r="AI57" s="47"/>
      <c r="AJ57" s="47"/>
      <c r="AK57" s="47"/>
      <c r="AL57" s="47"/>
      <c r="AM57" s="47"/>
      <c r="AN57" s="47"/>
      <c r="AO57" s="47"/>
      <c r="AP57" s="47"/>
      <c r="AQ57" s="47"/>
      <c r="AR57" s="47"/>
      <c r="AS57" s="47"/>
      <c r="AT57" s="47"/>
      <c r="AU57" s="19"/>
      <c r="AV57" s="47"/>
      <c r="AW57" s="47"/>
      <c r="AX57" s="47"/>
      <c r="AY57" s="47"/>
      <c r="AZ57" s="47"/>
      <c r="BA57" s="47"/>
      <c r="BB57" s="47"/>
      <c r="BC57" s="47"/>
      <c r="BD57" s="47"/>
      <c r="BE57" s="47"/>
      <c r="BF57" s="47"/>
      <c r="BG57" s="47"/>
      <c r="BH57" s="47"/>
      <c r="BI57" s="47"/>
      <c r="BJ57" s="18"/>
      <c r="BK57" s="2"/>
      <c r="BL57" s="48"/>
      <c r="BM57" s="49"/>
      <c r="BN57" s="49"/>
      <c r="BO57" s="49"/>
      <c r="BP57" s="49"/>
      <c r="BQ57" s="49"/>
      <c r="BR57" s="49"/>
      <c r="BS57" s="49"/>
      <c r="BT57" s="49"/>
      <c r="BU57" s="49"/>
      <c r="BV57" s="49"/>
      <c r="BW57" s="49"/>
      <c r="BX57" s="49"/>
      <c r="BY57" s="49"/>
      <c r="BZ57" s="5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8"/>
      <c r="BM60" s="49"/>
      <c r="BN60" s="49"/>
      <c r="BO60" s="49"/>
      <c r="BP60" s="49"/>
      <c r="BQ60" s="49"/>
      <c r="BR60" s="49"/>
      <c r="BS60" s="49"/>
      <c r="BT60" s="49"/>
      <c r="BU60" s="49"/>
      <c r="BV60" s="49"/>
      <c r="BW60" s="49"/>
      <c r="BX60" s="49"/>
      <c r="BY60" s="49"/>
      <c r="BZ60" s="50"/>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8"/>
      <c r="BM61" s="49"/>
      <c r="BN61" s="49"/>
      <c r="BO61" s="49"/>
      <c r="BP61" s="49"/>
      <c r="BQ61" s="49"/>
      <c r="BR61" s="49"/>
      <c r="BS61" s="49"/>
      <c r="BT61" s="49"/>
      <c r="BU61" s="49"/>
      <c r="BV61" s="49"/>
      <c r="BW61" s="49"/>
      <c r="BX61" s="49"/>
      <c r="BY61" s="49"/>
      <c r="BZ61" s="5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124</v>
      </c>
      <c r="BM66" s="49"/>
      <c r="BN66" s="49"/>
      <c r="BO66" s="49"/>
      <c r="BP66" s="49"/>
      <c r="BQ66" s="49"/>
      <c r="BR66" s="49"/>
      <c r="BS66" s="49"/>
      <c r="BT66" s="49"/>
      <c r="BU66" s="49"/>
      <c r="BV66" s="49"/>
      <c r="BW66" s="49"/>
      <c r="BX66" s="49"/>
      <c r="BY66" s="49"/>
      <c r="BZ66" s="5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c r="A79" s="2"/>
      <c r="B79" s="16"/>
      <c r="C79" s="47" t="s">
        <v>38</v>
      </c>
      <c r="D79" s="47"/>
      <c r="E79" s="47"/>
      <c r="F79" s="47"/>
      <c r="G79" s="47"/>
      <c r="H79" s="47"/>
      <c r="I79" s="47"/>
      <c r="J79" s="47"/>
      <c r="K79" s="47"/>
      <c r="L79" s="47"/>
      <c r="M79" s="47"/>
      <c r="N79" s="47"/>
      <c r="O79" s="47"/>
      <c r="P79" s="47"/>
      <c r="Q79" s="47"/>
      <c r="R79" s="47"/>
      <c r="S79" s="47"/>
      <c r="T79" s="47"/>
      <c r="U79" s="19"/>
      <c r="V79" s="19"/>
      <c r="W79" s="47" t="s">
        <v>39</v>
      </c>
      <c r="X79" s="47"/>
      <c r="Y79" s="47"/>
      <c r="Z79" s="47"/>
      <c r="AA79" s="47"/>
      <c r="AB79" s="47"/>
      <c r="AC79" s="47"/>
      <c r="AD79" s="47"/>
      <c r="AE79" s="47"/>
      <c r="AF79" s="47"/>
      <c r="AG79" s="47"/>
      <c r="AH79" s="47"/>
      <c r="AI79" s="47"/>
      <c r="AJ79" s="47"/>
      <c r="AK79" s="47"/>
      <c r="AL79" s="47"/>
      <c r="AM79" s="47"/>
      <c r="AN79" s="47"/>
      <c r="AO79" s="19"/>
      <c r="AP79" s="19"/>
      <c r="AQ79" s="47" t="s">
        <v>40</v>
      </c>
      <c r="AR79" s="47"/>
      <c r="AS79" s="47"/>
      <c r="AT79" s="47"/>
      <c r="AU79" s="47"/>
      <c r="AV79" s="47"/>
      <c r="AW79" s="47"/>
      <c r="AX79" s="47"/>
      <c r="AY79" s="47"/>
      <c r="AZ79" s="47"/>
      <c r="BA79" s="47"/>
      <c r="BB79" s="47"/>
      <c r="BC79" s="47"/>
      <c r="BD79" s="47"/>
      <c r="BE79" s="47"/>
      <c r="BF79" s="47"/>
      <c r="BG79" s="47"/>
      <c r="BH79" s="47"/>
      <c r="BI79" s="17"/>
      <c r="BJ79" s="18"/>
      <c r="BK79" s="2"/>
      <c r="BL79" s="48"/>
      <c r="BM79" s="49"/>
      <c r="BN79" s="49"/>
      <c r="BO79" s="49"/>
      <c r="BP79" s="49"/>
      <c r="BQ79" s="49"/>
      <c r="BR79" s="49"/>
      <c r="BS79" s="49"/>
      <c r="BT79" s="49"/>
      <c r="BU79" s="49"/>
      <c r="BV79" s="49"/>
      <c r="BW79" s="49"/>
      <c r="BX79" s="49"/>
      <c r="BY79" s="49"/>
      <c r="BZ79" s="50"/>
    </row>
    <row r="80" spans="1:78" ht="13.5" customHeight="1">
      <c r="A80" s="2"/>
      <c r="B80" s="16"/>
      <c r="C80" s="47"/>
      <c r="D80" s="47"/>
      <c r="E80" s="47"/>
      <c r="F80" s="47"/>
      <c r="G80" s="47"/>
      <c r="H80" s="47"/>
      <c r="I80" s="47"/>
      <c r="J80" s="47"/>
      <c r="K80" s="47"/>
      <c r="L80" s="47"/>
      <c r="M80" s="47"/>
      <c r="N80" s="47"/>
      <c r="O80" s="47"/>
      <c r="P80" s="47"/>
      <c r="Q80" s="47"/>
      <c r="R80" s="47"/>
      <c r="S80" s="47"/>
      <c r="T80" s="47"/>
      <c r="U80" s="19"/>
      <c r="V80" s="19"/>
      <c r="W80" s="47"/>
      <c r="X80" s="47"/>
      <c r="Y80" s="47"/>
      <c r="Z80" s="47"/>
      <c r="AA80" s="47"/>
      <c r="AB80" s="47"/>
      <c r="AC80" s="47"/>
      <c r="AD80" s="47"/>
      <c r="AE80" s="47"/>
      <c r="AF80" s="47"/>
      <c r="AG80" s="47"/>
      <c r="AH80" s="47"/>
      <c r="AI80" s="47"/>
      <c r="AJ80" s="47"/>
      <c r="AK80" s="47"/>
      <c r="AL80" s="47"/>
      <c r="AM80" s="47"/>
      <c r="AN80" s="47"/>
      <c r="AO80" s="19"/>
      <c r="AP80" s="19"/>
      <c r="AQ80" s="47"/>
      <c r="AR80" s="47"/>
      <c r="AS80" s="47"/>
      <c r="AT80" s="47"/>
      <c r="AU80" s="47"/>
      <c r="AV80" s="47"/>
      <c r="AW80" s="47"/>
      <c r="AX80" s="47"/>
      <c r="AY80" s="47"/>
      <c r="AZ80" s="47"/>
      <c r="BA80" s="47"/>
      <c r="BB80" s="47"/>
      <c r="BC80" s="47"/>
      <c r="BD80" s="47"/>
      <c r="BE80" s="47"/>
      <c r="BF80" s="47"/>
      <c r="BG80" s="47"/>
      <c r="BH80" s="47"/>
      <c r="BI80" s="17"/>
      <c r="BJ80" s="18"/>
      <c r="BK80" s="2"/>
      <c r="BL80" s="48"/>
      <c r="BM80" s="49"/>
      <c r="BN80" s="49"/>
      <c r="BO80" s="49"/>
      <c r="BP80" s="49"/>
      <c r="BQ80" s="49"/>
      <c r="BR80" s="49"/>
      <c r="BS80" s="49"/>
      <c r="BT80" s="49"/>
      <c r="BU80" s="49"/>
      <c r="BV80" s="49"/>
      <c r="BW80" s="49"/>
      <c r="BX80" s="49"/>
      <c r="BY80" s="49"/>
      <c r="BZ80" s="5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55</v>
      </c>
      <c r="N86" s="25" t="s">
        <v>55</v>
      </c>
      <c r="O86" s="25" t="str">
        <f>データ!EO6</f>
        <v>【0.11】</v>
      </c>
    </row>
  </sheetData>
  <sheetProtection algorithmName="SHA-512" hashValue="I6Ph6CyVa+4lm9/JIeDOmatFLttzkFrTD6/qgVMC2czexfhnz7c34dSAvN0y6ccMktp1+T0xc1WWUOeQk1MgWQ==" saltValue="7asneh3cpCXbG75ZO6Htm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60:BJ61"/>
    <mergeCell ref="BL47:BZ63"/>
    <mergeCell ref="BL11:BZ13"/>
    <mergeCell ref="B14:BJ15"/>
    <mergeCell ref="BL14:BZ15"/>
    <mergeCell ref="C34:P35"/>
    <mergeCell ref="R34:AE35"/>
    <mergeCell ref="AG34:AT35"/>
    <mergeCell ref="AV34:BI35"/>
    <mergeCell ref="BL16:BZ44"/>
    <mergeCell ref="BL45:BZ46"/>
    <mergeCell ref="C56:P57"/>
    <mergeCell ref="R56:AE57"/>
    <mergeCell ref="AG56:AT57"/>
    <mergeCell ref="AV56:BI57"/>
    <mergeCell ref="BL64:BZ65"/>
    <mergeCell ref="C79:T80"/>
    <mergeCell ref="W79:AN80"/>
    <mergeCell ref="AQ79:BH80"/>
    <mergeCell ref="BL66:BZ82"/>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c r="A6" s="27" t="s">
        <v>108</v>
      </c>
      <c r="B6" s="32">
        <f>B7</f>
        <v>2017</v>
      </c>
      <c r="C6" s="32">
        <f t="shared" ref="C6:X6" si="3">C7</f>
        <v>172014</v>
      </c>
      <c r="D6" s="32">
        <f t="shared" si="3"/>
        <v>47</v>
      </c>
      <c r="E6" s="32">
        <f t="shared" si="3"/>
        <v>17</v>
      </c>
      <c r="F6" s="32">
        <f t="shared" si="3"/>
        <v>5</v>
      </c>
      <c r="G6" s="32">
        <f t="shared" si="3"/>
        <v>0</v>
      </c>
      <c r="H6" s="32" t="str">
        <f t="shared" si="3"/>
        <v>石川県　金沢市</v>
      </c>
      <c r="I6" s="32" t="str">
        <f t="shared" si="3"/>
        <v>法非適用</v>
      </c>
      <c r="J6" s="32" t="str">
        <f t="shared" si="3"/>
        <v>下水道事業</v>
      </c>
      <c r="K6" s="32" t="str">
        <f t="shared" si="3"/>
        <v>農業集落排水</v>
      </c>
      <c r="L6" s="32" t="str">
        <f t="shared" si="3"/>
        <v>F1</v>
      </c>
      <c r="M6" s="32" t="str">
        <f t="shared" si="3"/>
        <v>非設置</v>
      </c>
      <c r="N6" s="33" t="str">
        <f t="shared" si="3"/>
        <v>-</v>
      </c>
      <c r="O6" s="33" t="str">
        <f t="shared" si="3"/>
        <v>該当数値なし</v>
      </c>
      <c r="P6" s="33">
        <f t="shared" si="3"/>
        <v>0.95</v>
      </c>
      <c r="Q6" s="33">
        <f t="shared" si="3"/>
        <v>87.71</v>
      </c>
      <c r="R6" s="33">
        <f t="shared" si="3"/>
        <v>2602</v>
      </c>
      <c r="S6" s="33">
        <f t="shared" si="3"/>
        <v>454416</v>
      </c>
      <c r="T6" s="33">
        <f t="shared" si="3"/>
        <v>468.64</v>
      </c>
      <c r="U6" s="33">
        <f t="shared" si="3"/>
        <v>969.65</v>
      </c>
      <c r="V6" s="33">
        <f t="shared" si="3"/>
        <v>4316</v>
      </c>
      <c r="W6" s="33">
        <f t="shared" si="3"/>
        <v>2.4500000000000002</v>
      </c>
      <c r="X6" s="33">
        <f t="shared" si="3"/>
        <v>1761.63</v>
      </c>
      <c r="Y6" s="34">
        <f>IF(Y7="",NA(),Y7)</f>
        <v>89.09</v>
      </c>
      <c r="Z6" s="34">
        <f t="shared" ref="Z6:AH6" si="4">IF(Z7="",NA(),Z7)</f>
        <v>88.79</v>
      </c>
      <c r="AA6" s="34">
        <f t="shared" si="4"/>
        <v>88.57</v>
      </c>
      <c r="AB6" s="34">
        <f t="shared" si="4"/>
        <v>97.45</v>
      </c>
      <c r="AC6" s="34">
        <f t="shared" si="4"/>
        <v>99.07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2289.2600000000002</v>
      </c>
      <c r="BG6" s="34">
        <f t="shared" ref="BG6:BO6" si="7">IF(BG7="",NA(),BG7)</f>
        <v>2148.5100000000002</v>
      </c>
      <c r="BH6" s="34">
        <f t="shared" si="7"/>
        <v>1995.28</v>
      </c>
      <c r="BI6" s="34">
        <f t="shared" si="7"/>
        <v>1741.08</v>
      </c>
      <c r="BJ6" s="33">
        <f t="shared" si="7"/>
        <v>0</v>
      </c>
      <c r="BK6" s="34">
        <f t="shared" si="7"/>
        <v>1126.77</v>
      </c>
      <c r="BL6" s="34">
        <f t="shared" si="7"/>
        <v>1044.8</v>
      </c>
      <c r="BM6" s="34">
        <f t="shared" si="7"/>
        <v>1081.8</v>
      </c>
      <c r="BN6" s="34">
        <f t="shared" si="7"/>
        <v>974.93</v>
      </c>
      <c r="BO6" s="34">
        <f t="shared" si="7"/>
        <v>684.74</v>
      </c>
      <c r="BP6" s="33" t="str">
        <f>IF(BP7="","",IF(BP7="-","【-】","【"&amp;SUBSTITUTE(TEXT(BP7,"#,##0.00"),"-","△")&amp;"】"))</f>
        <v>【814.89】</v>
      </c>
      <c r="BQ6" s="34">
        <f>IF(BQ7="",NA(),BQ7)</f>
        <v>23.38</v>
      </c>
      <c r="BR6" s="34">
        <f t="shared" ref="BR6:BZ6" si="8">IF(BR7="",NA(),BR7)</f>
        <v>23.25</v>
      </c>
      <c r="BS6" s="34">
        <f t="shared" si="8"/>
        <v>23.17</v>
      </c>
      <c r="BT6" s="34">
        <f t="shared" si="8"/>
        <v>26.47</v>
      </c>
      <c r="BU6" s="34">
        <f t="shared" si="8"/>
        <v>65.31</v>
      </c>
      <c r="BV6" s="34">
        <f t="shared" si="8"/>
        <v>50.9</v>
      </c>
      <c r="BW6" s="34">
        <f t="shared" si="8"/>
        <v>50.82</v>
      </c>
      <c r="BX6" s="34">
        <f t="shared" si="8"/>
        <v>52.19</v>
      </c>
      <c r="BY6" s="34">
        <f t="shared" si="8"/>
        <v>55.32</v>
      </c>
      <c r="BZ6" s="34">
        <f t="shared" si="8"/>
        <v>65.33</v>
      </c>
      <c r="CA6" s="33" t="str">
        <f>IF(CA7="","",IF(CA7="-","【-】","【"&amp;SUBSTITUTE(TEXT(CA7,"#,##0.00"),"-","△")&amp;"】"))</f>
        <v>【60.64】</v>
      </c>
      <c r="CB6" s="34">
        <f>IF(CB7="",NA(),CB7)</f>
        <v>573.49</v>
      </c>
      <c r="CC6" s="34">
        <f t="shared" ref="CC6:CK6" si="9">IF(CC7="",NA(),CC7)</f>
        <v>607.09</v>
      </c>
      <c r="CD6" s="34">
        <f t="shared" si="9"/>
        <v>599.52</v>
      </c>
      <c r="CE6" s="34">
        <f t="shared" si="9"/>
        <v>528.16999999999996</v>
      </c>
      <c r="CF6" s="34">
        <f t="shared" si="9"/>
        <v>193.26</v>
      </c>
      <c r="CG6" s="34">
        <f t="shared" si="9"/>
        <v>293.27</v>
      </c>
      <c r="CH6" s="34">
        <f t="shared" si="9"/>
        <v>300.52</v>
      </c>
      <c r="CI6" s="34">
        <f t="shared" si="9"/>
        <v>296.14</v>
      </c>
      <c r="CJ6" s="34">
        <f t="shared" si="9"/>
        <v>283.17</v>
      </c>
      <c r="CK6" s="34">
        <f t="shared" si="9"/>
        <v>227.43</v>
      </c>
      <c r="CL6" s="33" t="str">
        <f>IF(CL7="","",IF(CL7="-","【-】","【"&amp;SUBSTITUTE(TEXT(CL7,"#,##0.00"),"-","△")&amp;"】"))</f>
        <v>【255.52】</v>
      </c>
      <c r="CM6" s="34">
        <f>IF(CM7="",NA(),CM7)</f>
        <v>57.29</v>
      </c>
      <c r="CN6" s="34">
        <f t="shared" ref="CN6:CV6" si="10">IF(CN7="",NA(),CN7)</f>
        <v>57.33</v>
      </c>
      <c r="CO6" s="34">
        <f t="shared" si="10"/>
        <v>52.07</v>
      </c>
      <c r="CP6" s="34">
        <f t="shared" si="10"/>
        <v>55.52</v>
      </c>
      <c r="CQ6" s="34">
        <f t="shared" si="10"/>
        <v>62.09</v>
      </c>
      <c r="CR6" s="34">
        <f t="shared" si="10"/>
        <v>53.78</v>
      </c>
      <c r="CS6" s="34">
        <f t="shared" si="10"/>
        <v>53.24</v>
      </c>
      <c r="CT6" s="34">
        <f t="shared" si="10"/>
        <v>52.31</v>
      </c>
      <c r="CU6" s="34">
        <f t="shared" si="10"/>
        <v>60.65</v>
      </c>
      <c r="CV6" s="34">
        <f t="shared" si="10"/>
        <v>56.01</v>
      </c>
      <c r="CW6" s="33" t="str">
        <f>IF(CW7="","",IF(CW7="-","【-】","【"&amp;SUBSTITUTE(TEXT(CW7,"#,##0.00"),"-","△")&amp;"】"))</f>
        <v>【52.49】</v>
      </c>
      <c r="CX6" s="34">
        <f>IF(CX7="",NA(),CX7)</f>
        <v>94.17</v>
      </c>
      <c r="CY6" s="34">
        <f t="shared" ref="CY6:DG6" si="11">IF(CY7="",NA(),CY7)</f>
        <v>94.12</v>
      </c>
      <c r="CZ6" s="34">
        <f t="shared" si="11"/>
        <v>94.09</v>
      </c>
      <c r="DA6" s="34">
        <f t="shared" si="11"/>
        <v>94.03</v>
      </c>
      <c r="DB6" s="34">
        <f t="shared" si="11"/>
        <v>94.65</v>
      </c>
      <c r="DC6" s="34">
        <f t="shared" si="11"/>
        <v>84.06</v>
      </c>
      <c r="DD6" s="34">
        <f t="shared" si="11"/>
        <v>84.07</v>
      </c>
      <c r="DE6" s="34">
        <f t="shared" si="11"/>
        <v>84.32</v>
      </c>
      <c r="DF6" s="34">
        <f t="shared" si="11"/>
        <v>84.58</v>
      </c>
      <c r="DG6" s="34">
        <f t="shared" si="11"/>
        <v>89.77</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0.44</v>
      </c>
      <c r="EO6" s="33" t="str">
        <f>IF(EO7="","",IF(EO7="-","【-】","【"&amp;SUBSTITUTE(TEXT(EO7,"#,##0.00"),"-","△")&amp;"】"))</f>
        <v>【0.11】</v>
      </c>
    </row>
    <row r="7" spans="1:145" s="35" customFormat="1">
      <c r="A7" s="27"/>
      <c r="B7" s="36">
        <v>2017</v>
      </c>
      <c r="C7" s="36">
        <v>172014</v>
      </c>
      <c r="D7" s="36">
        <v>47</v>
      </c>
      <c r="E7" s="36">
        <v>17</v>
      </c>
      <c r="F7" s="36">
        <v>5</v>
      </c>
      <c r="G7" s="36">
        <v>0</v>
      </c>
      <c r="H7" s="36" t="s">
        <v>109</v>
      </c>
      <c r="I7" s="36" t="s">
        <v>110</v>
      </c>
      <c r="J7" s="36" t="s">
        <v>111</v>
      </c>
      <c r="K7" s="36" t="s">
        <v>112</v>
      </c>
      <c r="L7" s="36" t="s">
        <v>113</v>
      </c>
      <c r="M7" s="36" t="s">
        <v>114</v>
      </c>
      <c r="N7" s="37" t="s">
        <v>115</v>
      </c>
      <c r="O7" s="37" t="s">
        <v>116</v>
      </c>
      <c r="P7" s="37">
        <v>0.95</v>
      </c>
      <c r="Q7" s="37">
        <v>87.71</v>
      </c>
      <c r="R7" s="37">
        <v>2602</v>
      </c>
      <c r="S7" s="37">
        <v>454416</v>
      </c>
      <c r="T7" s="37">
        <v>468.64</v>
      </c>
      <c r="U7" s="37">
        <v>969.65</v>
      </c>
      <c r="V7" s="37">
        <v>4316</v>
      </c>
      <c r="W7" s="37">
        <v>2.4500000000000002</v>
      </c>
      <c r="X7" s="37">
        <v>1761.63</v>
      </c>
      <c r="Y7" s="37">
        <v>89.09</v>
      </c>
      <c r="Z7" s="37">
        <v>88.79</v>
      </c>
      <c r="AA7" s="37">
        <v>88.57</v>
      </c>
      <c r="AB7" s="37">
        <v>97.45</v>
      </c>
      <c r="AC7" s="37">
        <v>99.07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2289.2600000000002</v>
      </c>
      <c r="BG7" s="37">
        <v>2148.5100000000002</v>
      </c>
      <c r="BH7" s="37">
        <v>1995.28</v>
      </c>
      <c r="BI7" s="37">
        <v>1741.08</v>
      </c>
      <c r="BJ7" s="37">
        <v>0</v>
      </c>
      <c r="BK7" s="37">
        <v>1126.77</v>
      </c>
      <c r="BL7" s="37">
        <v>1044.8</v>
      </c>
      <c r="BM7" s="37">
        <v>1081.8</v>
      </c>
      <c r="BN7" s="37">
        <v>974.93</v>
      </c>
      <c r="BO7" s="37">
        <v>684.74</v>
      </c>
      <c r="BP7" s="37">
        <v>814.89</v>
      </c>
      <c r="BQ7" s="37">
        <v>23.38</v>
      </c>
      <c r="BR7" s="37">
        <v>23.25</v>
      </c>
      <c r="BS7" s="37">
        <v>23.17</v>
      </c>
      <c r="BT7" s="37">
        <v>26.47</v>
      </c>
      <c r="BU7" s="37">
        <v>65.31</v>
      </c>
      <c r="BV7" s="37">
        <v>50.9</v>
      </c>
      <c r="BW7" s="37">
        <v>50.82</v>
      </c>
      <c r="BX7" s="37">
        <v>52.19</v>
      </c>
      <c r="BY7" s="37">
        <v>55.32</v>
      </c>
      <c r="BZ7" s="37">
        <v>65.33</v>
      </c>
      <c r="CA7" s="37">
        <v>60.64</v>
      </c>
      <c r="CB7" s="37">
        <v>573.49</v>
      </c>
      <c r="CC7" s="37">
        <v>607.09</v>
      </c>
      <c r="CD7" s="37">
        <v>599.52</v>
      </c>
      <c r="CE7" s="37">
        <v>528.16999999999996</v>
      </c>
      <c r="CF7" s="37">
        <v>193.26</v>
      </c>
      <c r="CG7" s="37">
        <v>293.27</v>
      </c>
      <c r="CH7" s="37">
        <v>300.52</v>
      </c>
      <c r="CI7" s="37">
        <v>296.14</v>
      </c>
      <c r="CJ7" s="37">
        <v>283.17</v>
      </c>
      <c r="CK7" s="37">
        <v>227.43</v>
      </c>
      <c r="CL7" s="37">
        <v>255.52</v>
      </c>
      <c r="CM7" s="37">
        <v>57.29</v>
      </c>
      <c r="CN7" s="37">
        <v>57.33</v>
      </c>
      <c r="CO7" s="37">
        <v>52.07</v>
      </c>
      <c r="CP7" s="37">
        <v>55.52</v>
      </c>
      <c r="CQ7" s="37">
        <v>62.09</v>
      </c>
      <c r="CR7" s="37">
        <v>53.78</v>
      </c>
      <c r="CS7" s="37">
        <v>53.24</v>
      </c>
      <c r="CT7" s="37">
        <v>52.31</v>
      </c>
      <c r="CU7" s="37">
        <v>60.65</v>
      </c>
      <c r="CV7" s="37">
        <v>56.01</v>
      </c>
      <c r="CW7" s="37">
        <v>52.49</v>
      </c>
      <c r="CX7" s="37">
        <v>94.17</v>
      </c>
      <c r="CY7" s="37">
        <v>94.12</v>
      </c>
      <c r="CZ7" s="37">
        <v>94.09</v>
      </c>
      <c r="DA7" s="37">
        <v>94.03</v>
      </c>
      <c r="DB7" s="37">
        <v>94.65</v>
      </c>
      <c r="DC7" s="37">
        <v>84.06</v>
      </c>
      <c r="DD7" s="37">
        <v>84.07</v>
      </c>
      <c r="DE7" s="37">
        <v>84.32</v>
      </c>
      <c r="DF7" s="37">
        <v>84.58</v>
      </c>
      <c r="DG7" s="37">
        <v>89.77</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0.44</v>
      </c>
      <c r="EO7" s="37">
        <v>0.11</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hoge</cp:lastModifiedBy>
  <cp:lastPrinted>2019-01-24T06:02:28Z</cp:lastPrinted>
  <dcterms:created xsi:type="dcterms:W3CDTF">2018-12-03T09:23:48Z</dcterms:created>
  <dcterms:modified xsi:type="dcterms:W3CDTF">2019-02-01T07:02:27Z</dcterms:modified>
  <cp:category/>
</cp:coreProperties>
</file>