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iterate="1" iterateCount="1" iterateDelta="1E-4"/>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L10" i="4"/>
  <c r="W10" i="4"/>
  <c r="I10" i="4"/>
  <c r="BB8" i="4"/>
  <c r="AT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<sst xmlns="http://schemas.openxmlformats.org/spreadsheetml/2006/main" count="232" uniqueCount="120">
  <si>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</si>
  <si>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</si>
  <si>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</si>
  <si>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</si>
  <si>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</si>
  <si>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</si>
  <si>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</si>
  <si>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</si>
  <si>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</si>
  <si>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</si>
  <si>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</si>
  <si>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</si>
  <si>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</si>
  <si>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</si>
  <si>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</si>
  <si>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</si>
  <si>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</si>
  <si>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</si>
  <si>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</si>
  <si>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</si>
  <si>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</si>
  <si>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</si>
  <si>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</si>
  <si>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</si>
  <si>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</si>
  <si>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</si>
  <si>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</si>
  <si>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</si>
  <si>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</si>
  <si>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</si>
  <si>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</si>
  <si>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</si>
  <si>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</si>
  <si>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</si>
  <si>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</si>
  <si>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</si>
  <si>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</si>
  <si>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</si>
  <si>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</si>
  <si>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</si>
  <si>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</si>
  <si>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</si>
  <si>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</si>
  <si>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</si>
  <si>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</si>
  <si>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</si>
  <si>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</si>
  <si>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</si>
  <si>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</si>
  <si>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</si>
  <si>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</si>
  <si>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</si>
  <si>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</si>
  <si>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</si>
  <si>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</si>
  <si>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</si>
  <si>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</si>
  <si>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</si>
  <si>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</si>
  <si>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</si>
  <si>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</si>
  <si>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</si>
  <si>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</si>
  <si>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</si>
  <si>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</si>
  <si>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</si>
  <si>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</si>
  <si>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</si>
  <si>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</si>
  <si>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</si>
  <si>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</si>
  <si>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</si>
  <si>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</si>
  <si>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</si>
  <si>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</si>
  <si>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</si>
  <si>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</si>
  <si>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</si>
  <si>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</si>
  <si>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</si>
  <si>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</si>
  <si>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</si>
  <si>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</si>
  <si>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</si>
  <si>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</si>
  <si>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</si>
  <si>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</si>
  <si>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</si>
  <si>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</si>
  <si>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</si>
  <si>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</si>
  <si>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</si>
  <si>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</si>
  <si>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</si>
  <si>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</si>
  <si>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</si>
  <si>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</si>
  <si>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</si>
  <si>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</si>
  <si>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</si>
  <si>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</si>
  <si>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</si>
  <si>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</si>
  <si>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</si>
  <si>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</si>
  <si>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能登町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</si>
  <si>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</si>
  <si>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</si>
  <si>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</si>
  <si>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</si>
  <si>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</si>
  <si>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</si>
  <si>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</si>
  <si>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</si>
  <si>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</si>
  <si>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</si>
  <si>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①有形固定資産減価償却率はほぼ類似団体平均で推移している。
②管路経年化率は類似団体平均に比して高いものの、③管路更新率は類似団体平均より高いペースで経年劣化した管路を順次更新している。</t>
    <rPh sb="1" eb="3">
      <t>ユウケイ</t>
    </rPh>
    <rPh sb="3" eb="5">
      <t>コテイ</t>
    </rPh>
    <rPh sb="5" eb="7">
      <t>シサン</t>
    </rPh>
    <rPh sb="7" eb="9">
      <t>ゲンカ</t>
    </rPh>
    <rPh sb="9" eb="11">
      <t>ショウキャク</t>
    </rPh>
    <rPh sb="11" eb="12">
      <t>リツ</t>
    </rPh>
    <rPh sb="15" eb="17">
      <t>ルイジ</t>
    </rPh>
    <rPh sb="17" eb="19">
      <t>ダンタイ</t>
    </rPh>
    <rPh sb="19" eb="21">
      <t>ヘイキン</t>
    </rPh>
    <rPh sb="22" eb="24">
      <t>スイイ</t>
    </rPh>
    <rPh sb="31" eb="33">
      <t>カンロ</t>
    </rPh>
    <rPh sb="33" eb="36">
      <t>ケイネンカ</t>
    </rPh>
    <rPh sb="36" eb="37">
      <t>リツ</t>
    </rPh>
    <rPh sb="38" eb="40">
      <t>ルイジ</t>
    </rPh>
    <rPh sb="40" eb="42">
      <t>ダンタイ</t>
    </rPh>
    <rPh sb="42" eb="44">
      <t>ヘイキン</t>
    </rPh>
    <rPh sb="45" eb="46">
      <t>ヒ</t>
    </rPh>
    <rPh sb="48" eb="49">
      <t>タカ</t>
    </rPh>
    <rPh sb="55" eb="57">
      <t>カンロ</t>
    </rPh>
    <rPh sb="57" eb="59">
      <t>コウシン</t>
    </rPh>
    <rPh sb="59" eb="60">
      <t>リツ</t>
    </rPh>
    <rPh sb="75" eb="77">
      <t>ケイネン</t>
    </rPh>
    <rPh sb="77" eb="79">
      <t>レッカ</t>
    </rPh>
    <rPh sb="81" eb="83">
      <t>カンロ</t>
    </rPh>
    <rPh sb="84" eb="86">
      <t>ジュンジ</t>
    </rPh>
    <rPh sb="86" eb="88">
      <t>コウシン</t>
    </rPh>
    <phoneticPr fontId="4"/>
  </si>
  <si>
    <t>非設置</t>
    <rPh sb="0" eb="1">
      <t>ヒ</t>
    </rPh>
    <rPh sb="1" eb="3">
      <t>セッチ</t>
    </rPh>
    <phoneticPr fontId="4"/>
  </si>
  <si>
    <t>①近年経常収支比率は100％を超えており黒字を維持している。
②累積欠損金比率は0％であり、損失の計上はない。
③流動比率は100％を超えており、債務支払に関しては順調である。
④企業債残高対給水収益比率は類似団体平均に比して高い。給水収益の減少傾向にある状況をふまえ改善が必要である。
⑤料金回収率は100％を超えており給水費用を給水収益で賄うことができている。
⑥給水原価は類似団体平均より高く、より一層維持管理費の削減を図る必要がある。
⑦施設利用率については類似団体平均並で推移しているが給水人口の減少により徐々に低くなってきており浄水場改良時には適切な規模を検討する必要がある。
⑧有収率は近年の石綿セメント管等の老朽管布設替により徐々に改善してきているものの、類似団体平均に比して低く、更なる管路更新による改善が必要である。</t>
    <rPh sb="1" eb="3">
      <t>キンネン</t>
    </rPh>
    <rPh sb="3" eb="5">
      <t>ケイジョウ</t>
    </rPh>
    <rPh sb="5" eb="7">
      <t>シュウシ</t>
    </rPh>
    <rPh sb="7" eb="9">
      <t>ヒリツ</t>
    </rPh>
    <rPh sb="15" eb="16">
      <t>コ</t>
    </rPh>
    <rPh sb="20" eb="22">
      <t>クロジ</t>
    </rPh>
    <rPh sb="23" eb="25">
      <t>イジ</t>
    </rPh>
    <rPh sb="32" eb="34">
      <t>ルイセキ</t>
    </rPh>
    <rPh sb="34" eb="37">
      <t>ケッソンキン</t>
    </rPh>
    <rPh sb="37" eb="39">
      <t>ヒリツ</t>
    </rPh>
    <rPh sb="46" eb="48">
      <t>ソンシツ</t>
    </rPh>
    <rPh sb="49" eb="51">
      <t>ケイジョウ</t>
    </rPh>
    <rPh sb="57" eb="59">
      <t>リュウドウ</t>
    </rPh>
    <rPh sb="59" eb="61">
      <t>ヒリツ</t>
    </rPh>
    <rPh sb="67" eb="68">
      <t>コ</t>
    </rPh>
    <rPh sb="73" eb="75">
      <t>サイム</t>
    </rPh>
    <rPh sb="75" eb="77">
      <t>シハラ</t>
    </rPh>
    <rPh sb="78" eb="79">
      <t>カン</t>
    </rPh>
    <rPh sb="82" eb="84">
      <t>ジュンチョウ</t>
    </rPh>
    <rPh sb="90" eb="92">
      <t>キギョウ</t>
    </rPh>
    <rPh sb="92" eb="93">
      <t>サイ</t>
    </rPh>
    <rPh sb="93" eb="95">
      <t>ザンダカ</t>
    </rPh>
    <rPh sb="95" eb="96">
      <t>タイ</t>
    </rPh>
    <rPh sb="96" eb="98">
      <t>キュウスイ</t>
    </rPh>
    <rPh sb="98" eb="100">
      <t>シュウエキ</t>
    </rPh>
    <rPh sb="100" eb="102">
      <t>ヒリツ</t>
    </rPh>
    <rPh sb="103" eb="105">
      <t>ルイジ</t>
    </rPh>
    <rPh sb="105" eb="107">
      <t>ダンタイ</t>
    </rPh>
    <rPh sb="107" eb="109">
      <t>ヘイキン</t>
    </rPh>
    <rPh sb="110" eb="111">
      <t>ヒ</t>
    </rPh>
    <rPh sb="116" eb="118">
      <t>キュウスイ</t>
    </rPh>
    <rPh sb="118" eb="120">
      <t>シュウエキ</t>
    </rPh>
    <rPh sb="121" eb="123">
      <t>ゲンショウ</t>
    </rPh>
    <rPh sb="123" eb="125">
      <t>ケイコウ</t>
    </rPh>
    <rPh sb="128" eb="130">
      <t>ジョウキョウ</t>
    </rPh>
    <rPh sb="134" eb="136">
      <t>カイゼン</t>
    </rPh>
    <rPh sb="137" eb="139">
      <t>ヒツヨウ</t>
    </rPh>
    <rPh sb="145" eb="147">
      <t>リョウキン</t>
    </rPh>
    <rPh sb="147" eb="149">
      <t>カイシュウ</t>
    </rPh>
    <rPh sb="149" eb="150">
      <t>リツ</t>
    </rPh>
    <rPh sb="156" eb="157">
      <t>コ</t>
    </rPh>
    <rPh sb="161" eb="163">
      <t>キュウスイ</t>
    </rPh>
    <rPh sb="163" eb="164">
      <t>ヒ</t>
    </rPh>
    <rPh sb="164" eb="165">
      <t>ヨウ</t>
    </rPh>
    <rPh sb="166" eb="168">
      <t>キュウスイ</t>
    </rPh>
    <rPh sb="168" eb="170">
      <t>シュウエキ</t>
    </rPh>
    <rPh sb="171" eb="172">
      <t>マカナ</t>
    </rPh>
    <rPh sb="184" eb="186">
      <t>キュウスイ</t>
    </rPh>
    <rPh sb="186" eb="188">
      <t>ゲンカ</t>
    </rPh>
    <rPh sb="189" eb="191">
      <t>ルイジ</t>
    </rPh>
    <rPh sb="191" eb="193">
      <t>ダンタイ</t>
    </rPh>
    <rPh sb="193" eb="195">
      <t>ヘイキン</t>
    </rPh>
    <rPh sb="197" eb="198">
      <t>タカ</t>
    </rPh>
    <rPh sb="202" eb="204">
      <t>イッソウ</t>
    </rPh>
    <rPh sb="204" eb="206">
      <t>イジ</t>
    </rPh>
    <rPh sb="206" eb="209">
      <t>カンリヒ</t>
    </rPh>
    <rPh sb="210" eb="212">
      <t>サクゲン</t>
    </rPh>
    <rPh sb="213" eb="214">
      <t>ハカ</t>
    </rPh>
    <rPh sb="215" eb="217">
      <t>ヒツヨウ</t>
    </rPh>
    <rPh sb="223" eb="225">
      <t>シセツ</t>
    </rPh>
    <rPh sb="225" eb="227">
      <t>リヨウ</t>
    </rPh>
    <rPh sb="227" eb="228">
      <t>リツ</t>
    </rPh>
    <rPh sb="233" eb="235">
      <t>ルイジ</t>
    </rPh>
    <rPh sb="235" eb="237">
      <t>ダンタイ</t>
    </rPh>
    <rPh sb="237" eb="239">
      <t>ヘイキン</t>
    </rPh>
    <rPh sb="239" eb="240">
      <t>ナミ</t>
    </rPh>
    <rPh sb="241" eb="243">
      <t>スイイ</t>
    </rPh>
    <rPh sb="248" eb="250">
      <t>キュウスイ</t>
    </rPh>
    <rPh sb="250" eb="252">
      <t>ジンコウ</t>
    </rPh>
    <rPh sb="253" eb="255">
      <t>ゲンショウ</t>
    </rPh>
    <rPh sb="258" eb="260">
      <t>ジョジョ</t>
    </rPh>
    <rPh sb="261" eb="262">
      <t>ヒク</t>
    </rPh>
    <rPh sb="270" eb="272">
      <t>ジョウスイ</t>
    </rPh>
    <rPh sb="272" eb="273">
      <t>ジョウ</t>
    </rPh>
    <rPh sb="273" eb="275">
      <t>カイリョウ</t>
    </rPh>
    <rPh sb="275" eb="276">
      <t>ジ</t>
    </rPh>
    <rPh sb="278" eb="280">
      <t>テキセツ</t>
    </rPh>
    <rPh sb="281" eb="283">
      <t>キボ</t>
    </rPh>
    <rPh sb="284" eb="286">
      <t>ケントウ</t>
    </rPh>
    <rPh sb="288" eb="290">
      <t>ヒツヨウ</t>
    </rPh>
    <rPh sb="296" eb="298">
      <t>ユウシュウ</t>
    </rPh>
    <rPh sb="298" eb="299">
      <t>リツ</t>
    </rPh>
    <rPh sb="300" eb="302">
      <t>キンネン</t>
    </rPh>
    <rPh sb="303" eb="305">
      <t>セキメン</t>
    </rPh>
    <rPh sb="310" eb="311">
      <t>トウ</t>
    </rPh>
    <rPh sb="312" eb="314">
      <t>ロウキュウ</t>
    </rPh>
    <rPh sb="314" eb="315">
      <t>カン</t>
    </rPh>
    <rPh sb="321" eb="323">
      <t>ジョジョ</t>
    </rPh>
    <rPh sb="324" eb="326">
      <t>カイゼン</t>
    </rPh>
    <rPh sb="336" eb="338">
      <t>ルイジ</t>
    </rPh>
    <rPh sb="338" eb="340">
      <t>ダンタイ</t>
    </rPh>
    <rPh sb="349" eb="350">
      <t>サラ</t>
    </rPh>
    <rPh sb="352" eb="354">
      <t>カンロ</t>
    </rPh>
    <rPh sb="354" eb="356">
      <t>コウシン</t>
    </rPh>
    <rPh sb="359" eb="361">
      <t>カイゼン</t>
    </rPh>
    <rPh sb="362" eb="364">
      <t>ヒツヨウ</t>
    </rPh>
    <phoneticPr fontId="4"/>
  </si>
  <si>
    <t>有収率の低さが課題であるため、今後も石綿セメント管を含む老朽管の更新事業を継続していくことにより漏水量の低減に努める必要がある。また、平成29年度に簡易水道統合による減価償却費上昇に加え、浄水施設老朽化が喫緊の課題であることから、投資財政計画をローリングしながら経営の健全性の維持を図っていかなければならない。</t>
    <rPh sb="0" eb="2">
      <t>ユウシュウ</t>
    </rPh>
    <rPh sb="2" eb="3">
      <t>リツ</t>
    </rPh>
    <rPh sb="4" eb="5">
      <t>ヒク</t>
    </rPh>
    <rPh sb="7" eb="9">
      <t>カダイ</t>
    </rPh>
    <rPh sb="15" eb="17">
      <t>コンゴ</t>
    </rPh>
    <rPh sb="18" eb="20">
      <t>セキメン</t>
    </rPh>
    <rPh sb="24" eb="25">
      <t>カン</t>
    </rPh>
    <rPh sb="26" eb="27">
      <t>フク</t>
    </rPh>
    <rPh sb="28" eb="30">
      <t>ロウキュウ</t>
    </rPh>
    <rPh sb="30" eb="31">
      <t>カン</t>
    </rPh>
    <rPh sb="32" eb="34">
      <t>コウシン</t>
    </rPh>
    <rPh sb="34" eb="36">
      <t>ジギョウ</t>
    </rPh>
    <rPh sb="37" eb="39">
      <t>ケイゾク</t>
    </rPh>
    <rPh sb="48" eb="50">
      <t>ロウスイ</t>
    </rPh>
    <rPh sb="50" eb="51">
      <t>リョウ</t>
    </rPh>
    <rPh sb="52" eb="54">
      <t>テイゲン</t>
    </rPh>
    <rPh sb="55" eb="56">
      <t>ツト</t>
    </rPh>
    <rPh sb="58" eb="60">
      <t>ヒツヨウ</t>
    </rPh>
    <rPh sb="67" eb="69">
      <t>ヘイセイ</t>
    </rPh>
    <rPh sb="71" eb="72">
      <t>ネン</t>
    </rPh>
    <rPh sb="72" eb="73">
      <t>ド</t>
    </rPh>
    <rPh sb="74" eb="76">
      <t>カンイ</t>
    </rPh>
    <rPh sb="76" eb="78">
      <t>スイドウ</t>
    </rPh>
    <rPh sb="78" eb="80">
      <t>トウゴウ</t>
    </rPh>
    <rPh sb="83" eb="85">
      <t>ゲンカ</t>
    </rPh>
    <rPh sb="85" eb="87">
      <t>ショウキャク</t>
    </rPh>
    <rPh sb="87" eb="88">
      <t>ヒ</t>
    </rPh>
    <rPh sb="88" eb="90">
      <t>ジョウショウ</t>
    </rPh>
    <rPh sb="91" eb="92">
      <t>クワ</t>
    </rPh>
    <rPh sb="98" eb="101">
      <t>ロウキュウカ</t>
    </rPh>
    <rPh sb="102" eb="104">
      <t>キッキン</t>
    </rPh>
    <rPh sb="105" eb="107">
      <t>カダイ</t>
    </rPh>
    <rPh sb="115" eb="117">
      <t>トウシ</t>
    </rPh>
    <rPh sb="117" eb="119">
      <t>ザイセイ</t>
    </rPh>
    <rPh sb="119" eb="121">
      <t>ケイカク</t>
    </rPh>
    <rPh sb="131" eb="133">
      <t>ケイエイ</t>
    </rPh>
    <rPh sb="134" eb="137">
      <t>ケンゼンセイ</t>
    </rPh>
    <rPh sb="138" eb="140">
      <t>イジ</t>
    </rPh>
    <rPh sb="141" eb="14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</si>
</sst>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c:v>
                </c:pt>
                <c:pt idx="1">
                  <c:v>1.56</c:v>
                </c:pt>
                <c:pt idx="2">
                  <c:v>0.92</c:v>
                </c:pt>
                <c:pt idx="3">
                  <c:v>0.93</c:v>
                </c:pt>
                <c:pt idx="4">
                  <c:v>0.74</c:v>
                </c:pt>
              </c:numCache>
            </c:numRef>
          </c:val>
        </c:ser>
        <c:dLbls>
          <c:showLegendKey val="0"/>
          <c:showVal val="0"/>
          <c:showCatName val="0"/>
          <c:showSerName val="0"/>
          <c:showPercent val="0"/>
          <c:showBubbleSize val="0"/>
        </c:dLbls>
        <c:gapWidth val="150"/>
        <c:axId val="165836288"/>
        <c:axId val="1658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65836288"/>
        <c:axId val="165862016"/>
      </c:lineChart>
      <c:dateAx>
        <c:axId val="165836288"/>
        <c:scaling>
          <c:orientation val="minMax"/>
        </c:scaling>
        <c:delete val="1"/>
        <c:axPos val="b"/>
        <c:numFmt formatCode="ge" sourceLinked="1"/>
        <c:majorTickMark val="none"/>
        <c:minorTickMark val="none"/>
        <c:tickLblPos val="none"/>
        <c:crossAx val="165862016"/>
        <c:crosses val="autoZero"/>
        <c:auto val="1"/>
        <c:lblOffset val="100"/>
        <c:baseTimeUnit val="years"/>
      </c:dateAx>
      <c:valAx>
        <c:axId val="1658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67.900000000000006</c:v>
                </c:pt>
                <c:pt idx="1">
                  <c:v>67.209999999999994</c:v>
                </c:pt>
                <c:pt idx="2">
                  <c:v>61.94</c:v>
                </c:pt>
                <c:pt idx="3">
                  <c:v>57.7</c:v>
                </c:pt>
                <c:pt idx="4">
                  <c:v>52.25</c:v>
                </c:pt>
              </c:numCache>
            </c:numRef>
          </c:val>
        </c:ser>
        <c:dLbls>
          <c:showLegendKey val="0"/>
          <c:showVal val="0"/>
          <c:showCatName val="0"/>
          <c:showSerName val="0"/>
          <c:showPercent val="0"/>
          <c:showBubbleSize val="0"/>
        </c:dLbls>
        <c:gapWidth val="150"/>
        <c:axId val="178310528"/>
        <c:axId val="1784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78310528"/>
        <c:axId val="178439680"/>
      </c:lineChart>
      <c:dateAx>
        <c:axId val="178310528"/>
        <c:scaling>
          <c:orientation val="minMax"/>
        </c:scaling>
        <c:delete val="1"/>
        <c:axPos val="b"/>
        <c:numFmt formatCode="ge" sourceLinked="1"/>
        <c:majorTickMark val="none"/>
        <c:minorTickMark val="none"/>
        <c:tickLblPos val="none"/>
        <c:crossAx val="178439680"/>
        <c:crosses val="autoZero"/>
        <c:auto val="1"/>
        <c:lblOffset val="100"/>
        <c:baseTimeUnit val="years"/>
      </c:dateAx>
      <c:valAx>
        <c:axId val="1784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62</c:v>
                </c:pt>
                <c:pt idx="1">
                  <c:v>60.93</c:v>
                </c:pt>
                <c:pt idx="2">
                  <c:v>64.73</c:v>
                </c:pt>
                <c:pt idx="3">
                  <c:v>68.72</c:v>
                </c:pt>
                <c:pt idx="4">
                  <c:v>73.61</c:v>
                </c:pt>
              </c:numCache>
            </c:numRef>
          </c:val>
        </c:ser>
        <c:dLbls>
          <c:showLegendKey val="0"/>
          <c:showVal val="0"/>
          <c:showCatName val="0"/>
          <c:showSerName val="0"/>
          <c:showPercent val="0"/>
          <c:showBubbleSize val="0"/>
        </c:dLbls>
        <c:gapWidth val="150"/>
        <c:axId val="178647040"/>
        <c:axId val="1852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78647040"/>
        <c:axId val="185272960"/>
      </c:lineChart>
      <c:dateAx>
        <c:axId val="178647040"/>
        <c:scaling>
          <c:orientation val="minMax"/>
        </c:scaling>
        <c:delete val="1"/>
        <c:axPos val="b"/>
        <c:numFmt formatCode="ge" sourceLinked="1"/>
        <c:majorTickMark val="none"/>
        <c:minorTickMark val="none"/>
        <c:tickLblPos val="none"/>
        <c:crossAx val="185272960"/>
        <c:crosses val="autoZero"/>
        <c:auto val="1"/>
        <c:lblOffset val="100"/>
        <c:baseTimeUnit val="years"/>
      </c:dateAx>
      <c:valAx>
        <c:axId val="1852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117.8</c:v>
                </c:pt>
                <c:pt idx="1">
                  <c:v>112.92</c:v>
                </c:pt>
                <c:pt idx="2">
                  <c:v>111.04</c:v>
                </c:pt>
                <c:pt idx="3">
                  <c:v>118.24</c:v>
                </c:pt>
                <c:pt idx="4">
                  <c:v>114.59</c:v>
                </c:pt>
              </c:numCache>
            </c:numRef>
          </c:val>
        </c:ser>
        <c:dLbls>
          <c:showLegendKey val="0"/>
          <c:showVal val="0"/>
          <c:showCatName val="0"/>
          <c:showSerName val="0"/>
          <c:showPercent val="0"/>
          <c:showBubbleSize val="0"/>
        </c:dLbls>
        <c:gapWidth val="150"/>
        <c:axId val="166068224"/>
        <c:axId val="1660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66068224"/>
        <c:axId val="166070144"/>
      </c:lineChart>
      <c:dateAx>
        <c:axId val="166068224"/>
        <c:scaling>
          <c:orientation val="minMax"/>
        </c:scaling>
        <c:delete val="1"/>
        <c:axPos val="b"/>
        <c:numFmt formatCode="ge" sourceLinked="1"/>
        <c:majorTickMark val="none"/>
        <c:minorTickMark val="none"/>
        <c:tickLblPos val="none"/>
        <c:crossAx val="166070144"/>
        <c:crosses val="autoZero"/>
        <c:auto val="1"/>
        <c:lblOffset val="100"/>
        <c:baseTimeUnit val="years"/>
      </c:dateAx>
      <c:valAx>
        <c:axId val="16607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0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38.03</c:v>
                </c:pt>
                <c:pt idx="1">
                  <c:v>37.56</c:v>
                </c:pt>
                <c:pt idx="2">
                  <c:v>44.33</c:v>
                </c:pt>
                <c:pt idx="3">
                  <c:v>45.82</c:v>
                </c:pt>
                <c:pt idx="4">
                  <c:v>47.23</c:v>
                </c:pt>
              </c:numCache>
            </c:numRef>
          </c:val>
        </c:ser>
        <c:dLbls>
          <c:showLegendKey val="0"/>
          <c:showVal val="0"/>
          <c:showCatName val="0"/>
          <c:showSerName val="0"/>
          <c:showPercent val="0"/>
          <c:showBubbleSize val="0"/>
        </c:dLbls>
        <c:gapWidth val="150"/>
        <c:axId val="166170624"/>
        <c:axId val="1661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66170624"/>
        <c:axId val="166175488"/>
      </c:lineChart>
      <c:dateAx>
        <c:axId val="166170624"/>
        <c:scaling>
          <c:orientation val="minMax"/>
        </c:scaling>
        <c:delete val="1"/>
        <c:axPos val="b"/>
        <c:numFmt formatCode="ge" sourceLinked="1"/>
        <c:majorTickMark val="none"/>
        <c:minorTickMark val="none"/>
        <c:tickLblPos val="none"/>
        <c:crossAx val="166175488"/>
        <c:crosses val="autoZero"/>
        <c:auto val="1"/>
        <c:lblOffset val="100"/>
        <c:baseTimeUnit val="years"/>
      </c:dateAx>
      <c:valAx>
        <c:axId val="1661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21.95</c:v>
                </c:pt>
                <c:pt idx="1">
                  <c:v>21.41</c:v>
                </c:pt>
                <c:pt idx="2">
                  <c:v>20.73</c:v>
                </c:pt>
                <c:pt idx="3">
                  <c:v>23.24</c:v>
                </c:pt>
                <c:pt idx="4">
                  <c:v>22.76</c:v>
                </c:pt>
              </c:numCache>
            </c:numRef>
          </c:val>
        </c:ser>
        <c:dLbls>
          <c:showLegendKey val="0"/>
          <c:showVal val="0"/>
          <c:showCatName val="0"/>
          <c:showSerName val="0"/>
          <c:showPercent val="0"/>
          <c:showBubbleSize val="0"/>
        </c:dLbls>
        <c:gapWidth val="150"/>
        <c:axId val="166606720"/>
        <c:axId val="1666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66606720"/>
        <c:axId val="166622720"/>
      </c:lineChart>
      <c:dateAx>
        <c:axId val="166606720"/>
        <c:scaling>
          <c:orientation val="minMax"/>
        </c:scaling>
        <c:delete val="1"/>
        <c:axPos val="b"/>
        <c:numFmt formatCode="ge" sourceLinked="1"/>
        <c:majorTickMark val="none"/>
        <c:minorTickMark val="none"/>
        <c:tickLblPos val="none"/>
        <c:crossAx val="166622720"/>
        <c:crosses val="autoZero"/>
        <c:auto val="1"/>
        <c:lblOffset val="100"/>
        <c:baseTimeUnit val="years"/>
      </c:dateAx>
      <c:valAx>
        <c:axId val="1666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687488"/>
        <c:axId val="1672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66687488"/>
        <c:axId val="167248640"/>
      </c:lineChart>
      <c:dateAx>
        <c:axId val="166687488"/>
        <c:scaling>
          <c:orientation val="minMax"/>
        </c:scaling>
        <c:delete val="1"/>
        <c:axPos val="b"/>
        <c:numFmt formatCode="ge" sourceLinked="1"/>
        <c:majorTickMark val="none"/>
        <c:minorTickMark val="none"/>
        <c:tickLblPos val="none"/>
        <c:crossAx val="167248640"/>
        <c:crosses val="autoZero"/>
        <c:auto val="1"/>
        <c:lblOffset val="100"/>
        <c:baseTimeUnit val="years"/>
      </c:dateAx>
      <c:valAx>
        <c:axId val="16724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6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476.47</c:v>
                </c:pt>
                <c:pt idx="1">
                  <c:v>237.76</c:v>
                </c:pt>
                <c:pt idx="2">
                  <c:v>201.8</c:v>
                </c:pt>
                <c:pt idx="3">
                  <c:v>257.29000000000002</c:v>
                </c:pt>
                <c:pt idx="4">
                  <c:v>325.08999999999997</c:v>
                </c:pt>
              </c:numCache>
            </c:numRef>
          </c:val>
        </c:ser>
        <c:dLbls>
          <c:showLegendKey val="0"/>
          <c:showVal val="0"/>
          <c:showCatName val="0"/>
          <c:showSerName val="0"/>
          <c:showPercent val="0"/>
          <c:showBubbleSize val="0"/>
        </c:dLbls>
        <c:gapWidth val="150"/>
        <c:axId val="167496704"/>
        <c:axId val="1676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67496704"/>
        <c:axId val="167651584"/>
      </c:lineChart>
      <c:dateAx>
        <c:axId val="167496704"/>
        <c:scaling>
          <c:orientation val="minMax"/>
        </c:scaling>
        <c:delete val="1"/>
        <c:axPos val="b"/>
        <c:numFmt formatCode="ge" sourceLinked="1"/>
        <c:majorTickMark val="none"/>
        <c:minorTickMark val="none"/>
        <c:tickLblPos val="none"/>
        <c:crossAx val="167651584"/>
        <c:crosses val="autoZero"/>
        <c:auto val="1"/>
        <c:lblOffset val="100"/>
        <c:baseTimeUnit val="years"/>
      </c:dateAx>
      <c:valAx>
        <c:axId val="16765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4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568.6</c:v>
                </c:pt>
                <c:pt idx="1">
                  <c:v>535.45000000000005</c:v>
                </c:pt>
                <c:pt idx="2">
                  <c:v>564.1</c:v>
                </c:pt>
                <c:pt idx="3">
                  <c:v>560.5</c:v>
                </c:pt>
                <c:pt idx="4">
                  <c:v>562.52</c:v>
                </c:pt>
              </c:numCache>
            </c:numRef>
          </c:val>
        </c:ser>
        <c:dLbls>
          <c:showLegendKey val="0"/>
          <c:showVal val="0"/>
          <c:showCatName val="0"/>
          <c:showSerName val="0"/>
          <c:showPercent val="0"/>
          <c:showBubbleSize val="0"/>
        </c:dLbls>
        <c:gapWidth val="150"/>
        <c:axId val="167684352"/>
        <c:axId val="1676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67684352"/>
        <c:axId val="167688448"/>
      </c:lineChart>
      <c:dateAx>
        <c:axId val="167684352"/>
        <c:scaling>
          <c:orientation val="minMax"/>
        </c:scaling>
        <c:delete val="1"/>
        <c:axPos val="b"/>
        <c:numFmt formatCode="ge" sourceLinked="1"/>
        <c:majorTickMark val="none"/>
        <c:minorTickMark val="none"/>
        <c:tickLblPos val="none"/>
        <c:crossAx val="167688448"/>
        <c:crosses val="autoZero"/>
        <c:auto val="1"/>
        <c:lblOffset val="100"/>
        <c:baseTimeUnit val="years"/>
      </c:dateAx>
      <c:valAx>
        <c:axId val="16768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6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106.26</c:v>
                </c:pt>
                <c:pt idx="1">
                  <c:v>108.21</c:v>
                </c:pt>
                <c:pt idx="2">
                  <c:v>108.7</c:v>
                </c:pt>
                <c:pt idx="3">
                  <c:v>111.45</c:v>
                </c:pt>
                <c:pt idx="4">
                  <c:v>106.04</c:v>
                </c:pt>
              </c:numCache>
            </c:numRef>
          </c:val>
        </c:ser>
        <c:dLbls>
          <c:showLegendKey val="0"/>
          <c:showVal val="0"/>
          <c:showCatName val="0"/>
          <c:showSerName val="0"/>
          <c:showPercent val="0"/>
          <c:showBubbleSize val="0"/>
        </c:dLbls>
        <c:gapWidth val="150"/>
        <c:axId val="177403392"/>
        <c:axId val="1778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77403392"/>
        <c:axId val="177883392"/>
      </c:lineChart>
      <c:dateAx>
        <c:axId val="177403392"/>
        <c:scaling>
          <c:orientation val="minMax"/>
        </c:scaling>
        <c:delete val="1"/>
        <c:axPos val="b"/>
        <c:numFmt formatCode="ge" sourceLinked="1"/>
        <c:majorTickMark val="none"/>
        <c:minorTickMark val="none"/>
        <c:tickLblPos val="none"/>
        <c:crossAx val="177883392"/>
        <c:crosses val="autoZero"/>
        <c:auto val="1"/>
        <c:lblOffset val="100"/>
        <c:baseTimeUnit val="years"/>
      </c:dateAx>
      <c:valAx>
        <c:axId val="1778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223.56</c:v>
                </c:pt>
                <c:pt idx="1">
                  <c:v>228.19</c:v>
                </c:pt>
                <c:pt idx="2">
                  <c:v>218.85</c:v>
                </c:pt>
                <c:pt idx="3">
                  <c:v>210.63</c:v>
                </c:pt>
                <c:pt idx="4">
                  <c:v>224.53</c:v>
                </c:pt>
              </c:numCache>
            </c:numRef>
          </c:val>
        </c:ser>
        <c:dLbls>
          <c:showLegendKey val="0"/>
          <c:showVal val="0"/>
          <c:showCatName val="0"/>
          <c:showSerName val="0"/>
          <c:showPercent val="0"/>
          <c:showBubbleSize val="0"/>
        </c:dLbls>
        <c:gapWidth val="150"/>
        <c:axId val="178109056"/>
        <c:axId val="1782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78109056"/>
        <c:axId val="178242304"/>
      </c:lineChart>
      <c:dateAx>
        <c:axId val="178109056"/>
        <c:scaling>
          <c:orientation val="minMax"/>
        </c:scaling>
        <c:delete val="1"/>
        <c:axPos val="b"/>
        <c:numFmt formatCode="ge" sourceLinked="1"/>
        <c:majorTickMark val="none"/>
        <c:minorTickMark val="none"/>
        <c:tickLblPos val="none"/>
        <c:crossAx val="178242304"/>
        <c:crosses val="autoZero"/>
        <c:auto val="1"/>
        <c:lblOffset val="100"/>
        <c:baseTimeUnit val="years"/>
      </c:dateAx>
      <c:valAx>
        <c:axId val="1782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5" zoomScale="85" zoomScaleNormal="85"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石川県　能登町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117</v>
      </c>
      <c r="AE8" s="84"/>
      <c r="AF8" s="84"/>
      <c r="AG8" s="84"/>
      <c r="AH8" s="84"/>
      <c r="AI8" s="84"/>
      <c r="AJ8" s="84"/>
      <c r="AK8" s="5"/>
      <c r="AL8" s="71">
        <f>データ!$R$6</f>
        <v>18287</v>
      </c>
      <c r="AM8" s="71"/>
      <c r="AN8" s="71"/>
      <c r="AO8" s="71"/>
      <c r="AP8" s="71"/>
      <c r="AQ8" s="71"/>
      <c r="AR8" s="71"/>
      <c r="AS8" s="71"/>
      <c r="AT8" s="67">
        <f>データ!$S$6</f>
        <v>273.27</v>
      </c>
      <c r="AU8" s="68"/>
      <c r="AV8" s="68"/>
      <c r="AW8" s="68"/>
      <c r="AX8" s="68"/>
      <c r="AY8" s="68"/>
      <c r="AZ8" s="68"/>
      <c r="BA8" s="68"/>
      <c r="BB8" s="70">
        <f>データ!$T$6</f>
        <v>66.92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70.09</v>
      </c>
      <c r="J10" s="68"/>
      <c r="K10" s="68"/>
      <c r="L10" s="68"/>
      <c r="M10" s="68"/>
      <c r="N10" s="68"/>
      <c r="O10" s="69"/>
      <c r="P10" s="70">
        <f>データ!$P$6</f>
        <v>73.760000000000005</v>
      </c>
      <c r="Q10" s="70"/>
      <c r="R10" s="70"/>
      <c r="S10" s="70"/>
      <c r="T10" s="70"/>
      <c r="U10" s="70"/>
      <c r="V10" s="70"/>
      <c r="W10" s="71">
        <f>データ!$Q$6</f>
        <v>4870</v>
      </c>
      <c r="X10" s="71"/>
      <c r="Y10" s="71"/>
      <c r="Z10" s="71"/>
      <c r="AA10" s="71"/>
      <c r="AB10" s="71"/>
      <c r="AC10" s="71"/>
      <c r="AD10" s="2"/>
      <c r="AE10" s="2"/>
      <c r="AF10" s="2"/>
      <c r="AG10" s="2"/>
      <c r="AH10" s="5"/>
      <c r="AI10" s="5"/>
      <c r="AJ10" s="5"/>
      <c r="AK10" s="5"/>
      <c r="AL10" s="71">
        <f>データ!$U$6</f>
        <v>13323</v>
      </c>
      <c r="AM10" s="71"/>
      <c r="AN10" s="71"/>
      <c r="AO10" s="71"/>
      <c r="AP10" s="71"/>
      <c r="AQ10" s="71"/>
      <c r="AR10" s="71"/>
      <c r="AS10" s="71"/>
      <c r="AT10" s="67">
        <f>データ!$V$6</f>
        <v>66.8</v>
      </c>
      <c r="AU10" s="68"/>
      <c r="AV10" s="68"/>
      <c r="AW10" s="68"/>
      <c r="AX10" s="68"/>
      <c r="AY10" s="68"/>
      <c r="AZ10" s="68"/>
      <c r="BA10" s="68"/>
      <c r="BB10" s="70">
        <f>データ!$W$6</f>
        <v>199.45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174637</v>
      </c>
      <c r="D6" s="34">
        <f t="shared" si="3"/>
        <v>46</v>
      </c>
      <c r="E6" s="34">
        <f t="shared" si="3"/>
        <v>1</v>
      </c>
      <c r="F6" s="34">
        <f t="shared" si="3"/>
        <v>0</v>
      </c>
      <c r="G6" s="34">
        <f t="shared" si="3"/>
        <v>1</v>
      </c>
      <c r="H6" s="34" t="str">
        <f t="shared" si="3"/>
        <v>石川県　能登町</v>
      </c>
      <c r="I6" s="34" t="str">
        <f t="shared" si="3"/>
        <v>法適用</v>
      </c>
      <c r="J6" s="34" t="str">
        <f t="shared" si="3"/>
        <v>水道事業</v>
      </c>
      <c r="K6" s="34" t="str">
        <f t="shared" si="3"/>
        <v>末端給水事業</v>
      </c>
      <c r="L6" s="34" t="str">
        <f t="shared" si="3"/>
        <v>A7</v>
      </c>
      <c r="M6" s="34">
        <f t="shared" si="3"/>
        <v>0</v>
      </c>
      <c r="N6" s="35" t="str">
        <f t="shared" si="3"/>
        <v>-</v>
      </c>
      <c r="O6" s="35">
        <f t="shared" si="3"/>
        <v>70.09</v>
      </c>
      <c r="P6" s="35">
        <f t="shared" si="3"/>
        <v>73.760000000000005</v>
      </c>
      <c r="Q6" s="35">
        <f t="shared" si="3"/>
        <v>4870</v>
      </c>
      <c r="R6" s="35">
        <f t="shared" si="3"/>
        <v>18287</v>
      </c>
      <c r="S6" s="35">
        <f t="shared" si="3"/>
        <v>273.27</v>
      </c>
      <c r="T6" s="35">
        <f t="shared" si="3"/>
        <v>66.92</v>
      </c>
      <c r="U6" s="35">
        <f t="shared" si="3"/>
        <v>13323</v>
      </c>
      <c r="V6" s="35">
        <f t="shared" si="3"/>
        <v>66.8</v>
      </c>
      <c r="W6" s="35">
        <f t="shared" si="3"/>
        <v>199.45</v>
      </c>
      <c r="X6" s="36">
        <f>IF(X7="",NA(),X7)</f>
        <v>117.8</v>
      </c>
      <c r="Y6" s="36">
        <f t="shared" ref="Y6:AG6" si="4">IF(Y7="",NA(),Y7)</f>
        <v>112.92</v>
      </c>
      <c r="Z6" s="36">
        <f t="shared" si="4"/>
        <v>111.04</v>
      </c>
      <c r="AA6" s="36">
        <f t="shared" si="4"/>
        <v>118.24</v>
      </c>
      <c r="AB6" s="36">
        <f t="shared" si="4"/>
        <v>114.59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476.47</v>
      </c>
      <c r="AU6" s="36">
        <f t="shared" ref="AU6:BC6" si="6">IF(AU7="",NA(),AU7)</f>
        <v>237.76</v>
      </c>
      <c r="AV6" s="36">
        <f t="shared" si="6"/>
        <v>201.8</v>
      </c>
      <c r="AW6" s="36">
        <f t="shared" si="6"/>
        <v>257.29000000000002</v>
      </c>
      <c r="AX6" s="36">
        <f t="shared" si="6"/>
        <v>325.08999999999997</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568.6</v>
      </c>
      <c r="BF6" s="36">
        <f t="shared" ref="BF6:BN6" si="7">IF(BF7="",NA(),BF7)</f>
        <v>535.45000000000005</v>
      </c>
      <c r="BG6" s="36">
        <f t="shared" si="7"/>
        <v>564.1</v>
      </c>
      <c r="BH6" s="36">
        <f t="shared" si="7"/>
        <v>560.5</v>
      </c>
      <c r="BI6" s="36">
        <f t="shared" si="7"/>
        <v>562.52</v>
      </c>
      <c r="BJ6" s="36">
        <f t="shared" si="7"/>
        <v>458</v>
      </c>
      <c r="BK6" s="36">
        <f t="shared" si="7"/>
        <v>443.13</v>
      </c>
      <c r="BL6" s="36">
        <f t="shared" si="7"/>
        <v>442.54</v>
      </c>
      <c r="BM6" s="36">
        <f t="shared" si="7"/>
        <v>431</v>
      </c>
      <c r="BN6" s="36">
        <f t="shared" si="7"/>
        <v>422.5</v>
      </c>
      <c r="BO6" s="35" t="str">
        <f>IF(BO7="","",IF(BO7="-","【-】","【"&amp;SUBSTITUTE(TEXT(BO7,"#,##0.00"),"-","△")&amp;"】"))</f>
        <v>【270.87】</v>
      </c>
      <c r="BP6" s="36">
        <f>IF(BP7="",NA(),BP7)</f>
        <v>106.26</v>
      </c>
      <c r="BQ6" s="36">
        <f t="shared" ref="BQ6:BY6" si="8">IF(BQ7="",NA(),BQ7)</f>
        <v>108.21</v>
      </c>
      <c r="BR6" s="36">
        <f t="shared" si="8"/>
        <v>108.7</v>
      </c>
      <c r="BS6" s="36">
        <f t="shared" si="8"/>
        <v>111.45</v>
      </c>
      <c r="BT6" s="36">
        <f t="shared" si="8"/>
        <v>106.04</v>
      </c>
      <c r="BU6" s="36">
        <f t="shared" si="8"/>
        <v>96.27</v>
      </c>
      <c r="BV6" s="36">
        <f t="shared" si="8"/>
        <v>95.4</v>
      </c>
      <c r="BW6" s="36">
        <f t="shared" si="8"/>
        <v>98.6</v>
      </c>
      <c r="BX6" s="36">
        <f t="shared" si="8"/>
        <v>100.82</v>
      </c>
      <c r="BY6" s="36">
        <f t="shared" si="8"/>
        <v>101.64</v>
      </c>
      <c r="BZ6" s="35" t="str">
        <f>IF(BZ7="","",IF(BZ7="-","【-】","【"&amp;SUBSTITUTE(TEXT(BZ7,"#,##0.00"),"-","△")&amp;"】"))</f>
        <v>【105.59】</v>
      </c>
      <c r="CA6" s="36">
        <f>IF(CA7="",NA(),CA7)</f>
        <v>223.56</v>
      </c>
      <c r="CB6" s="36">
        <f t="shared" ref="CB6:CJ6" si="9">IF(CB7="",NA(),CB7)</f>
        <v>228.19</v>
      </c>
      <c r="CC6" s="36">
        <f t="shared" si="9"/>
        <v>218.85</v>
      </c>
      <c r="CD6" s="36">
        <f t="shared" si="9"/>
        <v>210.63</v>
      </c>
      <c r="CE6" s="36">
        <f t="shared" si="9"/>
        <v>224.53</v>
      </c>
      <c r="CF6" s="36">
        <f t="shared" si="9"/>
        <v>186.94</v>
      </c>
      <c r="CG6" s="36">
        <f t="shared" si="9"/>
        <v>186.15</v>
      </c>
      <c r="CH6" s="36">
        <f t="shared" si="9"/>
        <v>181.67</v>
      </c>
      <c r="CI6" s="36">
        <f t="shared" si="9"/>
        <v>179.55</v>
      </c>
      <c r="CJ6" s="36">
        <f t="shared" si="9"/>
        <v>179.16</v>
      </c>
      <c r="CK6" s="35" t="str">
        <f>IF(CK7="","",IF(CK7="-","【-】","【"&amp;SUBSTITUTE(TEXT(CK7,"#,##0.00"),"-","△")&amp;"】"))</f>
        <v>【163.27】</v>
      </c>
      <c r="CL6" s="36">
        <f>IF(CL7="",NA(),CL7)</f>
        <v>67.900000000000006</v>
      </c>
      <c r="CM6" s="36">
        <f t="shared" ref="CM6:CU6" si="10">IF(CM7="",NA(),CM7)</f>
        <v>67.209999999999994</v>
      </c>
      <c r="CN6" s="36">
        <f t="shared" si="10"/>
        <v>61.94</v>
      </c>
      <c r="CO6" s="36">
        <f t="shared" si="10"/>
        <v>57.7</v>
      </c>
      <c r="CP6" s="36">
        <f t="shared" si="10"/>
        <v>52.25</v>
      </c>
      <c r="CQ6" s="36">
        <f t="shared" si="10"/>
        <v>54.51</v>
      </c>
      <c r="CR6" s="36">
        <f t="shared" si="10"/>
        <v>54.47</v>
      </c>
      <c r="CS6" s="36">
        <f t="shared" si="10"/>
        <v>53.61</v>
      </c>
      <c r="CT6" s="36">
        <f t="shared" si="10"/>
        <v>53.52</v>
      </c>
      <c r="CU6" s="36">
        <f t="shared" si="10"/>
        <v>54.24</v>
      </c>
      <c r="CV6" s="35" t="str">
        <f>IF(CV7="","",IF(CV7="-","【-】","【"&amp;SUBSTITUTE(TEXT(CV7,"#,##0.00"),"-","△")&amp;"】"))</f>
        <v>【59.94】</v>
      </c>
      <c r="CW6" s="36">
        <f>IF(CW7="",NA(),CW7)</f>
        <v>62</v>
      </c>
      <c r="CX6" s="36">
        <f t="shared" ref="CX6:DF6" si="11">IF(CX7="",NA(),CX7)</f>
        <v>60.93</v>
      </c>
      <c r="CY6" s="36">
        <f t="shared" si="11"/>
        <v>64.73</v>
      </c>
      <c r="CZ6" s="36">
        <f t="shared" si="11"/>
        <v>68.72</v>
      </c>
      <c r="DA6" s="36">
        <f t="shared" si="11"/>
        <v>73.61</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38.03</v>
      </c>
      <c r="DI6" s="36">
        <f t="shared" ref="DI6:DQ6" si="12">IF(DI7="",NA(),DI7)</f>
        <v>37.56</v>
      </c>
      <c r="DJ6" s="36">
        <f t="shared" si="12"/>
        <v>44.33</v>
      </c>
      <c r="DK6" s="36">
        <f t="shared" si="12"/>
        <v>45.82</v>
      </c>
      <c r="DL6" s="36">
        <f t="shared" si="12"/>
        <v>47.23</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21.95</v>
      </c>
      <c r="DT6" s="36">
        <f t="shared" ref="DT6:EB6" si="13">IF(DT7="",NA(),DT7)</f>
        <v>21.41</v>
      </c>
      <c r="DU6" s="36">
        <f t="shared" si="13"/>
        <v>20.73</v>
      </c>
      <c r="DV6" s="36">
        <f t="shared" si="13"/>
        <v>23.24</v>
      </c>
      <c r="DW6" s="36">
        <f t="shared" si="13"/>
        <v>22.76</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1</v>
      </c>
      <c r="EE6" s="36">
        <f t="shared" ref="EE6:EM6" si="14">IF(EE7="",NA(),EE7)</f>
        <v>1.56</v>
      </c>
      <c r="EF6" s="36">
        <f t="shared" si="14"/>
        <v>0.92</v>
      </c>
      <c r="EG6" s="36">
        <f t="shared" si="14"/>
        <v>0.93</v>
      </c>
      <c r="EH6" s="36">
        <f t="shared" si="14"/>
        <v>0.74</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174637</v>
      </c>
      <c r="D7" s="38">
        <v>46</v>
      </c>
      <c r="E7" s="38">
        <v>1</v>
      </c>
      <c r="F7" s="38">
        <v>0</v>
      </c>
      <c r="G7" s="38">
        <v>1</v>
      </c>
      <c r="H7" s="38" t="s">
        <v>105</v>
      </c>
      <c r="I7" s="38" t="s">
        <v>106</v>
      </c>
      <c r="J7" s="38" t="s">
        <v>107</v>
      </c>
      <c r="K7" s="38" t="s">
        <v>108</v>
      </c>
      <c r="L7" s="38" t="s">
        <v>109</v>
      </c>
      <c r="M7" s="38"/>
      <c r="N7" s="39" t="s">
        <v>110</v>
      </c>
      <c r="O7" s="39">
        <v>70.09</v>
      </c>
      <c r="P7" s="39">
        <v>73.760000000000005</v>
      </c>
      <c r="Q7" s="39">
        <v>4870</v>
      </c>
      <c r="R7" s="39">
        <v>18287</v>
      </c>
      <c r="S7" s="39">
        <v>273.27</v>
      </c>
      <c r="T7" s="39">
        <v>66.92</v>
      </c>
      <c r="U7" s="39">
        <v>13323</v>
      </c>
      <c r="V7" s="39">
        <v>66.8</v>
      </c>
      <c r="W7" s="39">
        <v>199.45</v>
      </c>
      <c r="X7" s="39">
        <v>117.8</v>
      </c>
      <c r="Y7" s="39">
        <v>112.92</v>
      </c>
      <c r="Z7" s="39">
        <v>111.04</v>
      </c>
      <c r="AA7" s="39">
        <v>118.24</v>
      </c>
      <c r="AB7" s="39">
        <v>114.59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476.47</v>
      </c>
      <c r="AU7" s="39">
        <v>237.76</v>
      </c>
      <c r="AV7" s="39">
        <v>201.8</v>
      </c>
      <c r="AW7" s="39">
        <v>257.29000000000002</v>
      </c>
      <c r="AX7" s="39">
        <v>325.08999999999997</v>
      </c>
      <c r="AY7" s="39">
        <v>1159.4100000000001</v>
      </c>
      <c r="AZ7" s="39">
        <v>1081.23</v>
      </c>
      <c r="BA7" s="39">
        <v>406.37</v>
      </c>
      <c r="BB7" s="39">
        <v>398.29</v>
      </c>
      <c r="BC7" s="39">
        <v>388.67</v>
      </c>
      <c r="BD7" s="39">
        <v>262.87</v>
      </c>
      <c r="BE7" s="39">
        <v>568.6</v>
      </c>
      <c r="BF7" s="39">
        <v>535.45000000000005</v>
      </c>
      <c r="BG7" s="39">
        <v>564.1</v>
      </c>
      <c r="BH7" s="39">
        <v>560.5</v>
      </c>
      <c r="BI7" s="39">
        <v>562.52</v>
      </c>
      <c r="BJ7" s="39">
        <v>458</v>
      </c>
      <c r="BK7" s="39">
        <v>443.13</v>
      </c>
      <c r="BL7" s="39">
        <v>442.54</v>
      </c>
      <c r="BM7" s="39">
        <v>431</v>
      </c>
      <c r="BN7" s="39">
        <v>422.5</v>
      </c>
      <c r="BO7" s="39">
        <v>270.87</v>
      </c>
      <c r="BP7" s="39">
        <v>106.26</v>
      </c>
      <c r="BQ7" s="39">
        <v>108.21</v>
      </c>
      <c r="BR7" s="39">
        <v>108.7</v>
      </c>
      <c r="BS7" s="39">
        <v>111.45</v>
      </c>
      <c r="BT7" s="39">
        <v>106.04</v>
      </c>
      <c r="BU7" s="39">
        <v>96.27</v>
      </c>
      <c r="BV7" s="39">
        <v>95.4</v>
      </c>
      <c r="BW7" s="39">
        <v>98.6</v>
      </c>
      <c r="BX7" s="39">
        <v>100.82</v>
      </c>
      <c r="BY7" s="39">
        <v>101.64</v>
      </c>
      <c r="BZ7" s="39">
        <v>105.59</v>
      </c>
      <c r="CA7" s="39">
        <v>223.56</v>
      </c>
      <c r="CB7" s="39">
        <v>228.19</v>
      </c>
      <c r="CC7" s="39">
        <v>218.85</v>
      </c>
      <c r="CD7" s="39">
        <v>210.63</v>
      </c>
      <c r="CE7" s="39">
        <v>224.53</v>
      </c>
      <c r="CF7" s="39">
        <v>186.94</v>
      </c>
      <c r="CG7" s="39">
        <v>186.15</v>
      </c>
      <c r="CH7" s="39">
        <v>181.67</v>
      </c>
      <c r="CI7" s="39">
        <v>179.55</v>
      </c>
      <c r="CJ7" s="39">
        <v>179.16</v>
      </c>
      <c r="CK7" s="39">
        <v>163.27000000000001</v>
      </c>
      <c r="CL7" s="39">
        <v>67.900000000000006</v>
      </c>
      <c r="CM7" s="39">
        <v>67.209999999999994</v>
      </c>
      <c r="CN7" s="39">
        <v>61.94</v>
      </c>
      <c r="CO7" s="39">
        <v>57.7</v>
      </c>
      <c r="CP7" s="39">
        <v>52.25</v>
      </c>
      <c r="CQ7" s="39">
        <v>54.51</v>
      </c>
      <c r="CR7" s="39">
        <v>54.47</v>
      </c>
      <c r="CS7" s="39">
        <v>53.61</v>
      </c>
      <c r="CT7" s="39">
        <v>53.52</v>
      </c>
      <c r="CU7" s="39">
        <v>54.24</v>
      </c>
      <c r="CV7" s="39">
        <v>59.94</v>
      </c>
      <c r="CW7" s="39">
        <v>62</v>
      </c>
      <c r="CX7" s="39">
        <v>60.93</v>
      </c>
      <c r="CY7" s="39">
        <v>64.73</v>
      </c>
      <c r="CZ7" s="39">
        <v>68.72</v>
      </c>
      <c r="DA7" s="39">
        <v>73.61</v>
      </c>
      <c r="DB7" s="39">
        <v>81.790000000000006</v>
      </c>
      <c r="DC7" s="39">
        <v>81.459999999999994</v>
      </c>
      <c r="DD7" s="39">
        <v>81.31</v>
      </c>
      <c r="DE7" s="39">
        <v>81.459999999999994</v>
      </c>
      <c r="DF7" s="39">
        <v>81.680000000000007</v>
      </c>
      <c r="DG7" s="39">
        <v>90.22</v>
      </c>
      <c r="DH7" s="39">
        <v>38.03</v>
      </c>
      <c r="DI7" s="39">
        <v>37.56</v>
      </c>
      <c r="DJ7" s="39">
        <v>44.33</v>
      </c>
      <c r="DK7" s="39">
        <v>45.82</v>
      </c>
      <c r="DL7" s="39">
        <v>47.23</v>
      </c>
      <c r="DM7" s="39">
        <v>37.799999999999997</v>
      </c>
      <c r="DN7" s="39">
        <v>38.520000000000003</v>
      </c>
      <c r="DO7" s="39">
        <v>46.67</v>
      </c>
      <c r="DP7" s="39">
        <v>47.7</v>
      </c>
      <c r="DQ7" s="39">
        <v>48.14</v>
      </c>
      <c r="DR7" s="39">
        <v>47.91</v>
      </c>
      <c r="DS7" s="39">
        <v>21.95</v>
      </c>
      <c r="DT7" s="39">
        <v>21.41</v>
      </c>
      <c r="DU7" s="39">
        <v>20.73</v>
      </c>
      <c r="DV7" s="39">
        <v>23.24</v>
      </c>
      <c r="DW7" s="39">
        <v>22.76</v>
      </c>
      <c r="DX7" s="39">
        <v>8.2200000000000006</v>
      </c>
      <c r="DY7" s="39">
        <v>9.43</v>
      </c>
      <c r="DZ7" s="39">
        <v>10.029999999999999</v>
      </c>
      <c r="EA7" s="39">
        <v>7.26</v>
      </c>
      <c r="EB7" s="39">
        <v>11.13</v>
      </c>
      <c r="EC7" s="39">
        <v>15</v>
      </c>
      <c r="ED7" s="39">
        <v>1</v>
      </c>
      <c r="EE7" s="39">
        <v>1.56</v>
      </c>
      <c r="EF7" s="39">
        <v>0.92</v>
      </c>
      <c r="EG7" s="39">
        <v>0.93</v>
      </c>
      <c r="EH7" s="39">
        <v>0.74</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2017-12-25T01:27:33Z</dcterms:created>
  <dcterms:modified xsi:type="dcterms:W3CDTF">2018-02-14T05:14:58Z</dcterms:modified>
  <cp:category/>
</cp:coreProperties>
</file>