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N6" i="5" l="1"/>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W8" i="4" s="1"/>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J85" i="4"/>
  <c r="I85" i="4"/>
  <c r="F85" i="4"/>
  <c r="E85" i="4"/>
  <c r="BB10" i="4"/>
  <c r="AT10" i="4"/>
  <c r="AL10" i="4"/>
  <c r="W10" i="4"/>
  <c r="P10" i="4"/>
  <c r="B10" i="4"/>
  <c r="BB8" i="4"/>
  <c r="AT8" i="4"/>
  <c r="AL8" i="4"/>
  <c r="I8" i="4"/>
  <c r="B8"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<sst xmlns="http://schemas.openxmlformats.org/spreadsheetml/2006/main" count="232" uniqueCount="120">
  <si>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</si>
  <si>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</si>
  <si>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</si>
  <si>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</si>
  <si>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</si>
  <si>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</si>
  <si>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</si>
  <si>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</si>
  <si>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</si>
  <si>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</si>
  <si>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</si>
  <si>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</si>
  <si>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</si>
  <si>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</si>
  <si>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</si>
  <si>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</si>
  <si>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</si>
  <si>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</si>
  <si>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</si>
  <si>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</si>
  <si>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</si>
  <si>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</si>
  <si>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</si>
  <si>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</si>
  <si>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</si>
  <si>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</si>
  <si>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</si>
  <si>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</si>
  <si>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</si>
  <si>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</si>
  <si>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</si>
  <si>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</si>
  <si>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</si>
  <si>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</si>
  <si>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</si>
  <si>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</si>
  <si>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</si>
  <si>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</si>
  <si>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</si>
  <si>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</si>
  <si>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</si>
  <si>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</si>
  <si>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</si>
  <si>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</si>
  <si>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</si>
  <si>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</si>
  <si>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</si>
  <si>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</si>
  <si>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</si>
  <si>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</si>
  <si>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</si>
  <si>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</si>
  <si>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</si>
  <si>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</si>
  <si>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</si>
  <si>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</si>
  <si>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</si>
  <si>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</si>
  <si>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</si>
  <si>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</si>
  <si>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</si>
  <si>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</si>
  <si>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</si>
  <si>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</si>
  <si>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</si>
  <si>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</si>
  <si>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</si>
  <si>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</si>
  <si>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</si>
  <si>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</si>
  <si>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</si>
  <si>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</si>
  <si>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</si>
  <si>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</si>
  <si>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</si>
  <si>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</si>
  <si>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</si>
  <si>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</si>
  <si>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</si>
  <si>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</si>
  <si>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</si>
  <si>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</si>
  <si>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</si>
  <si>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</si>
  <si>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</si>
  <si>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</si>
  <si>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</si>
  <si>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</si>
  <si>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</si>
  <si>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</si>
  <si>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</si>
  <si>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</si>
  <si>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</si>
  <si>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</si>
  <si>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</si>
  <si>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</si>
  <si>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</si>
  <si>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</si>
  <si>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</si>
  <si>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</si>
  <si>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</si>
  <si>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</si>
  <si>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</si>
  <si>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</si>
  <si>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</si>
  <si>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石川県　内灘町</t>
  </si>
  <si>
    <t>法適用</t>
  </si>
  <si>
    <t>水道事業</t>
  </si>
  <si>
    <t>末端給水事業</t>
  </si>
  <si>
    <t>A6</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</si>
  <si>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</si>
  <si>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</si>
  <si>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</si>
  <si>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</si>
  <si>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</si>
  <si>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</si>
  <si>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（１）健全性について
　経営収支比率は１００％を上回っており、料金回収率も９８％程度であることから、現況において収益性は確保されていると判断できる。
　また、累積欠損金がなく、企業債残高対給水収益比率が類似団体平均値を下回っていることから財務の健全性は確保されているといえる。
（２）効率性について
給水原価が類似団体平均値を下回っており、施設利用率は類似団体平均値を上回っていることから、施設の効率性は比較的良好といえる。
　また、有収率は平成２８年度で９７％超であり、類似団体平均を大きく上回っている。石綿セメント管更新事業や老朽管更新事業の効果が発揮され、現段階では良好な配管状況といえる。</t>
    <rPh sb="3" eb="6">
      <t>ケンゼンセイ</t>
    </rPh>
    <rPh sb="12" eb="14">
      <t>ケイエイ</t>
    </rPh>
    <rPh sb="14" eb="16">
      <t>シュウシ</t>
    </rPh>
    <rPh sb="16" eb="17">
      <t>ヒ</t>
    </rPh>
    <rPh sb="17" eb="18">
      <t>リツ</t>
    </rPh>
    <rPh sb="24" eb="26">
      <t>ウワマワ</t>
    </rPh>
    <rPh sb="31" eb="33">
      <t>リョウキン</t>
    </rPh>
    <rPh sb="33" eb="35">
      <t>カイシュウ</t>
    </rPh>
    <rPh sb="35" eb="36">
      <t>リツ</t>
    </rPh>
    <rPh sb="40" eb="42">
      <t>テイド</t>
    </rPh>
    <rPh sb="50" eb="52">
      <t>ゲンキョウ</t>
    </rPh>
    <rPh sb="56" eb="59">
      <t>シュウエキセイ</t>
    </rPh>
    <rPh sb="60" eb="62">
      <t>カクホ</t>
    </rPh>
    <rPh sb="68" eb="70">
      <t>ハンダン</t>
    </rPh>
    <rPh sb="79" eb="81">
      <t>ルイセキ</t>
    </rPh>
    <rPh sb="81" eb="84">
      <t>ケッソンキン</t>
    </rPh>
    <rPh sb="88" eb="90">
      <t>キギョウ</t>
    </rPh>
    <rPh sb="90" eb="91">
      <t>サイ</t>
    </rPh>
    <rPh sb="91" eb="93">
      <t>ザンダカ</t>
    </rPh>
    <rPh sb="93" eb="94">
      <t>タイ</t>
    </rPh>
    <rPh sb="94" eb="96">
      <t>キュウスイ</t>
    </rPh>
    <rPh sb="96" eb="98">
      <t>シュウエキ</t>
    </rPh>
    <rPh sb="98" eb="100">
      <t>ヒリツ</t>
    </rPh>
    <rPh sb="101" eb="103">
      <t>ルイジ</t>
    </rPh>
    <rPh sb="103" eb="105">
      <t>ダンタイ</t>
    </rPh>
    <rPh sb="105" eb="108">
      <t>ヘイキンチ</t>
    </rPh>
    <rPh sb="109" eb="111">
      <t>シタマワ</t>
    </rPh>
    <rPh sb="119" eb="121">
      <t>ザイム</t>
    </rPh>
    <rPh sb="122" eb="125">
      <t>ケンゼンセイ</t>
    </rPh>
    <rPh sb="126" eb="128">
      <t>カクホ</t>
    </rPh>
    <rPh sb="142" eb="145">
      <t>コウリツセイ</t>
    </rPh>
    <rPh sb="150" eb="152">
      <t>キュウスイ</t>
    </rPh>
    <rPh sb="152" eb="154">
      <t>ゲンカ</t>
    </rPh>
    <rPh sb="155" eb="157">
      <t>ルイジ</t>
    </rPh>
    <rPh sb="157" eb="159">
      <t>ダンタイ</t>
    </rPh>
    <rPh sb="159" eb="162">
      <t>ヘイキンチ</t>
    </rPh>
    <rPh sb="163" eb="165">
      <t>シタマワ</t>
    </rPh>
    <rPh sb="170" eb="172">
      <t>シセツ</t>
    </rPh>
    <rPh sb="172" eb="175">
      <t>リヨウリツ</t>
    </rPh>
    <rPh sb="176" eb="178">
      <t>ルイジ</t>
    </rPh>
    <rPh sb="178" eb="180">
      <t>ダンタイ</t>
    </rPh>
    <rPh sb="180" eb="182">
      <t>ヘイキン</t>
    </rPh>
    <rPh sb="182" eb="183">
      <t>チ</t>
    </rPh>
    <rPh sb="184" eb="186">
      <t>ウワマワ</t>
    </rPh>
    <rPh sb="195" eb="197">
      <t>シセツ</t>
    </rPh>
    <rPh sb="198" eb="201">
      <t>コウリツセイ</t>
    </rPh>
    <rPh sb="202" eb="205">
      <t>ヒカクテキ</t>
    </rPh>
    <rPh sb="205" eb="207">
      <t>リョウコウ</t>
    </rPh>
    <rPh sb="217" eb="219">
      <t>ユウシュウ</t>
    </rPh>
    <rPh sb="219" eb="220">
      <t>リツ</t>
    </rPh>
    <rPh sb="221" eb="223">
      <t>ヘイセイ</t>
    </rPh>
    <rPh sb="225" eb="227">
      <t>ネンド</t>
    </rPh>
    <rPh sb="231" eb="232">
      <t>チョウ</t>
    </rPh>
    <rPh sb="236" eb="238">
      <t>ルイジ</t>
    </rPh>
    <rPh sb="238" eb="240">
      <t>ダンタイ</t>
    </rPh>
    <rPh sb="240" eb="242">
      <t>ヘイキン</t>
    </rPh>
    <rPh sb="243" eb="244">
      <t>オオ</t>
    </rPh>
    <rPh sb="246" eb="248">
      <t>ウワマワ</t>
    </rPh>
    <rPh sb="253" eb="255">
      <t>セキメン</t>
    </rPh>
    <rPh sb="259" eb="260">
      <t>カン</t>
    </rPh>
    <rPh sb="260" eb="262">
      <t>コウシン</t>
    </rPh>
    <rPh sb="262" eb="264">
      <t>ジギョウ</t>
    </rPh>
    <rPh sb="265" eb="267">
      <t>ロウキュウ</t>
    </rPh>
    <rPh sb="267" eb="268">
      <t>カン</t>
    </rPh>
    <rPh sb="268" eb="270">
      <t>コウシン</t>
    </rPh>
    <rPh sb="270" eb="272">
      <t>ジギョウ</t>
    </rPh>
    <rPh sb="273" eb="275">
      <t>コウカ</t>
    </rPh>
    <rPh sb="276" eb="278">
      <t>ハッキ</t>
    </rPh>
    <rPh sb="281" eb="284">
      <t>ゲンダンカイ</t>
    </rPh>
    <rPh sb="286" eb="288">
      <t>リョウコウ</t>
    </rPh>
    <rPh sb="289" eb="291">
      <t>ハイカン</t>
    </rPh>
    <rPh sb="291" eb="293">
      <t>ジョウキョウ</t>
    </rPh>
    <phoneticPr fontId="4"/>
  </si>
  <si>
    <t>　有形固定資産減価償却償却比率は平成２８年度で類似団体平均値を大きく上回っている。また、管路の経年化率も類似団体平均値を大きく上回っている。このため、施設老朽化が比較的進んでいるといえ、平成２７年度に策定したアセットマネジメントに基づき計画的かつ確実な施設更新・耐震化を推進していく必要がある。</t>
    <rPh sb="1" eb="3">
      <t>ユウケイ</t>
    </rPh>
    <rPh sb="3" eb="5">
      <t>コテイ</t>
    </rPh>
    <rPh sb="5" eb="7">
      <t>シサン</t>
    </rPh>
    <rPh sb="7" eb="9">
      <t>ゲンカ</t>
    </rPh>
    <rPh sb="9" eb="11">
      <t>ショウキャク</t>
    </rPh>
    <rPh sb="11" eb="13">
      <t>ショウキャク</t>
    </rPh>
    <rPh sb="13" eb="15">
      <t>ヒリツ</t>
    </rPh>
    <rPh sb="16" eb="18">
      <t>ヘイセイ</t>
    </rPh>
    <rPh sb="20" eb="22">
      <t>ネンド</t>
    </rPh>
    <rPh sb="23" eb="25">
      <t>ルイジ</t>
    </rPh>
    <rPh sb="25" eb="27">
      <t>ダンタイ</t>
    </rPh>
    <rPh sb="27" eb="29">
      <t>ヘイキン</t>
    </rPh>
    <rPh sb="29" eb="30">
      <t>チ</t>
    </rPh>
    <rPh sb="31" eb="32">
      <t>オオ</t>
    </rPh>
    <rPh sb="34" eb="36">
      <t>ウワマワ</t>
    </rPh>
    <rPh sb="44" eb="46">
      <t>カンロ</t>
    </rPh>
    <rPh sb="47" eb="49">
      <t>ケイネン</t>
    </rPh>
    <rPh sb="49" eb="50">
      <t>カ</t>
    </rPh>
    <rPh sb="50" eb="51">
      <t>リツ</t>
    </rPh>
    <rPh sb="52" eb="54">
      <t>ルイジ</t>
    </rPh>
    <rPh sb="54" eb="56">
      <t>ダンタイ</t>
    </rPh>
    <rPh sb="56" eb="59">
      <t>ヘイキンチ</t>
    </rPh>
    <rPh sb="60" eb="61">
      <t>オオ</t>
    </rPh>
    <rPh sb="63" eb="65">
      <t>ウワマワ</t>
    </rPh>
    <rPh sb="75" eb="77">
      <t>シセツ</t>
    </rPh>
    <rPh sb="77" eb="80">
      <t>ロウキュウカ</t>
    </rPh>
    <rPh sb="81" eb="84">
      <t>ヒカクテキ</t>
    </rPh>
    <rPh sb="84" eb="85">
      <t>スス</t>
    </rPh>
    <rPh sb="93" eb="95">
      <t>ヘイセイ</t>
    </rPh>
    <rPh sb="97" eb="99">
      <t>ネンド</t>
    </rPh>
    <rPh sb="100" eb="102">
      <t>サクテイ</t>
    </rPh>
    <rPh sb="115" eb="116">
      <t>モト</t>
    </rPh>
    <rPh sb="118" eb="121">
      <t>ケイカクテキ</t>
    </rPh>
    <rPh sb="123" eb="125">
      <t>カクジツ</t>
    </rPh>
    <rPh sb="126" eb="128">
      <t>シセツ</t>
    </rPh>
    <rPh sb="128" eb="130">
      <t>コウシン</t>
    </rPh>
    <rPh sb="131" eb="134">
      <t>タイシンカ</t>
    </rPh>
    <rPh sb="135" eb="137">
      <t>スイシン</t>
    </rPh>
    <rPh sb="141" eb="143">
      <t>ヒツヨウ</t>
    </rPh>
    <phoneticPr fontId="4"/>
  </si>
  <si>
    <t>　現段階では財務の健全性、効率性及び収益性は良好であるといえるが、施設の老朽化が進んでいることから、今後は水道管路管理システムの構築や水道施設整備計画の策定を行い、「いつ」「どこ」を更新すべきかを明確にすることで、効率的かつ効果的な施設の更新・耐震化と更新財源を確保するための財政運営の確立を着実に推進していく必要がある。</t>
    <rPh sb="1" eb="4">
      <t>ゲンダンカイ</t>
    </rPh>
    <rPh sb="6" eb="8">
      <t>ザイム</t>
    </rPh>
    <rPh sb="9" eb="12">
      <t>ケンゼンセイ</t>
    </rPh>
    <rPh sb="13" eb="16">
      <t>コウリツセイ</t>
    </rPh>
    <rPh sb="16" eb="17">
      <t>オヨ</t>
    </rPh>
    <rPh sb="18" eb="21">
      <t>シュウエキセイ</t>
    </rPh>
    <rPh sb="22" eb="24">
      <t>リョウコウ</t>
    </rPh>
    <rPh sb="33" eb="35">
      <t>シセツ</t>
    </rPh>
    <rPh sb="36" eb="39">
      <t>ロウキュウカ</t>
    </rPh>
    <rPh sb="40" eb="41">
      <t>スス</t>
    </rPh>
    <rPh sb="50" eb="52">
      <t>コンゴ</t>
    </rPh>
    <rPh sb="53" eb="55">
      <t>スイドウ</t>
    </rPh>
    <rPh sb="55" eb="57">
      <t>カンロ</t>
    </rPh>
    <rPh sb="57" eb="59">
      <t>カンリ</t>
    </rPh>
    <rPh sb="64" eb="66">
      <t>コウチク</t>
    </rPh>
    <rPh sb="67" eb="69">
      <t>スイドウ</t>
    </rPh>
    <rPh sb="69" eb="71">
      <t>シセツ</t>
    </rPh>
    <rPh sb="71" eb="73">
      <t>セイビ</t>
    </rPh>
    <rPh sb="73" eb="75">
      <t>ケイカク</t>
    </rPh>
    <rPh sb="76" eb="78">
      <t>サクテイ</t>
    </rPh>
    <rPh sb="79" eb="80">
      <t>オコナ</t>
    </rPh>
    <rPh sb="91" eb="93">
      <t>コウシン</t>
    </rPh>
    <rPh sb="98" eb="100">
      <t>メイカク</t>
    </rPh>
    <rPh sb="107" eb="110">
      <t>コウリツテキ</t>
    </rPh>
    <rPh sb="112" eb="115">
      <t>コウカテキ</t>
    </rPh>
    <rPh sb="116" eb="118">
      <t>シセツ</t>
    </rPh>
    <rPh sb="119" eb="121">
      <t>コウシン</t>
    </rPh>
    <rPh sb="122" eb="125">
      <t>タイシンカ</t>
    </rPh>
    <rPh sb="126" eb="128">
      <t>コウシン</t>
    </rPh>
    <rPh sb="128" eb="130">
      <t>ザイゲン</t>
    </rPh>
    <rPh sb="131" eb="133">
      <t>カクホ</t>
    </rPh>
    <rPh sb="138" eb="140">
      <t>ザイセイ</t>
    </rPh>
    <rPh sb="140" eb="142">
      <t>ウンエイ</t>
    </rPh>
    <rPh sb="143" eb="145">
      <t>カクリツ</t>
    </rPh>
    <rPh sb="146" eb="148">
      <t>チャクジツ</t>
    </rPh>
    <rPh sb="149" eb="151">
      <t>スイシン</t>
    </rPh>
    <rPh sb="155" eb="157">
      <t>ヒツヨウ</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</si>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</sst>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0.99</c:v>
                </c:pt>
                <c:pt idx="1">
                  <c:v>0.82</c:v>
                </c:pt>
                <c:pt idx="2">
                  <c:v>0.96</c:v>
                </c:pt>
                <c:pt idx="3">
                  <c:v>0.92</c:v>
                </c:pt>
                <c:pt idx="4">
                  <c:v>1.1399999999999999</c:v>
                </c:pt>
              </c:numCache>
            </c:numRef>
          </c:val>
        </c:ser>
        <c:dLbls>
          <c:showLegendKey val="0"/>
          <c:showVal val="0"/>
          <c:showCatName val="0"/>
          <c:showSerName val="0"/>
          <c:showPercent val="0"/>
          <c:showBubbleSize val="0"/>
        </c:dLbls>
        <c:gapWidth val="150"/>
        <c:axId val="71275648"/>
        <c:axId val="71277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0.67</c:v>
                </c:pt>
                <c:pt idx="2">
                  <c:v>0.66</c:v>
                </c:pt>
                <c:pt idx="3">
                  <c:v>0.99</c:v>
                </c:pt>
                <c:pt idx="4">
                  <c:v>0.71</c:v>
                </c:pt>
              </c:numCache>
            </c:numRef>
          </c:val>
          <c:smooth val="0"/>
        </c:ser>
        <c:dLbls>
          <c:showLegendKey val="0"/>
          <c:showVal val="0"/>
          <c:showCatName val="0"/>
          <c:showSerName val="0"/>
          <c:showPercent val="0"/>
          <c:showBubbleSize val="0"/>
        </c:dLbls>
        <c:marker val="1"/>
        <c:smooth val="0"/>
        <c:axId val="71275648"/>
        <c:axId val="71277568"/>
      </c:lineChart>
      <c:dateAx>
        <c:axId val="71275648"/>
        <c:scaling>
          <c:orientation val="minMax"/>
        </c:scaling>
        <c:delete val="1"/>
        <c:axPos val="b"/>
        <c:numFmt formatCode="ge" sourceLinked="1"/>
        <c:majorTickMark val="none"/>
        <c:minorTickMark val="none"/>
        <c:tickLblPos val="none"/>
        <c:crossAx val="71277568"/>
        <c:crosses val="autoZero"/>
        <c:auto val="1"/>
        <c:lblOffset val="100"/>
        <c:baseTimeUnit val="years"/>
      </c:dateAx>
      <c:valAx>
        <c:axId val="71277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1275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65.06</c:v>
                </c:pt>
                <c:pt idx="1">
                  <c:v>64.31</c:v>
                </c:pt>
                <c:pt idx="2">
                  <c:v>63.23</c:v>
                </c:pt>
                <c:pt idx="3">
                  <c:v>62.15</c:v>
                </c:pt>
                <c:pt idx="4">
                  <c:v>65.599999999999994</c:v>
                </c:pt>
              </c:numCache>
            </c:numRef>
          </c:val>
        </c:ser>
        <c:dLbls>
          <c:showLegendKey val="0"/>
          <c:showVal val="0"/>
          <c:showCatName val="0"/>
          <c:showSerName val="0"/>
          <c:showPercent val="0"/>
          <c:showBubbleSize val="0"/>
        </c:dLbls>
        <c:gapWidth val="150"/>
        <c:axId val="40547840"/>
        <c:axId val="40549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55.68</c:v>
                </c:pt>
                <c:pt idx="1">
                  <c:v>55.64</c:v>
                </c:pt>
                <c:pt idx="2">
                  <c:v>55.13</c:v>
                </c:pt>
                <c:pt idx="3">
                  <c:v>54.77</c:v>
                </c:pt>
                <c:pt idx="4">
                  <c:v>54.92</c:v>
                </c:pt>
              </c:numCache>
            </c:numRef>
          </c:val>
          <c:smooth val="0"/>
        </c:ser>
        <c:dLbls>
          <c:showLegendKey val="0"/>
          <c:showVal val="0"/>
          <c:showCatName val="0"/>
          <c:showSerName val="0"/>
          <c:showPercent val="0"/>
          <c:showBubbleSize val="0"/>
        </c:dLbls>
        <c:marker val="1"/>
        <c:smooth val="0"/>
        <c:axId val="40547840"/>
        <c:axId val="40549760"/>
      </c:lineChart>
      <c:dateAx>
        <c:axId val="40547840"/>
        <c:scaling>
          <c:orientation val="minMax"/>
        </c:scaling>
        <c:delete val="1"/>
        <c:axPos val="b"/>
        <c:numFmt formatCode="ge" sourceLinked="1"/>
        <c:majorTickMark val="none"/>
        <c:minorTickMark val="none"/>
        <c:tickLblPos val="none"/>
        <c:crossAx val="40549760"/>
        <c:crosses val="autoZero"/>
        <c:auto val="1"/>
        <c:lblOffset val="100"/>
        <c:baseTimeUnit val="years"/>
      </c:dateAx>
      <c:valAx>
        <c:axId val="40549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547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95.97</c:v>
                </c:pt>
                <c:pt idx="1">
                  <c:v>96.41</c:v>
                </c:pt>
                <c:pt idx="2">
                  <c:v>96.55</c:v>
                </c:pt>
                <c:pt idx="3">
                  <c:v>96.36</c:v>
                </c:pt>
                <c:pt idx="4">
                  <c:v>97.61</c:v>
                </c:pt>
              </c:numCache>
            </c:numRef>
          </c:val>
        </c:ser>
        <c:dLbls>
          <c:showLegendKey val="0"/>
          <c:showVal val="0"/>
          <c:showCatName val="0"/>
          <c:showSerName val="0"/>
          <c:showPercent val="0"/>
          <c:showBubbleSize val="0"/>
        </c:dLbls>
        <c:gapWidth val="150"/>
        <c:axId val="40604800"/>
        <c:axId val="40606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83.18</c:v>
                </c:pt>
                <c:pt idx="1">
                  <c:v>83.09</c:v>
                </c:pt>
                <c:pt idx="2">
                  <c:v>83</c:v>
                </c:pt>
                <c:pt idx="3">
                  <c:v>82.89</c:v>
                </c:pt>
                <c:pt idx="4">
                  <c:v>82.66</c:v>
                </c:pt>
              </c:numCache>
            </c:numRef>
          </c:val>
          <c:smooth val="0"/>
        </c:ser>
        <c:dLbls>
          <c:showLegendKey val="0"/>
          <c:showVal val="0"/>
          <c:showCatName val="0"/>
          <c:showSerName val="0"/>
          <c:showPercent val="0"/>
          <c:showBubbleSize val="0"/>
        </c:dLbls>
        <c:marker val="1"/>
        <c:smooth val="0"/>
        <c:axId val="40604800"/>
        <c:axId val="40606720"/>
      </c:lineChart>
      <c:dateAx>
        <c:axId val="40604800"/>
        <c:scaling>
          <c:orientation val="minMax"/>
        </c:scaling>
        <c:delete val="1"/>
        <c:axPos val="b"/>
        <c:numFmt formatCode="ge" sourceLinked="1"/>
        <c:majorTickMark val="none"/>
        <c:minorTickMark val="none"/>
        <c:tickLblPos val="none"/>
        <c:crossAx val="40606720"/>
        <c:crosses val="autoZero"/>
        <c:auto val="1"/>
        <c:lblOffset val="100"/>
        <c:baseTimeUnit val="years"/>
      </c:dateAx>
      <c:valAx>
        <c:axId val="40606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604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102.36</c:v>
                </c:pt>
                <c:pt idx="1">
                  <c:v>104.22</c:v>
                </c:pt>
                <c:pt idx="2">
                  <c:v>101.94</c:v>
                </c:pt>
                <c:pt idx="3">
                  <c:v>103.06</c:v>
                </c:pt>
                <c:pt idx="4">
                  <c:v>103.6</c:v>
                </c:pt>
              </c:numCache>
            </c:numRef>
          </c:val>
        </c:ser>
        <c:dLbls>
          <c:showLegendKey val="0"/>
          <c:showVal val="0"/>
          <c:showCatName val="0"/>
          <c:showSerName val="0"/>
          <c:showPercent val="0"/>
          <c:showBubbleSize val="0"/>
        </c:dLbls>
        <c:gapWidth val="150"/>
        <c:axId val="40121088"/>
        <c:axId val="40123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107.57</c:v>
                </c:pt>
                <c:pt idx="1">
                  <c:v>106.55</c:v>
                </c:pt>
                <c:pt idx="2">
                  <c:v>110.01</c:v>
                </c:pt>
                <c:pt idx="3">
                  <c:v>111.21</c:v>
                </c:pt>
                <c:pt idx="4">
                  <c:v>111.71</c:v>
                </c:pt>
              </c:numCache>
            </c:numRef>
          </c:val>
          <c:smooth val="0"/>
        </c:ser>
        <c:dLbls>
          <c:showLegendKey val="0"/>
          <c:showVal val="0"/>
          <c:showCatName val="0"/>
          <c:showSerName val="0"/>
          <c:showPercent val="0"/>
          <c:showBubbleSize val="0"/>
        </c:dLbls>
        <c:marker val="1"/>
        <c:smooth val="0"/>
        <c:axId val="40121088"/>
        <c:axId val="40123008"/>
      </c:lineChart>
      <c:dateAx>
        <c:axId val="40121088"/>
        <c:scaling>
          <c:orientation val="minMax"/>
        </c:scaling>
        <c:delete val="1"/>
        <c:axPos val="b"/>
        <c:numFmt formatCode="ge" sourceLinked="1"/>
        <c:majorTickMark val="none"/>
        <c:minorTickMark val="none"/>
        <c:tickLblPos val="none"/>
        <c:crossAx val="40123008"/>
        <c:crosses val="autoZero"/>
        <c:auto val="1"/>
        <c:lblOffset val="100"/>
        <c:baseTimeUnit val="years"/>
      </c:dateAx>
      <c:valAx>
        <c:axId val="401230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0121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30.65</c:v>
                </c:pt>
                <c:pt idx="1">
                  <c:v>31.28</c:v>
                </c:pt>
                <c:pt idx="2">
                  <c:v>51.92</c:v>
                </c:pt>
                <c:pt idx="3">
                  <c:v>53.43</c:v>
                </c:pt>
                <c:pt idx="4">
                  <c:v>54.48</c:v>
                </c:pt>
              </c:numCache>
            </c:numRef>
          </c:val>
        </c:ser>
        <c:dLbls>
          <c:showLegendKey val="0"/>
          <c:showVal val="0"/>
          <c:showCatName val="0"/>
          <c:showSerName val="0"/>
          <c:showPercent val="0"/>
          <c:showBubbleSize val="0"/>
        </c:dLbls>
        <c:gapWidth val="150"/>
        <c:axId val="40165760"/>
        <c:axId val="40167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38.07</c:v>
                </c:pt>
                <c:pt idx="1">
                  <c:v>39.06</c:v>
                </c:pt>
                <c:pt idx="2">
                  <c:v>46.66</c:v>
                </c:pt>
                <c:pt idx="3">
                  <c:v>47.46</c:v>
                </c:pt>
                <c:pt idx="4">
                  <c:v>48.49</c:v>
                </c:pt>
              </c:numCache>
            </c:numRef>
          </c:val>
          <c:smooth val="0"/>
        </c:ser>
        <c:dLbls>
          <c:showLegendKey val="0"/>
          <c:showVal val="0"/>
          <c:showCatName val="0"/>
          <c:showSerName val="0"/>
          <c:showPercent val="0"/>
          <c:showBubbleSize val="0"/>
        </c:dLbls>
        <c:marker val="1"/>
        <c:smooth val="0"/>
        <c:axId val="40165760"/>
        <c:axId val="40167680"/>
      </c:lineChart>
      <c:dateAx>
        <c:axId val="40165760"/>
        <c:scaling>
          <c:orientation val="minMax"/>
        </c:scaling>
        <c:delete val="1"/>
        <c:axPos val="b"/>
        <c:numFmt formatCode="ge" sourceLinked="1"/>
        <c:majorTickMark val="none"/>
        <c:minorTickMark val="none"/>
        <c:tickLblPos val="none"/>
        <c:crossAx val="40167680"/>
        <c:crosses val="autoZero"/>
        <c:auto val="1"/>
        <c:lblOffset val="100"/>
        <c:baseTimeUnit val="years"/>
      </c:dateAx>
      <c:valAx>
        <c:axId val="40167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165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27.56</c:v>
                </c:pt>
                <c:pt idx="1">
                  <c:v>26.6</c:v>
                </c:pt>
                <c:pt idx="2">
                  <c:v>25.62</c:v>
                </c:pt>
                <c:pt idx="3">
                  <c:v>24.67</c:v>
                </c:pt>
                <c:pt idx="4">
                  <c:v>23.53</c:v>
                </c:pt>
              </c:numCache>
            </c:numRef>
          </c:val>
        </c:ser>
        <c:dLbls>
          <c:showLegendKey val="0"/>
          <c:showVal val="0"/>
          <c:showCatName val="0"/>
          <c:showSerName val="0"/>
          <c:showPercent val="0"/>
          <c:showBubbleSize val="0"/>
        </c:dLbls>
        <c:gapWidth val="150"/>
        <c:axId val="40271872"/>
        <c:axId val="40273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7.73</c:v>
                </c:pt>
                <c:pt idx="1">
                  <c:v>8.8699999999999992</c:v>
                </c:pt>
                <c:pt idx="2">
                  <c:v>9.85</c:v>
                </c:pt>
                <c:pt idx="3">
                  <c:v>9.7100000000000009</c:v>
                </c:pt>
                <c:pt idx="4">
                  <c:v>12.79</c:v>
                </c:pt>
              </c:numCache>
            </c:numRef>
          </c:val>
          <c:smooth val="0"/>
        </c:ser>
        <c:dLbls>
          <c:showLegendKey val="0"/>
          <c:showVal val="0"/>
          <c:showCatName val="0"/>
          <c:showSerName val="0"/>
          <c:showPercent val="0"/>
          <c:showBubbleSize val="0"/>
        </c:dLbls>
        <c:marker val="1"/>
        <c:smooth val="0"/>
        <c:axId val="40271872"/>
        <c:axId val="40273792"/>
      </c:lineChart>
      <c:dateAx>
        <c:axId val="40271872"/>
        <c:scaling>
          <c:orientation val="minMax"/>
        </c:scaling>
        <c:delete val="1"/>
        <c:axPos val="b"/>
        <c:numFmt formatCode="ge" sourceLinked="1"/>
        <c:majorTickMark val="none"/>
        <c:minorTickMark val="none"/>
        <c:tickLblPos val="none"/>
        <c:crossAx val="40273792"/>
        <c:crosses val="autoZero"/>
        <c:auto val="1"/>
        <c:lblOffset val="100"/>
        <c:baseTimeUnit val="years"/>
      </c:dateAx>
      <c:valAx>
        <c:axId val="40273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271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0306560"/>
        <c:axId val="40316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9.34</c:v>
                </c:pt>
                <c:pt idx="1">
                  <c:v>9.56</c:v>
                </c:pt>
                <c:pt idx="2">
                  <c:v>2.8</c:v>
                </c:pt>
                <c:pt idx="3">
                  <c:v>1.93</c:v>
                </c:pt>
                <c:pt idx="4">
                  <c:v>1.72</c:v>
                </c:pt>
              </c:numCache>
            </c:numRef>
          </c:val>
          <c:smooth val="0"/>
        </c:ser>
        <c:dLbls>
          <c:showLegendKey val="0"/>
          <c:showVal val="0"/>
          <c:showCatName val="0"/>
          <c:showSerName val="0"/>
          <c:showPercent val="0"/>
          <c:showBubbleSize val="0"/>
        </c:dLbls>
        <c:marker val="1"/>
        <c:smooth val="0"/>
        <c:axId val="40306560"/>
        <c:axId val="40316928"/>
      </c:lineChart>
      <c:dateAx>
        <c:axId val="40306560"/>
        <c:scaling>
          <c:orientation val="minMax"/>
        </c:scaling>
        <c:delete val="1"/>
        <c:axPos val="b"/>
        <c:numFmt formatCode="ge" sourceLinked="1"/>
        <c:majorTickMark val="none"/>
        <c:minorTickMark val="none"/>
        <c:tickLblPos val="none"/>
        <c:crossAx val="40316928"/>
        <c:crosses val="autoZero"/>
        <c:auto val="1"/>
        <c:lblOffset val="100"/>
        <c:baseTimeUnit val="years"/>
      </c:dateAx>
      <c:valAx>
        <c:axId val="403169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0306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458.92</c:v>
                </c:pt>
                <c:pt idx="1">
                  <c:v>539.34</c:v>
                </c:pt>
                <c:pt idx="2">
                  <c:v>432.04</c:v>
                </c:pt>
                <c:pt idx="3">
                  <c:v>432.13</c:v>
                </c:pt>
                <c:pt idx="4">
                  <c:v>448.51</c:v>
                </c:pt>
              </c:numCache>
            </c:numRef>
          </c:val>
        </c:ser>
        <c:dLbls>
          <c:showLegendKey val="0"/>
          <c:showVal val="0"/>
          <c:showCatName val="0"/>
          <c:showSerName val="0"/>
          <c:showPercent val="0"/>
          <c:showBubbleSize val="0"/>
        </c:dLbls>
        <c:gapWidth val="150"/>
        <c:axId val="40355328"/>
        <c:axId val="40357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915.5</c:v>
                </c:pt>
                <c:pt idx="1">
                  <c:v>963.24</c:v>
                </c:pt>
                <c:pt idx="2">
                  <c:v>381.53</c:v>
                </c:pt>
                <c:pt idx="3">
                  <c:v>391.54</c:v>
                </c:pt>
                <c:pt idx="4">
                  <c:v>384.34</c:v>
                </c:pt>
              </c:numCache>
            </c:numRef>
          </c:val>
          <c:smooth val="0"/>
        </c:ser>
        <c:dLbls>
          <c:showLegendKey val="0"/>
          <c:showVal val="0"/>
          <c:showCatName val="0"/>
          <c:showSerName val="0"/>
          <c:showPercent val="0"/>
          <c:showBubbleSize val="0"/>
        </c:dLbls>
        <c:marker val="1"/>
        <c:smooth val="0"/>
        <c:axId val="40355328"/>
        <c:axId val="40357248"/>
      </c:lineChart>
      <c:dateAx>
        <c:axId val="40355328"/>
        <c:scaling>
          <c:orientation val="minMax"/>
        </c:scaling>
        <c:delete val="1"/>
        <c:axPos val="b"/>
        <c:numFmt formatCode="ge" sourceLinked="1"/>
        <c:majorTickMark val="none"/>
        <c:minorTickMark val="none"/>
        <c:tickLblPos val="none"/>
        <c:crossAx val="40357248"/>
        <c:crosses val="autoZero"/>
        <c:auto val="1"/>
        <c:lblOffset val="100"/>
        <c:baseTimeUnit val="years"/>
      </c:dateAx>
      <c:valAx>
        <c:axId val="403572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0355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200.1</c:v>
                </c:pt>
                <c:pt idx="1">
                  <c:v>202.71</c:v>
                </c:pt>
                <c:pt idx="2">
                  <c:v>209.52</c:v>
                </c:pt>
                <c:pt idx="3">
                  <c:v>214.11</c:v>
                </c:pt>
                <c:pt idx="4">
                  <c:v>221.97</c:v>
                </c:pt>
              </c:numCache>
            </c:numRef>
          </c:val>
        </c:ser>
        <c:dLbls>
          <c:showLegendKey val="0"/>
          <c:showVal val="0"/>
          <c:showCatName val="0"/>
          <c:showSerName val="0"/>
          <c:showPercent val="0"/>
          <c:showBubbleSize val="0"/>
        </c:dLbls>
        <c:gapWidth val="150"/>
        <c:axId val="40391808"/>
        <c:axId val="40393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404.78</c:v>
                </c:pt>
                <c:pt idx="1">
                  <c:v>400.38</c:v>
                </c:pt>
                <c:pt idx="2">
                  <c:v>393.27</c:v>
                </c:pt>
                <c:pt idx="3">
                  <c:v>386.97</c:v>
                </c:pt>
                <c:pt idx="4">
                  <c:v>380.58</c:v>
                </c:pt>
              </c:numCache>
            </c:numRef>
          </c:val>
          <c:smooth val="0"/>
        </c:ser>
        <c:dLbls>
          <c:showLegendKey val="0"/>
          <c:showVal val="0"/>
          <c:showCatName val="0"/>
          <c:showSerName val="0"/>
          <c:showPercent val="0"/>
          <c:showBubbleSize val="0"/>
        </c:dLbls>
        <c:marker val="1"/>
        <c:smooth val="0"/>
        <c:axId val="40391808"/>
        <c:axId val="40393728"/>
      </c:lineChart>
      <c:dateAx>
        <c:axId val="40391808"/>
        <c:scaling>
          <c:orientation val="minMax"/>
        </c:scaling>
        <c:delete val="1"/>
        <c:axPos val="b"/>
        <c:numFmt formatCode="ge" sourceLinked="1"/>
        <c:majorTickMark val="none"/>
        <c:minorTickMark val="none"/>
        <c:tickLblPos val="none"/>
        <c:crossAx val="40393728"/>
        <c:crosses val="autoZero"/>
        <c:auto val="1"/>
        <c:lblOffset val="100"/>
        <c:baseTimeUnit val="years"/>
      </c:dateAx>
      <c:valAx>
        <c:axId val="403937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0391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96.89</c:v>
                </c:pt>
                <c:pt idx="1">
                  <c:v>96.98</c:v>
                </c:pt>
                <c:pt idx="2">
                  <c:v>96.91</c:v>
                </c:pt>
                <c:pt idx="3">
                  <c:v>97.37</c:v>
                </c:pt>
                <c:pt idx="4">
                  <c:v>98.52</c:v>
                </c:pt>
              </c:numCache>
            </c:numRef>
          </c:val>
        </c:ser>
        <c:dLbls>
          <c:showLegendKey val="0"/>
          <c:showVal val="0"/>
          <c:showCatName val="0"/>
          <c:showSerName val="0"/>
          <c:showPercent val="0"/>
          <c:showBubbleSize val="0"/>
        </c:dLbls>
        <c:gapWidth val="150"/>
        <c:axId val="40417920"/>
        <c:axId val="40432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98.07</c:v>
                </c:pt>
                <c:pt idx="1">
                  <c:v>96.56</c:v>
                </c:pt>
                <c:pt idx="2">
                  <c:v>100.47</c:v>
                </c:pt>
                <c:pt idx="3">
                  <c:v>101.72</c:v>
                </c:pt>
                <c:pt idx="4">
                  <c:v>102.38</c:v>
                </c:pt>
              </c:numCache>
            </c:numRef>
          </c:val>
          <c:smooth val="0"/>
        </c:ser>
        <c:dLbls>
          <c:showLegendKey val="0"/>
          <c:showVal val="0"/>
          <c:showCatName val="0"/>
          <c:showSerName val="0"/>
          <c:showPercent val="0"/>
          <c:showBubbleSize val="0"/>
        </c:dLbls>
        <c:marker val="1"/>
        <c:smooth val="0"/>
        <c:axId val="40417920"/>
        <c:axId val="40432384"/>
      </c:lineChart>
      <c:dateAx>
        <c:axId val="40417920"/>
        <c:scaling>
          <c:orientation val="minMax"/>
        </c:scaling>
        <c:delete val="1"/>
        <c:axPos val="b"/>
        <c:numFmt formatCode="ge" sourceLinked="1"/>
        <c:majorTickMark val="none"/>
        <c:minorTickMark val="none"/>
        <c:tickLblPos val="none"/>
        <c:crossAx val="40432384"/>
        <c:crosses val="autoZero"/>
        <c:auto val="1"/>
        <c:lblOffset val="100"/>
        <c:baseTimeUnit val="years"/>
      </c:dateAx>
      <c:valAx>
        <c:axId val="40432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417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152.52000000000001</c:v>
                </c:pt>
                <c:pt idx="1">
                  <c:v>152.26</c:v>
                </c:pt>
                <c:pt idx="2">
                  <c:v>153.03</c:v>
                </c:pt>
                <c:pt idx="3">
                  <c:v>154.47</c:v>
                </c:pt>
                <c:pt idx="4">
                  <c:v>152.83000000000001</c:v>
                </c:pt>
              </c:numCache>
            </c:numRef>
          </c:val>
        </c:ser>
        <c:dLbls>
          <c:showLegendKey val="0"/>
          <c:showVal val="0"/>
          <c:showCatName val="0"/>
          <c:showSerName val="0"/>
          <c:showPercent val="0"/>
          <c:showBubbleSize val="0"/>
        </c:dLbls>
        <c:gapWidth val="150"/>
        <c:axId val="40527744"/>
        <c:axId val="40529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172.26</c:v>
                </c:pt>
                <c:pt idx="1">
                  <c:v>177.14</c:v>
                </c:pt>
                <c:pt idx="2">
                  <c:v>169.82</c:v>
                </c:pt>
                <c:pt idx="3">
                  <c:v>168.2</c:v>
                </c:pt>
                <c:pt idx="4">
                  <c:v>168.67</c:v>
                </c:pt>
              </c:numCache>
            </c:numRef>
          </c:val>
          <c:smooth val="0"/>
        </c:ser>
        <c:dLbls>
          <c:showLegendKey val="0"/>
          <c:showVal val="0"/>
          <c:showCatName val="0"/>
          <c:showSerName val="0"/>
          <c:showPercent val="0"/>
          <c:showBubbleSize val="0"/>
        </c:dLbls>
        <c:marker val="1"/>
        <c:smooth val="0"/>
        <c:axId val="40527744"/>
        <c:axId val="40529920"/>
      </c:lineChart>
      <c:dateAx>
        <c:axId val="40527744"/>
        <c:scaling>
          <c:orientation val="minMax"/>
        </c:scaling>
        <c:delete val="1"/>
        <c:axPos val="b"/>
        <c:numFmt formatCode="ge" sourceLinked="1"/>
        <c:majorTickMark val="none"/>
        <c:minorTickMark val="none"/>
        <c:tickLblPos val="none"/>
        <c:crossAx val="40529920"/>
        <c:crosses val="autoZero"/>
        <c:auto val="1"/>
        <c:lblOffset val="100"/>
        <c:baseTimeUnit val="years"/>
      </c:dateAx>
      <c:valAx>
        <c:axId val="40529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527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14" sqref="B14:BJ15"/>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5" t="str">
        <f>データ!H6</f>
        <v>石川県　内灘町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A6</v>
      </c>
      <c r="X8" s="59"/>
      <c r="Y8" s="59"/>
      <c r="Z8" s="59"/>
      <c r="AA8" s="59"/>
      <c r="AB8" s="59"/>
      <c r="AC8" s="59"/>
      <c r="AD8" s="60" t="s">
        <v>119</v>
      </c>
      <c r="AE8" s="60"/>
      <c r="AF8" s="60"/>
      <c r="AG8" s="60"/>
      <c r="AH8" s="60"/>
      <c r="AI8" s="60"/>
      <c r="AJ8" s="60"/>
      <c r="AK8" s="5"/>
      <c r="AL8" s="61">
        <f>データ!$R$6</f>
        <v>26979</v>
      </c>
      <c r="AM8" s="61"/>
      <c r="AN8" s="61"/>
      <c r="AO8" s="61"/>
      <c r="AP8" s="61"/>
      <c r="AQ8" s="61"/>
      <c r="AR8" s="61"/>
      <c r="AS8" s="61"/>
      <c r="AT8" s="51">
        <f>データ!$S$6</f>
        <v>20.329999999999998</v>
      </c>
      <c r="AU8" s="52"/>
      <c r="AV8" s="52"/>
      <c r="AW8" s="52"/>
      <c r="AX8" s="52"/>
      <c r="AY8" s="52"/>
      <c r="AZ8" s="52"/>
      <c r="BA8" s="52"/>
      <c r="BB8" s="53">
        <f>データ!$T$6</f>
        <v>1327.05</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c r="A10" s="2"/>
      <c r="B10" s="51" t="str">
        <f>データ!$N$6</f>
        <v>-</v>
      </c>
      <c r="C10" s="52"/>
      <c r="D10" s="52"/>
      <c r="E10" s="52"/>
      <c r="F10" s="52"/>
      <c r="G10" s="52"/>
      <c r="H10" s="52"/>
      <c r="I10" s="51">
        <f>データ!$O$6</f>
        <v>68.069999999999993</v>
      </c>
      <c r="J10" s="52"/>
      <c r="K10" s="52"/>
      <c r="L10" s="52"/>
      <c r="M10" s="52"/>
      <c r="N10" s="52"/>
      <c r="O10" s="64"/>
      <c r="P10" s="53">
        <f>データ!$P$6</f>
        <v>98.94</v>
      </c>
      <c r="Q10" s="53"/>
      <c r="R10" s="53"/>
      <c r="S10" s="53"/>
      <c r="T10" s="53"/>
      <c r="U10" s="53"/>
      <c r="V10" s="53"/>
      <c r="W10" s="61">
        <f>データ!$Q$6</f>
        <v>2613</v>
      </c>
      <c r="X10" s="61"/>
      <c r="Y10" s="61"/>
      <c r="Z10" s="61"/>
      <c r="AA10" s="61"/>
      <c r="AB10" s="61"/>
      <c r="AC10" s="61"/>
      <c r="AD10" s="2"/>
      <c r="AE10" s="2"/>
      <c r="AF10" s="2"/>
      <c r="AG10" s="2"/>
      <c r="AH10" s="5"/>
      <c r="AI10" s="5"/>
      <c r="AJ10" s="5"/>
      <c r="AK10" s="5"/>
      <c r="AL10" s="61">
        <f>データ!$U$6</f>
        <v>26598</v>
      </c>
      <c r="AM10" s="61"/>
      <c r="AN10" s="61"/>
      <c r="AO10" s="61"/>
      <c r="AP10" s="61"/>
      <c r="AQ10" s="61"/>
      <c r="AR10" s="61"/>
      <c r="AS10" s="61"/>
      <c r="AT10" s="51">
        <f>データ!$V$6</f>
        <v>6.66</v>
      </c>
      <c r="AU10" s="52"/>
      <c r="AV10" s="52"/>
      <c r="AW10" s="52"/>
      <c r="AX10" s="52"/>
      <c r="AY10" s="52"/>
      <c r="AZ10" s="52"/>
      <c r="BA10" s="52"/>
      <c r="BB10" s="53">
        <f>データ!$W$6</f>
        <v>3993.69</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116</v>
      </c>
      <c r="BM16" s="82"/>
      <c r="BN16" s="82"/>
      <c r="BO16" s="82"/>
      <c r="BP16" s="82"/>
      <c r="BQ16" s="82"/>
      <c r="BR16" s="82"/>
      <c r="BS16" s="82"/>
      <c r="BT16" s="82"/>
      <c r="BU16" s="82"/>
      <c r="BV16" s="82"/>
      <c r="BW16" s="82"/>
      <c r="BX16" s="82"/>
      <c r="BY16" s="82"/>
      <c r="BZ16" s="83"/>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1" t="s">
        <v>117</v>
      </c>
      <c r="BM47" s="82"/>
      <c r="BN47" s="82"/>
      <c r="BO47" s="82"/>
      <c r="BP47" s="82"/>
      <c r="BQ47" s="82"/>
      <c r="BR47" s="82"/>
      <c r="BS47" s="82"/>
      <c r="BT47" s="82"/>
      <c r="BU47" s="82"/>
      <c r="BV47" s="82"/>
      <c r="BW47" s="82"/>
      <c r="BX47" s="82"/>
      <c r="BY47" s="82"/>
      <c r="BZ47" s="83"/>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1"/>
      <c r="BM48" s="82"/>
      <c r="BN48" s="82"/>
      <c r="BO48" s="82"/>
      <c r="BP48" s="82"/>
      <c r="BQ48" s="82"/>
      <c r="BR48" s="82"/>
      <c r="BS48" s="82"/>
      <c r="BT48" s="82"/>
      <c r="BU48" s="82"/>
      <c r="BV48" s="82"/>
      <c r="BW48" s="82"/>
      <c r="BX48" s="82"/>
      <c r="BY48" s="82"/>
      <c r="BZ48" s="83"/>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1"/>
      <c r="BM49" s="82"/>
      <c r="BN49" s="82"/>
      <c r="BO49" s="82"/>
      <c r="BP49" s="82"/>
      <c r="BQ49" s="82"/>
      <c r="BR49" s="82"/>
      <c r="BS49" s="82"/>
      <c r="BT49" s="82"/>
      <c r="BU49" s="82"/>
      <c r="BV49" s="82"/>
      <c r="BW49" s="82"/>
      <c r="BX49" s="82"/>
      <c r="BY49" s="82"/>
      <c r="BZ49" s="83"/>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1"/>
      <c r="BM50" s="82"/>
      <c r="BN50" s="82"/>
      <c r="BO50" s="82"/>
      <c r="BP50" s="82"/>
      <c r="BQ50" s="82"/>
      <c r="BR50" s="82"/>
      <c r="BS50" s="82"/>
      <c r="BT50" s="82"/>
      <c r="BU50" s="82"/>
      <c r="BV50" s="82"/>
      <c r="BW50" s="82"/>
      <c r="BX50" s="82"/>
      <c r="BY50" s="82"/>
      <c r="BZ50" s="83"/>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1"/>
      <c r="BM51" s="82"/>
      <c r="BN51" s="82"/>
      <c r="BO51" s="82"/>
      <c r="BP51" s="82"/>
      <c r="BQ51" s="82"/>
      <c r="BR51" s="82"/>
      <c r="BS51" s="82"/>
      <c r="BT51" s="82"/>
      <c r="BU51" s="82"/>
      <c r="BV51" s="82"/>
      <c r="BW51" s="82"/>
      <c r="BX51" s="82"/>
      <c r="BY51" s="82"/>
      <c r="BZ51" s="83"/>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1"/>
      <c r="BM52" s="82"/>
      <c r="BN52" s="82"/>
      <c r="BO52" s="82"/>
      <c r="BP52" s="82"/>
      <c r="BQ52" s="82"/>
      <c r="BR52" s="82"/>
      <c r="BS52" s="82"/>
      <c r="BT52" s="82"/>
      <c r="BU52" s="82"/>
      <c r="BV52" s="82"/>
      <c r="BW52" s="82"/>
      <c r="BX52" s="82"/>
      <c r="BY52" s="82"/>
      <c r="BZ52" s="83"/>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1"/>
      <c r="BM53" s="82"/>
      <c r="BN53" s="82"/>
      <c r="BO53" s="82"/>
      <c r="BP53" s="82"/>
      <c r="BQ53" s="82"/>
      <c r="BR53" s="82"/>
      <c r="BS53" s="82"/>
      <c r="BT53" s="82"/>
      <c r="BU53" s="82"/>
      <c r="BV53" s="82"/>
      <c r="BW53" s="82"/>
      <c r="BX53" s="82"/>
      <c r="BY53" s="82"/>
      <c r="BZ53" s="83"/>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1"/>
      <c r="BM54" s="82"/>
      <c r="BN54" s="82"/>
      <c r="BO54" s="82"/>
      <c r="BP54" s="82"/>
      <c r="BQ54" s="82"/>
      <c r="BR54" s="82"/>
      <c r="BS54" s="82"/>
      <c r="BT54" s="82"/>
      <c r="BU54" s="82"/>
      <c r="BV54" s="82"/>
      <c r="BW54" s="82"/>
      <c r="BX54" s="82"/>
      <c r="BY54" s="82"/>
      <c r="BZ54" s="83"/>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1"/>
      <c r="BM55" s="82"/>
      <c r="BN55" s="82"/>
      <c r="BO55" s="82"/>
      <c r="BP55" s="82"/>
      <c r="BQ55" s="82"/>
      <c r="BR55" s="82"/>
      <c r="BS55" s="82"/>
      <c r="BT55" s="82"/>
      <c r="BU55" s="82"/>
      <c r="BV55" s="82"/>
      <c r="BW55" s="82"/>
      <c r="BX55" s="82"/>
      <c r="BY55" s="82"/>
      <c r="BZ55" s="83"/>
    </row>
    <row r="56" spans="1:78" ht="13.5" customHeight="1">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81"/>
      <c r="BM56" s="82"/>
      <c r="BN56" s="82"/>
      <c r="BO56" s="82"/>
      <c r="BP56" s="82"/>
      <c r="BQ56" s="82"/>
      <c r="BR56" s="82"/>
      <c r="BS56" s="82"/>
      <c r="BT56" s="82"/>
      <c r="BU56" s="82"/>
      <c r="BV56" s="82"/>
      <c r="BW56" s="82"/>
      <c r="BX56" s="82"/>
      <c r="BY56" s="82"/>
      <c r="BZ56" s="83"/>
    </row>
    <row r="57" spans="1:78" ht="13.5" customHeight="1">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81"/>
      <c r="BM57" s="82"/>
      <c r="BN57" s="82"/>
      <c r="BO57" s="82"/>
      <c r="BP57" s="82"/>
      <c r="BQ57" s="82"/>
      <c r="BR57" s="82"/>
      <c r="BS57" s="82"/>
      <c r="BT57" s="82"/>
      <c r="BU57" s="82"/>
      <c r="BV57" s="82"/>
      <c r="BW57" s="82"/>
      <c r="BX57" s="82"/>
      <c r="BY57" s="82"/>
      <c r="BZ57" s="83"/>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1"/>
      <c r="BM58" s="82"/>
      <c r="BN58" s="82"/>
      <c r="BO58" s="82"/>
      <c r="BP58" s="82"/>
      <c r="BQ58" s="82"/>
      <c r="BR58" s="82"/>
      <c r="BS58" s="82"/>
      <c r="BT58" s="82"/>
      <c r="BU58" s="82"/>
      <c r="BV58" s="82"/>
      <c r="BW58" s="82"/>
      <c r="BX58" s="82"/>
      <c r="BY58" s="82"/>
      <c r="BZ58" s="83"/>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1"/>
      <c r="BM59" s="82"/>
      <c r="BN59" s="82"/>
      <c r="BO59" s="82"/>
      <c r="BP59" s="82"/>
      <c r="BQ59" s="82"/>
      <c r="BR59" s="82"/>
      <c r="BS59" s="82"/>
      <c r="BT59" s="82"/>
      <c r="BU59" s="82"/>
      <c r="BV59" s="82"/>
      <c r="BW59" s="82"/>
      <c r="BX59" s="82"/>
      <c r="BY59" s="82"/>
      <c r="BZ59" s="83"/>
    </row>
    <row r="60" spans="1:78" ht="13.5" customHeight="1">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1"/>
      <c r="BM60" s="82"/>
      <c r="BN60" s="82"/>
      <c r="BO60" s="82"/>
      <c r="BP60" s="82"/>
      <c r="BQ60" s="82"/>
      <c r="BR60" s="82"/>
      <c r="BS60" s="82"/>
      <c r="BT60" s="82"/>
      <c r="BU60" s="82"/>
      <c r="BV60" s="82"/>
      <c r="BW60" s="82"/>
      <c r="BX60" s="82"/>
      <c r="BY60" s="82"/>
      <c r="BZ60" s="83"/>
    </row>
    <row r="61" spans="1:78" ht="13.5" customHeight="1">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1"/>
      <c r="BM61" s="82"/>
      <c r="BN61" s="82"/>
      <c r="BO61" s="82"/>
      <c r="BP61" s="82"/>
      <c r="BQ61" s="82"/>
      <c r="BR61" s="82"/>
      <c r="BS61" s="82"/>
      <c r="BT61" s="82"/>
      <c r="BU61" s="82"/>
      <c r="BV61" s="82"/>
      <c r="BW61" s="82"/>
      <c r="BX61" s="82"/>
      <c r="BY61" s="82"/>
      <c r="BZ61" s="83"/>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1"/>
      <c r="BM62" s="82"/>
      <c r="BN62" s="82"/>
      <c r="BO62" s="82"/>
      <c r="BP62" s="82"/>
      <c r="BQ62" s="82"/>
      <c r="BR62" s="82"/>
      <c r="BS62" s="82"/>
      <c r="BT62" s="82"/>
      <c r="BU62" s="82"/>
      <c r="BV62" s="82"/>
      <c r="BW62" s="82"/>
      <c r="BX62" s="82"/>
      <c r="BY62" s="82"/>
      <c r="BZ62" s="83"/>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1"/>
      <c r="BM63" s="82"/>
      <c r="BN63" s="82"/>
      <c r="BO63" s="82"/>
      <c r="BP63" s="82"/>
      <c r="BQ63" s="82"/>
      <c r="BR63" s="82"/>
      <c r="BS63" s="82"/>
      <c r="BT63" s="82"/>
      <c r="BU63" s="82"/>
      <c r="BV63" s="82"/>
      <c r="BW63" s="82"/>
      <c r="BX63" s="82"/>
      <c r="BY63" s="82"/>
      <c r="BZ63" s="83"/>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1" t="s">
        <v>118</v>
      </c>
      <c r="BM66" s="82"/>
      <c r="BN66" s="82"/>
      <c r="BO66" s="82"/>
      <c r="BP66" s="82"/>
      <c r="BQ66" s="82"/>
      <c r="BR66" s="82"/>
      <c r="BS66" s="82"/>
      <c r="BT66" s="82"/>
      <c r="BU66" s="82"/>
      <c r="BV66" s="82"/>
      <c r="BW66" s="82"/>
      <c r="BX66" s="82"/>
      <c r="BY66" s="82"/>
      <c r="BZ66" s="83"/>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1"/>
      <c r="BM67" s="82"/>
      <c r="BN67" s="82"/>
      <c r="BO67" s="82"/>
      <c r="BP67" s="82"/>
      <c r="BQ67" s="82"/>
      <c r="BR67" s="82"/>
      <c r="BS67" s="82"/>
      <c r="BT67" s="82"/>
      <c r="BU67" s="82"/>
      <c r="BV67" s="82"/>
      <c r="BW67" s="82"/>
      <c r="BX67" s="82"/>
      <c r="BY67" s="82"/>
      <c r="BZ67" s="83"/>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1"/>
      <c r="BM68" s="82"/>
      <c r="BN68" s="82"/>
      <c r="BO68" s="82"/>
      <c r="BP68" s="82"/>
      <c r="BQ68" s="82"/>
      <c r="BR68" s="82"/>
      <c r="BS68" s="82"/>
      <c r="BT68" s="82"/>
      <c r="BU68" s="82"/>
      <c r="BV68" s="82"/>
      <c r="BW68" s="82"/>
      <c r="BX68" s="82"/>
      <c r="BY68" s="82"/>
      <c r="BZ68" s="83"/>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1"/>
      <c r="BM69" s="82"/>
      <c r="BN69" s="82"/>
      <c r="BO69" s="82"/>
      <c r="BP69" s="82"/>
      <c r="BQ69" s="82"/>
      <c r="BR69" s="82"/>
      <c r="BS69" s="82"/>
      <c r="BT69" s="82"/>
      <c r="BU69" s="82"/>
      <c r="BV69" s="82"/>
      <c r="BW69" s="82"/>
      <c r="BX69" s="82"/>
      <c r="BY69" s="82"/>
      <c r="BZ69" s="83"/>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1"/>
      <c r="BM70" s="82"/>
      <c r="BN70" s="82"/>
      <c r="BO70" s="82"/>
      <c r="BP70" s="82"/>
      <c r="BQ70" s="82"/>
      <c r="BR70" s="82"/>
      <c r="BS70" s="82"/>
      <c r="BT70" s="82"/>
      <c r="BU70" s="82"/>
      <c r="BV70" s="82"/>
      <c r="BW70" s="82"/>
      <c r="BX70" s="82"/>
      <c r="BY70" s="82"/>
      <c r="BZ70" s="83"/>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1"/>
      <c r="BM71" s="82"/>
      <c r="BN71" s="82"/>
      <c r="BO71" s="82"/>
      <c r="BP71" s="82"/>
      <c r="BQ71" s="82"/>
      <c r="BR71" s="82"/>
      <c r="BS71" s="82"/>
      <c r="BT71" s="82"/>
      <c r="BU71" s="82"/>
      <c r="BV71" s="82"/>
      <c r="BW71" s="82"/>
      <c r="BX71" s="82"/>
      <c r="BY71" s="82"/>
      <c r="BZ71" s="83"/>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1"/>
      <c r="BM72" s="82"/>
      <c r="BN72" s="82"/>
      <c r="BO72" s="82"/>
      <c r="BP72" s="82"/>
      <c r="BQ72" s="82"/>
      <c r="BR72" s="82"/>
      <c r="BS72" s="82"/>
      <c r="BT72" s="82"/>
      <c r="BU72" s="82"/>
      <c r="BV72" s="82"/>
      <c r="BW72" s="82"/>
      <c r="BX72" s="82"/>
      <c r="BY72" s="82"/>
      <c r="BZ72" s="83"/>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1"/>
      <c r="BM73" s="82"/>
      <c r="BN73" s="82"/>
      <c r="BO73" s="82"/>
      <c r="BP73" s="82"/>
      <c r="BQ73" s="82"/>
      <c r="BR73" s="82"/>
      <c r="BS73" s="82"/>
      <c r="BT73" s="82"/>
      <c r="BU73" s="82"/>
      <c r="BV73" s="82"/>
      <c r="BW73" s="82"/>
      <c r="BX73" s="82"/>
      <c r="BY73" s="82"/>
      <c r="BZ73" s="83"/>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1"/>
      <c r="BM74" s="82"/>
      <c r="BN74" s="82"/>
      <c r="BO74" s="82"/>
      <c r="BP74" s="82"/>
      <c r="BQ74" s="82"/>
      <c r="BR74" s="82"/>
      <c r="BS74" s="82"/>
      <c r="BT74" s="82"/>
      <c r="BU74" s="82"/>
      <c r="BV74" s="82"/>
      <c r="BW74" s="82"/>
      <c r="BX74" s="82"/>
      <c r="BY74" s="82"/>
      <c r="BZ74" s="83"/>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1"/>
      <c r="BM75" s="82"/>
      <c r="BN75" s="82"/>
      <c r="BO75" s="82"/>
      <c r="BP75" s="82"/>
      <c r="BQ75" s="82"/>
      <c r="BR75" s="82"/>
      <c r="BS75" s="82"/>
      <c r="BT75" s="82"/>
      <c r="BU75" s="82"/>
      <c r="BV75" s="82"/>
      <c r="BW75" s="82"/>
      <c r="BX75" s="82"/>
      <c r="BY75" s="82"/>
      <c r="BZ75" s="83"/>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1"/>
      <c r="BM76" s="82"/>
      <c r="BN76" s="82"/>
      <c r="BO76" s="82"/>
      <c r="BP76" s="82"/>
      <c r="BQ76" s="82"/>
      <c r="BR76" s="82"/>
      <c r="BS76" s="82"/>
      <c r="BT76" s="82"/>
      <c r="BU76" s="82"/>
      <c r="BV76" s="82"/>
      <c r="BW76" s="82"/>
      <c r="BX76" s="82"/>
      <c r="BY76" s="82"/>
      <c r="BZ76" s="83"/>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1"/>
      <c r="BM77" s="82"/>
      <c r="BN77" s="82"/>
      <c r="BO77" s="82"/>
      <c r="BP77" s="82"/>
      <c r="BQ77" s="82"/>
      <c r="BR77" s="82"/>
      <c r="BS77" s="82"/>
      <c r="BT77" s="82"/>
      <c r="BU77" s="82"/>
      <c r="BV77" s="82"/>
      <c r="BW77" s="82"/>
      <c r="BX77" s="82"/>
      <c r="BY77" s="82"/>
      <c r="BZ77" s="83"/>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1"/>
      <c r="BM78" s="82"/>
      <c r="BN78" s="82"/>
      <c r="BO78" s="82"/>
      <c r="BP78" s="82"/>
      <c r="BQ78" s="82"/>
      <c r="BR78" s="82"/>
      <c r="BS78" s="82"/>
      <c r="BT78" s="82"/>
      <c r="BU78" s="82"/>
      <c r="BV78" s="82"/>
      <c r="BW78" s="82"/>
      <c r="BX78" s="82"/>
      <c r="BY78" s="82"/>
      <c r="BZ78" s="83"/>
    </row>
    <row r="79" spans="1:78" ht="13.5" customHeight="1">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81"/>
      <c r="BM79" s="82"/>
      <c r="BN79" s="82"/>
      <c r="BO79" s="82"/>
      <c r="BP79" s="82"/>
      <c r="BQ79" s="82"/>
      <c r="BR79" s="82"/>
      <c r="BS79" s="82"/>
      <c r="BT79" s="82"/>
      <c r="BU79" s="82"/>
      <c r="BV79" s="82"/>
      <c r="BW79" s="82"/>
      <c r="BX79" s="82"/>
      <c r="BY79" s="82"/>
      <c r="BZ79" s="83"/>
    </row>
    <row r="80" spans="1:78" ht="13.5" customHeight="1">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81"/>
      <c r="BM80" s="82"/>
      <c r="BN80" s="82"/>
      <c r="BO80" s="82"/>
      <c r="BP80" s="82"/>
      <c r="BQ80" s="82"/>
      <c r="BR80" s="82"/>
      <c r="BS80" s="82"/>
      <c r="BT80" s="82"/>
      <c r="BU80" s="82"/>
      <c r="BV80" s="82"/>
      <c r="BW80" s="82"/>
      <c r="BX80" s="82"/>
      <c r="BY80" s="82"/>
      <c r="BZ80" s="83"/>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1"/>
      <c r="BM81" s="82"/>
      <c r="BN81" s="82"/>
      <c r="BO81" s="82"/>
      <c r="BP81" s="82"/>
      <c r="BQ81" s="82"/>
      <c r="BR81" s="82"/>
      <c r="BS81" s="82"/>
      <c r="BT81" s="82"/>
      <c r="BU81" s="82"/>
      <c r="BV81" s="82"/>
      <c r="BW81" s="82"/>
      <c r="BX81" s="82"/>
      <c r="BY81" s="82"/>
      <c r="BZ81" s="83"/>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5"/>
      <c r="BM82" s="86"/>
      <c r="BN82" s="86"/>
      <c r="BO82" s="86"/>
      <c r="BP82" s="86"/>
      <c r="BQ82" s="86"/>
      <c r="BR82" s="86"/>
      <c r="BS82" s="86"/>
      <c r="BT82" s="86"/>
      <c r="BU82" s="86"/>
      <c r="BV82" s="86"/>
      <c r="BW82" s="86"/>
      <c r="BX82" s="86"/>
      <c r="BY82" s="86"/>
      <c r="BZ82" s="87"/>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173657</v>
      </c>
      <c r="D6" s="34">
        <f t="shared" si="3"/>
        <v>46</v>
      </c>
      <c r="E6" s="34">
        <f t="shared" si="3"/>
        <v>1</v>
      </c>
      <c r="F6" s="34">
        <f t="shared" si="3"/>
        <v>0</v>
      </c>
      <c r="G6" s="34">
        <f t="shared" si="3"/>
        <v>1</v>
      </c>
      <c r="H6" s="34" t="str">
        <f t="shared" si="3"/>
        <v>石川県　内灘町</v>
      </c>
      <c r="I6" s="34" t="str">
        <f t="shared" si="3"/>
        <v>法適用</v>
      </c>
      <c r="J6" s="34" t="str">
        <f t="shared" si="3"/>
        <v>水道事業</v>
      </c>
      <c r="K6" s="34" t="str">
        <f t="shared" si="3"/>
        <v>末端給水事業</v>
      </c>
      <c r="L6" s="34" t="str">
        <f t="shared" si="3"/>
        <v>A6</v>
      </c>
      <c r="M6" s="34">
        <f t="shared" si="3"/>
        <v>0</v>
      </c>
      <c r="N6" s="35" t="str">
        <f t="shared" si="3"/>
        <v>-</v>
      </c>
      <c r="O6" s="35">
        <f t="shared" si="3"/>
        <v>68.069999999999993</v>
      </c>
      <c r="P6" s="35">
        <f t="shared" si="3"/>
        <v>98.94</v>
      </c>
      <c r="Q6" s="35">
        <f t="shared" si="3"/>
        <v>2613</v>
      </c>
      <c r="R6" s="35">
        <f t="shared" si="3"/>
        <v>26979</v>
      </c>
      <c r="S6" s="35">
        <f t="shared" si="3"/>
        <v>20.329999999999998</v>
      </c>
      <c r="T6" s="35">
        <f t="shared" si="3"/>
        <v>1327.05</v>
      </c>
      <c r="U6" s="35">
        <f t="shared" si="3"/>
        <v>26598</v>
      </c>
      <c r="V6" s="35">
        <f t="shared" si="3"/>
        <v>6.66</v>
      </c>
      <c r="W6" s="35">
        <f t="shared" si="3"/>
        <v>3993.69</v>
      </c>
      <c r="X6" s="36">
        <f>IF(X7="",NA(),X7)</f>
        <v>102.36</v>
      </c>
      <c r="Y6" s="36">
        <f t="shared" ref="Y6:AG6" si="4">IF(Y7="",NA(),Y7)</f>
        <v>104.22</v>
      </c>
      <c r="Z6" s="36">
        <f t="shared" si="4"/>
        <v>101.94</v>
      </c>
      <c r="AA6" s="36">
        <f t="shared" si="4"/>
        <v>103.06</v>
      </c>
      <c r="AB6" s="36">
        <f t="shared" si="4"/>
        <v>103.6</v>
      </c>
      <c r="AC6" s="36">
        <f t="shared" si="4"/>
        <v>107.57</v>
      </c>
      <c r="AD6" s="36">
        <f t="shared" si="4"/>
        <v>106.55</v>
      </c>
      <c r="AE6" s="36">
        <f t="shared" si="4"/>
        <v>110.01</v>
      </c>
      <c r="AF6" s="36">
        <f t="shared" si="4"/>
        <v>111.21</v>
      </c>
      <c r="AG6" s="36">
        <f t="shared" si="4"/>
        <v>111.71</v>
      </c>
      <c r="AH6" s="35" t="str">
        <f>IF(AH7="","",IF(AH7="-","【-】","【"&amp;SUBSTITUTE(TEXT(AH7,"#,##0.00"),"-","△")&amp;"】"))</f>
        <v>【114.35】</v>
      </c>
      <c r="AI6" s="35">
        <f>IF(AI7="",NA(),AI7)</f>
        <v>0</v>
      </c>
      <c r="AJ6" s="35">
        <f t="shared" ref="AJ6:AR6" si="5">IF(AJ7="",NA(),AJ7)</f>
        <v>0</v>
      </c>
      <c r="AK6" s="35">
        <f t="shared" si="5"/>
        <v>0</v>
      </c>
      <c r="AL6" s="35">
        <f t="shared" si="5"/>
        <v>0</v>
      </c>
      <c r="AM6" s="35">
        <f t="shared" si="5"/>
        <v>0</v>
      </c>
      <c r="AN6" s="36">
        <f t="shared" si="5"/>
        <v>9.34</v>
      </c>
      <c r="AO6" s="36">
        <f t="shared" si="5"/>
        <v>9.56</v>
      </c>
      <c r="AP6" s="36">
        <f t="shared" si="5"/>
        <v>2.8</v>
      </c>
      <c r="AQ6" s="36">
        <f t="shared" si="5"/>
        <v>1.93</v>
      </c>
      <c r="AR6" s="36">
        <f t="shared" si="5"/>
        <v>1.72</v>
      </c>
      <c r="AS6" s="35" t="str">
        <f>IF(AS7="","",IF(AS7="-","【-】","【"&amp;SUBSTITUTE(TEXT(AS7,"#,##0.00"),"-","△")&amp;"】"))</f>
        <v>【0.79】</v>
      </c>
      <c r="AT6" s="36">
        <f>IF(AT7="",NA(),AT7)</f>
        <v>458.92</v>
      </c>
      <c r="AU6" s="36">
        <f t="shared" ref="AU6:BC6" si="6">IF(AU7="",NA(),AU7)</f>
        <v>539.34</v>
      </c>
      <c r="AV6" s="36">
        <f t="shared" si="6"/>
        <v>432.04</v>
      </c>
      <c r="AW6" s="36">
        <f t="shared" si="6"/>
        <v>432.13</v>
      </c>
      <c r="AX6" s="36">
        <f t="shared" si="6"/>
        <v>448.51</v>
      </c>
      <c r="AY6" s="36">
        <f t="shared" si="6"/>
        <v>915.5</v>
      </c>
      <c r="AZ6" s="36">
        <f t="shared" si="6"/>
        <v>963.24</v>
      </c>
      <c r="BA6" s="36">
        <f t="shared" si="6"/>
        <v>381.53</v>
      </c>
      <c r="BB6" s="36">
        <f t="shared" si="6"/>
        <v>391.54</v>
      </c>
      <c r="BC6" s="36">
        <f t="shared" si="6"/>
        <v>384.34</v>
      </c>
      <c r="BD6" s="35" t="str">
        <f>IF(BD7="","",IF(BD7="-","【-】","【"&amp;SUBSTITUTE(TEXT(BD7,"#,##0.00"),"-","△")&amp;"】"))</f>
        <v>【262.87】</v>
      </c>
      <c r="BE6" s="36">
        <f>IF(BE7="",NA(),BE7)</f>
        <v>200.1</v>
      </c>
      <c r="BF6" s="36">
        <f t="shared" ref="BF6:BN6" si="7">IF(BF7="",NA(),BF7)</f>
        <v>202.71</v>
      </c>
      <c r="BG6" s="36">
        <f t="shared" si="7"/>
        <v>209.52</v>
      </c>
      <c r="BH6" s="36">
        <f t="shared" si="7"/>
        <v>214.11</v>
      </c>
      <c r="BI6" s="36">
        <f t="shared" si="7"/>
        <v>221.97</v>
      </c>
      <c r="BJ6" s="36">
        <f t="shared" si="7"/>
        <v>404.78</v>
      </c>
      <c r="BK6" s="36">
        <f t="shared" si="7"/>
        <v>400.38</v>
      </c>
      <c r="BL6" s="36">
        <f t="shared" si="7"/>
        <v>393.27</v>
      </c>
      <c r="BM6" s="36">
        <f t="shared" si="7"/>
        <v>386.97</v>
      </c>
      <c r="BN6" s="36">
        <f t="shared" si="7"/>
        <v>380.58</v>
      </c>
      <c r="BO6" s="35" t="str">
        <f>IF(BO7="","",IF(BO7="-","【-】","【"&amp;SUBSTITUTE(TEXT(BO7,"#,##0.00"),"-","△")&amp;"】"))</f>
        <v>【270.87】</v>
      </c>
      <c r="BP6" s="36">
        <f>IF(BP7="",NA(),BP7)</f>
        <v>96.89</v>
      </c>
      <c r="BQ6" s="36">
        <f t="shared" ref="BQ6:BY6" si="8">IF(BQ7="",NA(),BQ7)</f>
        <v>96.98</v>
      </c>
      <c r="BR6" s="36">
        <f t="shared" si="8"/>
        <v>96.91</v>
      </c>
      <c r="BS6" s="36">
        <f t="shared" si="8"/>
        <v>97.37</v>
      </c>
      <c r="BT6" s="36">
        <f t="shared" si="8"/>
        <v>98.52</v>
      </c>
      <c r="BU6" s="36">
        <f t="shared" si="8"/>
        <v>98.07</v>
      </c>
      <c r="BV6" s="36">
        <f t="shared" si="8"/>
        <v>96.56</v>
      </c>
      <c r="BW6" s="36">
        <f t="shared" si="8"/>
        <v>100.47</v>
      </c>
      <c r="BX6" s="36">
        <f t="shared" si="8"/>
        <v>101.72</v>
      </c>
      <c r="BY6" s="36">
        <f t="shared" si="8"/>
        <v>102.38</v>
      </c>
      <c r="BZ6" s="35" t="str">
        <f>IF(BZ7="","",IF(BZ7="-","【-】","【"&amp;SUBSTITUTE(TEXT(BZ7,"#,##0.00"),"-","△")&amp;"】"))</f>
        <v>【105.59】</v>
      </c>
      <c r="CA6" s="36">
        <f>IF(CA7="",NA(),CA7)</f>
        <v>152.52000000000001</v>
      </c>
      <c r="CB6" s="36">
        <f t="shared" ref="CB6:CJ6" si="9">IF(CB7="",NA(),CB7)</f>
        <v>152.26</v>
      </c>
      <c r="CC6" s="36">
        <f t="shared" si="9"/>
        <v>153.03</v>
      </c>
      <c r="CD6" s="36">
        <f t="shared" si="9"/>
        <v>154.47</v>
      </c>
      <c r="CE6" s="36">
        <f t="shared" si="9"/>
        <v>152.83000000000001</v>
      </c>
      <c r="CF6" s="36">
        <f t="shared" si="9"/>
        <v>172.26</v>
      </c>
      <c r="CG6" s="36">
        <f t="shared" si="9"/>
        <v>177.14</v>
      </c>
      <c r="CH6" s="36">
        <f t="shared" si="9"/>
        <v>169.82</v>
      </c>
      <c r="CI6" s="36">
        <f t="shared" si="9"/>
        <v>168.2</v>
      </c>
      <c r="CJ6" s="36">
        <f t="shared" si="9"/>
        <v>168.67</v>
      </c>
      <c r="CK6" s="35" t="str">
        <f>IF(CK7="","",IF(CK7="-","【-】","【"&amp;SUBSTITUTE(TEXT(CK7,"#,##0.00"),"-","△")&amp;"】"))</f>
        <v>【163.27】</v>
      </c>
      <c r="CL6" s="36">
        <f>IF(CL7="",NA(),CL7)</f>
        <v>65.06</v>
      </c>
      <c r="CM6" s="36">
        <f t="shared" ref="CM6:CU6" si="10">IF(CM7="",NA(),CM7)</f>
        <v>64.31</v>
      </c>
      <c r="CN6" s="36">
        <f t="shared" si="10"/>
        <v>63.23</v>
      </c>
      <c r="CO6" s="36">
        <f t="shared" si="10"/>
        <v>62.15</v>
      </c>
      <c r="CP6" s="36">
        <f t="shared" si="10"/>
        <v>65.599999999999994</v>
      </c>
      <c r="CQ6" s="36">
        <f t="shared" si="10"/>
        <v>55.68</v>
      </c>
      <c r="CR6" s="36">
        <f t="shared" si="10"/>
        <v>55.64</v>
      </c>
      <c r="CS6" s="36">
        <f t="shared" si="10"/>
        <v>55.13</v>
      </c>
      <c r="CT6" s="36">
        <f t="shared" si="10"/>
        <v>54.77</v>
      </c>
      <c r="CU6" s="36">
        <f t="shared" si="10"/>
        <v>54.92</v>
      </c>
      <c r="CV6" s="35" t="str">
        <f>IF(CV7="","",IF(CV7="-","【-】","【"&amp;SUBSTITUTE(TEXT(CV7,"#,##0.00"),"-","△")&amp;"】"))</f>
        <v>【59.94】</v>
      </c>
      <c r="CW6" s="36">
        <f>IF(CW7="",NA(),CW7)</f>
        <v>95.97</v>
      </c>
      <c r="CX6" s="36">
        <f t="shared" ref="CX6:DF6" si="11">IF(CX7="",NA(),CX7)</f>
        <v>96.41</v>
      </c>
      <c r="CY6" s="36">
        <f t="shared" si="11"/>
        <v>96.55</v>
      </c>
      <c r="CZ6" s="36">
        <f t="shared" si="11"/>
        <v>96.36</v>
      </c>
      <c r="DA6" s="36">
        <f t="shared" si="11"/>
        <v>97.61</v>
      </c>
      <c r="DB6" s="36">
        <f t="shared" si="11"/>
        <v>83.18</v>
      </c>
      <c r="DC6" s="36">
        <f t="shared" si="11"/>
        <v>83.09</v>
      </c>
      <c r="DD6" s="36">
        <f t="shared" si="11"/>
        <v>83</v>
      </c>
      <c r="DE6" s="36">
        <f t="shared" si="11"/>
        <v>82.89</v>
      </c>
      <c r="DF6" s="36">
        <f t="shared" si="11"/>
        <v>82.66</v>
      </c>
      <c r="DG6" s="35" t="str">
        <f>IF(DG7="","",IF(DG7="-","【-】","【"&amp;SUBSTITUTE(TEXT(DG7,"#,##0.00"),"-","△")&amp;"】"))</f>
        <v>【90.22】</v>
      </c>
      <c r="DH6" s="36">
        <f>IF(DH7="",NA(),DH7)</f>
        <v>30.65</v>
      </c>
      <c r="DI6" s="36">
        <f t="shared" ref="DI6:DQ6" si="12">IF(DI7="",NA(),DI7)</f>
        <v>31.28</v>
      </c>
      <c r="DJ6" s="36">
        <f t="shared" si="12"/>
        <v>51.92</v>
      </c>
      <c r="DK6" s="36">
        <f t="shared" si="12"/>
        <v>53.43</v>
      </c>
      <c r="DL6" s="36">
        <f t="shared" si="12"/>
        <v>54.48</v>
      </c>
      <c r="DM6" s="36">
        <f t="shared" si="12"/>
        <v>38.07</v>
      </c>
      <c r="DN6" s="36">
        <f t="shared" si="12"/>
        <v>39.06</v>
      </c>
      <c r="DO6" s="36">
        <f t="shared" si="12"/>
        <v>46.66</v>
      </c>
      <c r="DP6" s="36">
        <f t="shared" si="12"/>
        <v>47.46</v>
      </c>
      <c r="DQ6" s="36">
        <f t="shared" si="12"/>
        <v>48.49</v>
      </c>
      <c r="DR6" s="35" t="str">
        <f>IF(DR7="","",IF(DR7="-","【-】","【"&amp;SUBSTITUTE(TEXT(DR7,"#,##0.00"),"-","△")&amp;"】"))</f>
        <v>【47.91】</v>
      </c>
      <c r="DS6" s="36">
        <f>IF(DS7="",NA(),DS7)</f>
        <v>27.56</v>
      </c>
      <c r="DT6" s="36">
        <f t="shared" ref="DT6:EB6" si="13">IF(DT7="",NA(),DT7)</f>
        <v>26.6</v>
      </c>
      <c r="DU6" s="36">
        <f t="shared" si="13"/>
        <v>25.62</v>
      </c>
      <c r="DV6" s="36">
        <f t="shared" si="13"/>
        <v>24.67</v>
      </c>
      <c r="DW6" s="36">
        <f t="shared" si="13"/>
        <v>23.53</v>
      </c>
      <c r="DX6" s="36">
        <f t="shared" si="13"/>
        <v>7.73</v>
      </c>
      <c r="DY6" s="36">
        <f t="shared" si="13"/>
        <v>8.8699999999999992</v>
      </c>
      <c r="DZ6" s="36">
        <f t="shared" si="13"/>
        <v>9.85</v>
      </c>
      <c r="EA6" s="36">
        <f t="shared" si="13"/>
        <v>9.7100000000000009</v>
      </c>
      <c r="EB6" s="36">
        <f t="shared" si="13"/>
        <v>12.79</v>
      </c>
      <c r="EC6" s="35" t="str">
        <f>IF(EC7="","",IF(EC7="-","【-】","【"&amp;SUBSTITUTE(TEXT(EC7,"#,##0.00"),"-","△")&amp;"】"))</f>
        <v>【15.00】</v>
      </c>
      <c r="ED6" s="36">
        <f>IF(ED7="",NA(),ED7)</f>
        <v>0.99</v>
      </c>
      <c r="EE6" s="36">
        <f t="shared" ref="EE6:EM6" si="14">IF(EE7="",NA(),EE7)</f>
        <v>0.82</v>
      </c>
      <c r="EF6" s="36">
        <f t="shared" si="14"/>
        <v>0.96</v>
      </c>
      <c r="EG6" s="36">
        <f t="shared" si="14"/>
        <v>0.92</v>
      </c>
      <c r="EH6" s="36">
        <f t="shared" si="14"/>
        <v>1.1399999999999999</v>
      </c>
      <c r="EI6" s="36">
        <f t="shared" si="14"/>
        <v>0.67</v>
      </c>
      <c r="EJ6" s="36">
        <f t="shared" si="14"/>
        <v>0.67</v>
      </c>
      <c r="EK6" s="36">
        <f t="shared" si="14"/>
        <v>0.66</v>
      </c>
      <c r="EL6" s="36">
        <f t="shared" si="14"/>
        <v>0.99</v>
      </c>
      <c r="EM6" s="36">
        <f t="shared" si="14"/>
        <v>0.71</v>
      </c>
      <c r="EN6" s="35" t="str">
        <f>IF(EN7="","",IF(EN7="-","【-】","【"&amp;SUBSTITUTE(TEXT(EN7,"#,##0.00"),"-","△")&amp;"】"))</f>
        <v>【0.76】</v>
      </c>
    </row>
    <row r="7" spans="1:144" s="37" customFormat="1">
      <c r="A7" s="29"/>
      <c r="B7" s="38">
        <v>2016</v>
      </c>
      <c r="C7" s="38">
        <v>173657</v>
      </c>
      <c r="D7" s="38">
        <v>46</v>
      </c>
      <c r="E7" s="38">
        <v>1</v>
      </c>
      <c r="F7" s="38">
        <v>0</v>
      </c>
      <c r="G7" s="38">
        <v>1</v>
      </c>
      <c r="H7" s="38" t="s">
        <v>105</v>
      </c>
      <c r="I7" s="38" t="s">
        <v>106</v>
      </c>
      <c r="J7" s="38" t="s">
        <v>107</v>
      </c>
      <c r="K7" s="38" t="s">
        <v>108</v>
      </c>
      <c r="L7" s="38" t="s">
        <v>109</v>
      </c>
      <c r="M7" s="38"/>
      <c r="N7" s="39" t="s">
        <v>110</v>
      </c>
      <c r="O7" s="39">
        <v>68.069999999999993</v>
      </c>
      <c r="P7" s="39">
        <v>98.94</v>
      </c>
      <c r="Q7" s="39">
        <v>2613</v>
      </c>
      <c r="R7" s="39">
        <v>26979</v>
      </c>
      <c r="S7" s="39">
        <v>20.329999999999998</v>
      </c>
      <c r="T7" s="39">
        <v>1327.05</v>
      </c>
      <c r="U7" s="39">
        <v>26598</v>
      </c>
      <c r="V7" s="39">
        <v>6.66</v>
      </c>
      <c r="W7" s="39">
        <v>3993.69</v>
      </c>
      <c r="X7" s="39">
        <v>102.36</v>
      </c>
      <c r="Y7" s="39">
        <v>104.22</v>
      </c>
      <c r="Z7" s="39">
        <v>101.94</v>
      </c>
      <c r="AA7" s="39">
        <v>103.06</v>
      </c>
      <c r="AB7" s="39">
        <v>103.6</v>
      </c>
      <c r="AC7" s="39">
        <v>107.57</v>
      </c>
      <c r="AD7" s="39">
        <v>106.55</v>
      </c>
      <c r="AE7" s="39">
        <v>110.01</v>
      </c>
      <c r="AF7" s="39">
        <v>111.21</v>
      </c>
      <c r="AG7" s="39">
        <v>111.71</v>
      </c>
      <c r="AH7" s="39">
        <v>114.35</v>
      </c>
      <c r="AI7" s="39">
        <v>0</v>
      </c>
      <c r="AJ7" s="39">
        <v>0</v>
      </c>
      <c r="AK7" s="39">
        <v>0</v>
      </c>
      <c r="AL7" s="39">
        <v>0</v>
      </c>
      <c r="AM7" s="39">
        <v>0</v>
      </c>
      <c r="AN7" s="39">
        <v>9.34</v>
      </c>
      <c r="AO7" s="39">
        <v>9.56</v>
      </c>
      <c r="AP7" s="39">
        <v>2.8</v>
      </c>
      <c r="AQ7" s="39">
        <v>1.93</v>
      </c>
      <c r="AR7" s="39">
        <v>1.72</v>
      </c>
      <c r="AS7" s="39">
        <v>0.79</v>
      </c>
      <c r="AT7" s="39">
        <v>458.92</v>
      </c>
      <c r="AU7" s="39">
        <v>539.34</v>
      </c>
      <c r="AV7" s="39">
        <v>432.04</v>
      </c>
      <c r="AW7" s="39">
        <v>432.13</v>
      </c>
      <c r="AX7" s="39">
        <v>448.51</v>
      </c>
      <c r="AY7" s="39">
        <v>915.5</v>
      </c>
      <c r="AZ7" s="39">
        <v>963.24</v>
      </c>
      <c r="BA7" s="39">
        <v>381.53</v>
      </c>
      <c r="BB7" s="39">
        <v>391.54</v>
      </c>
      <c r="BC7" s="39">
        <v>384.34</v>
      </c>
      <c r="BD7" s="39">
        <v>262.87</v>
      </c>
      <c r="BE7" s="39">
        <v>200.1</v>
      </c>
      <c r="BF7" s="39">
        <v>202.71</v>
      </c>
      <c r="BG7" s="39">
        <v>209.52</v>
      </c>
      <c r="BH7" s="39">
        <v>214.11</v>
      </c>
      <c r="BI7" s="39">
        <v>221.97</v>
      </c>
      <c r="BJ7" s="39">
        <v>404.78</v>
      </c>
      <c r="BK7" s="39">
        <v>400.38</v>
      </c>
      <c r="BL7" s="39">
        <v>393.27</v>
      </c>
      <c r="BM7" s="39">
        <v>386.97</v>
      </c>
      <c r="BN7" s="39">
        <v>380.58</v>
      </c>
      <c r="BO7" s="39">
        <v>270.87</v>
      </c>
      <c r="BP7" s="39">
        <v>96.89</v>
      </c>
      <c r="BQ7" s="39">
        <v>96.98</v>
      </c>
      <c r="BR7" s="39">
        <v>96.91</v>
      </c>
      <c r="BS7" s="39">
        <v>97.37</v>
      </c>
      <c r="BT7" s="39">
        <v>98.52</v>
      </c>
      <c r="BU7" s="39">
        <v>98.07</v>
      </c>
      <c r="BV7" s="39">
        <v>96.56</v>
      </c>
      <c r="BW7" s="39">
        <v>100.47</v>
      </c>
      <c r="BX7" s="39">
        <v>101.72</v>
      </c>
      <c r="BY7" s="39">
        <v>102.38</v>
      </c>
      <c r="BZ7" s="39">
        <v>105.59</v>
      </c>
      <c r="CA7" s="39">
        <v>152.52000000000001</v>
      </c>
      <c r="CB7" s="39">
        <v>152.26</v>
      </c>
      <c r="CC7" s="39">
        <v>153.03</v>
      </c>
      <c r="CD7" s="39">
        <v>154.47</v>
      </c>
      <c r="CE7" s="39">
        <v>152.83000000000001</v>
      </c>
      <c r="CF7" s="39">
        <v>172.26</v>
      </c>
      <c r="CG7" s="39">
        <v>177.14</v>
      </c>
      <c r="CH7" s="39">
        <v>169.82</v>
      </c>
      <c r="CI7" s="39">
        <v>168.2</v>
      </c>
      <c r="CJ7" s="39">
        <v>168.67</v>
      </c>
      <c r="CK7" s="39">
        <v>163.27000000000001</v>
      </c>
      <c r="CL7" s="39">
        <v>65.06</v>
      </c>
      <c r="CM7" s="39">
        <v>64.31</v>
      </c>
      <c r="CN7" s="39">
        <v>63.23</v>
      </c>
      <c r="CO7" s="39">
        <v>62.15</v>
      </c>
      <c r="CP7" s="39">
        <v>65.599999999999994</v>
      </c>
      <c r="CQ7" s="39">
        <v>55.68</v>
      </c>
      <c r="CR7" s="39">
        <v>55.64</v>
      </c>
      <c r="CS7" s="39">
        <v>55.13</v>
      </c>
      <c r="CT7" s="39">
        <v>54.77</v>
      </c>
      <c r="CU7" s="39">
        <v>54.92</v>
      </c>
      <c r="CV7" s="39">
        <v>59.94</v>
      </c>
      <c r="CW7" s="39">
        <v>95.97</v>
      </c>
      <c r="CX7" s="39">
        <v>96.41</v>
      </c>
      <c r="CY7" s="39">
        <v>96.55</v>
      </c>
      <c r="CZ7" s="39">
        <v>96.36</v>
      </c>
      <c r="DA7" s="39">
        <v>97.61</v>
      </c>
      <c r="DB7" s="39">
        <v>83.18</v>
      </c>
      <c r="DC7" s="39">
        <v>83.09</v>
      </c>
      <c r="DD7" s="39">
        <v>83</v>
      </c>
      <c r="DE7" s="39">
        <v>82.89</v>
      </c>
      <c r="DF7" s="39">
        <v>82.66</v>
      </c>
      <c r="DG7" s="39">
        <v>90.22</v>
      </c>
      <c r="DH7" s="39">
        <v>30.65</v>
      </c>
      <c r="DI7" s="39">
        <v>31.28</v>
      </c>
      <c r="DJ7" s="39">
        <v>51.92</v>
      </c>
      <c r="DK7" s="39">
        <v>53.43</v>
      </c>
      <c r="DL7" s="39">
        <v>54.48</v>
      </c>
      <c r="DM7" s="39">
        <v>38.07</v>
      </c>
      <c r="DN7" s="39">
        <v>39.06</v>
      </c>
      <c r="DO7" s="39">
        <v>46.66</v>
      </c>
      <c r="DP7" s="39">
        <v>47.46</v>
      </c>
      <c r="DQ7" s="39">
        <v>48.49</v>
      </c>
      <c r="DR7" s="39">
        <v>47.91</v>
      </c>
      <c r="DS7" s="39">
        <v>27.56</v>
      </c>
      <c r="DT7" s="39">
        <v>26.6</v>
      </c>
      <c r="DU7" s="39">
        <v>25.62</v>
      </c>
      <c r="DV7" s="39">
        <v>24.67</v>
      </c>
      <c r="DW7" s="39">
        <v>23.53</v>
      </c>
      <c r="DX7" s="39">
        <v>7.73</v>
      </c>
      <c r="DY7" s="39">
        <v>8.8699999999999992</v>
      </c>
      <c r="DZ7" s="39">
        <v>9.85</v>
      </c>
      <c r="EA7" s="39">
        <v>9.7100000000000009</v>
      </c>
      <c r="EB7" s="39">
        <v>12.79</v>
      </c>
      <c r="EC7" s="39">
        <v>15</v>
      </c>
      <c r="ED7" s="39">
        <v>0.99</v>
      </c>
      <c r="EE7" s="39">
        <v>0.82</v>
      </c>
      <c r="EF7" s="39">
        <v>0.96</v>
      </c>
      <c r="EG7" s="39">
        <v>0.92</v>
      </c>
      <c r="EH7" s="39">
        <v>1.1399999999999999</v>
      </c>
      <c r="EI7" s="39">
        <v>0.67</v>
      </c>
      <c r="EJ7" s="39">
        <v>0.67</v>
      </c>
      <c r="EK7" s="39">
        <v>0.66</v>
      </c>
      <c r="EL7" s="39">
        <v>0.99</v>
      </c>
      <c r="EM7" s="39">
        <v>0.71</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user1</cp:lastModifiedBy>
  <cp:lastPrinted>2018-02-21T09:03:09Z</cp:lastPrinted>
  <dcterms:created xsi:type="dcterms:W3CDTF">2017-12-25T01:27:29Z</dcterms:created>
  <dcterms:modified xsi:type="dcterms:W3CDTF">2018-02-21T23:35:22Z</dcterms:modified>
</cp:coreProperties>
</file>