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<sst xmlns="http://schemas.openxmlformats.org/spreadsheetml/2006/main" count="240" uniqueCount="125">
  <si>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</si>
  <si>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</si>
  <si>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</si>
  <si>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</si>
  <si>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</si>
  <si>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</si>
  <si>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</si>
  <si>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</si>
  <si>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</si>
  <si>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</si>
  <si>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</si>
  <si>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</si>
  <si>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</si>
  <si>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</si>
  <si>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</si>
  <si>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</si>
  <si>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</si>
  <si>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</si>
  <si>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</si>
  <si>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</si>
  <si>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</si>
  <si>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</si>
  <si>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</si>
  <si>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</si>
  <si>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</si>
  <si>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</si>
  <si>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</si>
  <si>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</si>
  <si>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</si>
  <si>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</si>
  <si>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</si>
  <si>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</si>
  <si>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</si>
  <si>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</si>
  <si>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</si>
  <si>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</si>
  <si>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</si>
  <si>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</si>
  <si>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</si>
  <si>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</si>
  <si>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</si>
  <si>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</si>
  <si>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</si>
  <si>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</si>
  <si>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</si>
  <si>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</si>
  <si>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</si>
  <si>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</si>
  <si>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</si>
  <si>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</si>
  <si>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</si>
  <si>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</si>
  <si>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</si>
  <si>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</si>
  <si>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</si>
  <si>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</si>
  <si>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</si>
  <si>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</si>
  <si>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</si>
  <si>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</si>
  <si>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</si>
  <si>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</si>
  <si>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</si>
  <si>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</si>
  <si>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</si>
  <si>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</si>
  <si>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</si>
  <si>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</si>
  <si>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</si>
  <si>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</si>
  <si>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</si>
  <si>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</si>
  <si>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</si>
  <si>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</si>
  <si>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</si>
  <si>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</si>
  <si>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</si>
  <si>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</si>
  <si>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</si>
  <si>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</si>
  <si>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</si>
  <si>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</si>
  <si>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</si>
  <si>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</si>
  <si>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</si>
  <si>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</si>
  <si>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</si>
  <si>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</si>
  <si>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</si>
  <si>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</si>
  <si>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</si>
  <si>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</si>
  <si>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</si>
  <si>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</si>
  <si>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</si>
  <si>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</si>
  <si>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</si>
  <si>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</si>
  <si>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</si>
  <si>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</si>
  <si>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</si>
  <si>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</si>
  <si>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</si>
  <si>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</si>
  <si>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</si>
  <si>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</si>
  <si>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</si>
  <si>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</si>
  <si>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</si>
  <si>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輪島市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</si>
  <si>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</si>
  <si>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</si>
  <si>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</si>
  <si>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</si>
  <si>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</si>
  <si>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</si>
  <si>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</si>
  <si>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</si>
  <si>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</si>
  <si>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</si>
  <si>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</si>
  <si>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①法適化に向けた費用や経営戦略の作成に要する経費が新たに発生したため、収益的収支比率が低下していると考えられる。　　　　　　　　　　　　　　　　④企業債残高のうち一般会計が負担すべき額を控除したため、低下したものと考えられる。　　　　　　⑤⑥⑧類似団体より高い接続率を有しているため経費回収率は高い数値を推移しており、汚水処理原価も類似団体とほど同じ数値を示していると考えられる。</t>
    <rPh sb="1" eb="2">
      <t>ホウ</t>
    </rPh>
    <rPh sb="2" eb="3">
      <t>テキ</t>
    </rPh>
    <rPh sb="3" eb="4">
      <t>カ</t>
    </rPh>
    <rPh sb="5" eb="6">
      <t>ム</t>
    </rPh>
    <rPh sb="8" eb="10">
      <t>ヒヨウ</t>
    </rPh>
    <rPh sb="11" eb="13">
      <t>ケイエイ</t>
    </rPh>
    <rPh sb="13" eb="15">
      <t>センリャク</t>
    </rPh>
    <rPh sb="16" eb="18">
      <t>サクセイ</t>
    </rPh>
    <rPh sb="19" eb="20">
      <t>ヨウ</t>
    </rPh>
    <rPh sb="22" eb="24">
      <t>ケイヒ</t>
    </rPh>
    <rPh sb="25" eb="26">
      <t>アラ</t>
    </rPh>
    <rPh sb="28" eb="30">
      <t>ハッセイ</t>
    </rPh>
    <rPh sb="35" eb="38">
      <t>シュウエキテキ</t>
    </rPh>
    <rPh sb="38" eb="40">
      <t>シュウシ</t>
    </rPh>
    <rPh sb="40" eb="42">
      <t>ヒリツ</t>
    </rPh>
    <rPh sb="43" eb="45">
      <t>テイカ</t>
    </rPh>
    <rPh sb="50" eb="51">
      <t>カンガ</t>
    </rPh>
    <rPh sb="122" eb="124">
      <t>ルイジ</t>
    </rPh>
    <rPh sb="124" eb="126">
      <t>ダンタイ</t>
    </rPh>
    <rPh sb="128" eb="129">
      <t>タカ</t>
    </rPh>
    <rPh sb="130" eb="132">
      <t>セツゾク</t>
    </rPh>
    <rPh sb="132" eb="133">
      <t>リツ</t>
    </rPh>
    <rPh sb="134" eb="135">
      <t>ユウ</t>
    </rPh>
    <rPh sb="141" eb="143">
      <t>ケイヒ</t>
    </rPh>
    <rPh sb="143" eb="145">
      <t>カイシュウ</t>
    </rPh>
    <rPh sb="145" eb="146">
      <t>リツ</t>
    </rPh>
    <rPh sb="147" eb="148">
      <t>タカ</t>
    </rPh>
    <rPh sb="149" eb="151">
      <t>スウチ</t>
    </rPh>
    <rPh sb="152" eb="154">
      <t>スイイ</t>
    </rPh>
    <rPh sb="159" eb="161">
      <t>オスイ</t>
    </rPh>
    <rPh sb="161" eb="163">
      <t>ショリ</t>
    </rPh>
    <rPh sb="163" eb="165">
      <t>ゲンカ</t>
    </rPh>
    <rPh sb="166" eb="168">
      <t>ルイジ</t>
    </rPh>
    <rPh sb="168" eb="170">
      <t>ダンタイ</t>
    </rPh>
    <rPh sb="173" eb="174">
      <t>オナ</t>
    </rPh>
    <rPh sb="175" eb="177">
      <t>スウチ</t>
    </rPh>
    <rPh sb="178" eb="179">
      <t>シメ</t>
    </rPh>
    <rPh sb="184" eb="185">
      <t>カンガ</t>
    </rPh>
    <phoneticPr fontId="4"/>
  </si>
  <si>
    <t>供用開始から１９年経過しているが、管渠については法定耐用年数に達するまで期間はまだある。</t>
    <rPh sb="0" eb="2">
      <t>キョウヨウ</t>
    </rPh>
    <rPh sb="2" eb="4">
      <t>カイシ</t>
    </rPh>
    <rPh sb="8" eb="9">
      <t>ネン</t>
    </rPh>
    <rPh sb="9" eb="11">
      <t>ケイカ</t>
    </rPh>
    <rPh sb="17" eb="19">
      <t>カンキョ</t>
    </rPh>
    <rPh sb="24" eb="26">
      <t>ホウテイ</t>
    </rPh>
    <rPh sb="26" eb="28">
      <t>タイヨウ</t>
    </rPh>
    <rPh sb="28" eb="30">
      <t>ネンスウ</t>
    </rPh>
    <rPh sb="31" eb="32">
      <t>タッ</t>
    </rPh>
    <rPh sb="36" eb="38">
      <t>キカン</t>
    </rPh>
    <phoneticPr fontId="4"/>
  </si>
  <si>
    <t>施設が新しく設備投資に要した企業債償還額の影響などにより、収益的収支比率は１００％を大きく下回っている。今後は経営状況を考慮しながら料金の適正化に向けた検討を実施し、安定した収入の確保に取り組む必要がある。今後、機械等については耐用年数を迎えることから、施設の長寿命化に取り組み大規模な改修工事費の抑制を図る必要がある。</t>
    <rPh sb="0" eb="2">
      <t>シセツ</t>
    </rPh>
    <rPh sb="3" eb="4">
      <t>アタラ</t>
    </rPh>
    <rPh sb="6" eb="8">
      <t>セツビ</t>
    </rPh>
    <rPh sb="8" eb="10">
      <t>トウシ</t>
    </rPh>
    <rPh sb="11" eb="12">
      <t>ヨウ</t>
    </rPh>
    <rPh sb="14" eb="16">
      <t>キギョウ</t>
    </rPh>
    <rPh sb="16" eb="17">
      <t>サイ</t>
    </rPh>
    <rPh sb="17" eb="19">
      <t>ショウカン</t>
    </rPh>
    <rPh sb="19" eb="20">
      <t>ガク</t>
    </rPh>
    <rPh sb="21" eb="23">
      <t>エイキョウ</t>
    </rPh>
    <rPh sb="29" eb="32">
      <t>シュウエキテキ</t>
    </rPh>
    <rPh sb="32" eb="34">
      <t>シュウシ</t>
    </rPh>
    <rPh sb="34" eb="36">
      <t>ヒリツ</t>
    </rPh>
    <rPh sb="42" eb="43">
      <t>オオ</t>
    </rPh>
    <rPh sb="45" eb="47">
      <t>シタマワ</t>
    </rPh>
    <rPh sb="52" eb="54">
      <t>コンゴ</t>
    </rPh>
    <rPh sb="55" eb="57">
      <t>ケイエイ</t>
    </rPh>
    <rPh sb="57" eb="59">
      <t>ジョウキョウ</t>
    </rPh>
    <rPh sb="60" eb="62">
      <t>コウリョ</t>
    </rPh>
    <rPh sb="66" eb="68">
      <t>リョウキン</t>
    </rPh>
    <rPh sb="69" eb="72">
      <t>テキセイカ</t>
    </rPh>
    <rPh sb="73" eb="74">
      <t>ム</t>
    </rPh>
    <rPh sb="76" eb="78">
      <t>ケントウ</t>
    </rPh>
    <rPh sb="79" eb="81">
      <t>ジッシ</t>
    </rPh>
    <rPh sb="83" eb="85">
      <t>アンテイ</t>
    </rPh>
    <rPh sb="87" eb="89">
      <t>シュウニュウ</t>
    </rPh>
    <rPh sb="90" eb="92">
      <t>カクホ</t>
    </rPh>
    <rPh sb="93" eb="94">
      <t>ト</t>
    </rPh>
    <rPh sb="95" eb="96">
      <t>ク</t>
    </rPh>
    <rPh sb="97" eb="99">
      <t>ヒツヨウ</t>
    </rPh>
    <rPh sb="103" eb="105">
      <t>コンゴ</t>
    </rPh>
    <rPh sb="106" eb="108">
      <t>キカイ</t>
    </rPh>
    <rPh sb="108" eb="109">
      <t>トウ</t>
    </rPh>
    <rPh sb="114" eb="116">
      <t>タイヨウ</t>
    </rPh>
    <rPh sb="116" eb="118">
      <t>ネンスウ</t>
    </rPh>
    <rPh sb="119" eb="120">
      <t>ムカ</t>
    </rPh>
    <rPh sb="127" eb="129">
      <t>シセツ</t>
    </rPh>
    <rPh sb="130" eb="131">
      <t>チョウ</t>
    </rPh>
    <rPh sb="131" eb="134">
      <t>ジュミョウカ</t>
    </rPh>
    <rPh sb="135" eb="136">
      <t>ト</t>
    </rPh>
    <rPh sb="137" eb="138">
      <t>ク</t>
    </rPh>
    <rPh sb="139" eb="142">
      <t>ダイキボ</t>
    </rPh>
    <rPh sb="143" eb="145">
      <t>カイシュウ</t>
    </rPh>
    <rPh sb="145" eb="147">
      <t>コウジ</t>
    </rPh>
    <rPh sb="147" eb="148">
      <t>ヒ</t>
    </rPh>
    <rPh sb="149" eb="151">
      <t>ヨクセイ</t>
    </rPh>
    <rPh sb="152" eb="153">
      <t>ハカ</t>
    </rPh>
    <rPh sb="154" eb="15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</si>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</sst>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58368"/>
        <c:axId val="1224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21658368"/>
        <c:axId val="122422400"/>
      </c:lineChart>
      <c:dateAx>
        <c:axId val="121658368"/>
        <c:scaling>
          <c:orientation val="minMax"/>
        </c:scaling>
        <c:delete val="1"/>
        <c:axPos val="b"/>
        <c:numFmt formatCode="ge" sourceLinked="1"/>
        <c:majorTickMark val="none"/>
        <c:minorTickMark val="none"/>
        <c:tickLblPos val="none"/>
        <c:crossAx val="122422400"/>
        <c:crosses val="autoZero"/>
        <c:auto val="1"/>
        <c:lblOffset val="100"/>
        <c:baseTimeUnit val="years"/>
      </c:dateAx>
      <c:valAx>
        <c:axId val="122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31.48</c:v>
                </c:pt>
                <c:pt idx="1">
                  <c:v>31.85</c:v>
                </c:pt>
                <c:pt idx="2">
                  <c:v>38.520000000000003</c:v>
                </c:pt>
                <c:pt idx="3">
                  <c:v>35.93</c:v>
                </c:pt>
                <c:pt idx="4">
                  <c:v>35.93</c:v>
                </c:pt>
              </c:numCache>
            </c:numRef>
          </c:val>
        </c:ser>
        <c:dLbls>
          <c:showLegendKey val="0"/>
          <c:showVal val="0"/>
          <c:showCatName val="0"/>
          <c:showSerName val="0"/>
          <c:showPercent val="0"/>
          <c:showBubbleSize val="0"/>
        </c:dLbls>
        <c:gapWidth val="150"/>
        <c:axId val="173692800"/>
        <c:axId val="1737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73692800"/>
        <c:axId val="173707264"/>
      </c:lineChart>
      <c:dateAx>
        <c:axId val="173692800"/>
        <c:scaling>
          <c:orientation val="minMax"/>
        </c:scaling>
        <c:delete val="1"/>
        <c:axPos val="b"/>
        <c:numFmt formatCode="ge" sourceLinked="1"/>
        <c:majorTickMark val="none"/>
        <c:minorTickMark val="none"/>
        <c:tickLblPos val="none"/>
        <c:crossAx val="173707264"/>
        <c:crosses val="autoZero"/>
        <c:auto val="1"/>
        <c:lblOffset val="100"/>
        <c:baseTimeUnit val="years"/>
      </c:dateAx>
      <c:valAx>
        <c:axId val="1737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89.18</c:v>
                </c:pt>
                <c:pt idx="1">
                  <c:v>88.24</c:v>
                </c:pt>
                <c:pt idx="2">
                  <c:v>89.86</c:v>
                </c:pt>
                <c:pt idx="3">
                  <c:v>91.07</c:v>
                </c:pt>
                <c:pt idx="4">
                  <c:v>91.82</c:v>
                </c:pt>
              </c:numCache>
            </c:numRef>
          </c:val>
        </c:ser>
        <c:dLbls>
          <c:showLegendKey val="0"/>
          <c:showVal val="0"/>
          <c:showCatName val="0"/>
          <c:showSerName val="0"/>
          <c:showPercent val="0"/>
          <c:showBubbleSize val="0"/>
        </c:dLbls>
        <c:gapWidth val="150"/>
        <c:axId val="167458304"/>
        <c:axId val="1674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67458304"/>
        <c:axId val="167460224"/>
      </c:lineChart>
      <c:dateAx>
        <c:axId val="167458304"/>
        <c:scaling>
          <c:orientation val="minMax"/>
        </c:scaling>
        <c:delete val="1"/>
        <c:axPos val="b"/>
        <c:numFmt formatCode="ge" sourceLinked="1"/>
        <c:majorTickMark val="none"/>
        <c:minorTickMark val="none"/>
        <c:tickLblPos val="none"/>
        <c:crossAx val="167460224"/>
        <c:crosses val="autoZero"/>
        <c:auto val="1"/>
        <c:lblOffset val="100"/>
        <c:baseTimeUnit val="years"/>
      </c:dateAx>
      <c:valAx>
        <c:axId val="1674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73.260000000000005</c:v>
                </c:pt>
                <c:pt idx="1">
                  <c:v>71.06</c:v>
                </c:pt>
                <c:pt idx="2">
                  <c:v>73.03</c:v>
                </c:pt>
                <c:pt idx="3">
                  <c:v>71.67</c:v>
                </c:pt>
                <c:pt idx="4">
                  <c:v>70.39</c:v>
                </c:pt>
              </c:numCache>
            </c:numRef>
          </c:val>
        </c:ser>
        <c:dLbls>
          <c:showLegendKey val="0"/>
          <c:showVal val="0"/>
          <c:showCatName val="0"/>
          <c:showSerName val="0"/>
          <c:showPercent val="0"/>
          <c:showBubbleSize val="0"/>
        </c:dLbls>
        <c:gapWidth val="150"/>
        <c:axId val="174027904"/>
        <c:axId val="1740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27904"/>
        <c:axId val="174029824"/>
      </c:lineChart>
      <c:dateAx>
        <c:axId val="174027904"/>
        <c:scaling>
          <c:orientation val="minMax"/>
        </c:scaling>
        <c:delete val="1"/>
        <c:axPos val="b"/>
        <c:numFmt formatCode="ge" sourceLinked="1"/>
        <c:majorTickMark val="none"/>
        <c:minorTickMark val="none"/>
        <c:tickLblPos val="none"/>
        <c:crossAx val="174029824"/>
        <c:crosses val="autoZero"/>
        <c:auto val="1"/>
        <c:lblOffset val="100"/>
        <c:baseTimeUnit val="years"/>
      </c:dateAx>
      <c:valAx>
        <c:axId val="1740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56192"/>
        <c:axId val="1740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56192"/>
        <c:axId val="174058112"/>
      </c:lineChart>
      <c:dateAx>
        <c:axId val="174056192"/>
        <c:scaling>
          <c:orientation val="minMax"/>
        </c:scaling>
        <c:delete val="1"/>
        <c:axPos val="b"/>
        <c:numFmt formatCode="ge" sourceLinked="1"/>
        <c:majorTickMark val="none"/>
        <c:minorTickMark val="none"/>
        <c:tickLblPos val="none"/>
        <c:crossAx val="174058112"/>
        <c:crosses val="autoZero"/>
        <c:auto val="1"/>
        <c:lblOffset val="100"/>
        <c:baseTimeUnit val="years"/>
      </c:dateAx>
      <c:valAx>
        <c:axId val="1740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415680"/>
        <c:axId val="1754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415680"/>
        <c:axId val="175417600"/>
      </c:lineChart>
      <c:dateAx>
        <c:axId val="175415680"/>
        <c:scaling>
          <c:orientation val="minMax"/>
        </c:scaling>
        <c:delete val="1"/>
        <c:axPos val="b"/>
        <c:numFmt formatCode="ge" sourceLinked="1"/>
        <c:majorTickMark val="none"/>
        <c:minorTickMark val="none"/>
        <c:tickLblPos val="none"/>
        <c:crossAx val="175417600"/>
        <c:crosses val="autoZero"/>
        <c:auto val="1"/>
        <c:lblOffset val="100"/>
        <c:baseTimeUnit val="years"/>
      </c:dateAx>
      <c:valAx>
        <c:axId val="175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54560"/>
        <c:axId val="1755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54560"/>
        <c:axId val="175556480"/>
      </c:lineChart>
      <c:dateAx>
        <c:axId val="175554560"/>
        <c:scaling>
          <c:orientation val="minMax"/>
        </c:scaling>
        <c:delete val="1"/>
        <c:axPos val="b"/>
        <c:numFmt formatCode="ge" sourceLinked="1"/>
        <c:majorTickMark val="none"/>
        <c:minorTickMark val="none"/>
        <c:tickLblPos val="none"/>
        <c:crossAx val="175556480"/>
        <c:crosses val="autoZero"/>
        <c:auto val="1"/>
        <c:lblOffset val="100"/>
        <c:baseTimeUnit val="years"/>
      </c:dateAx>
      <c:valAx>
        <c:axId val="1755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98976"/>
        <c:axId val="1756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98976"/>
        <c:axId val="175642112"/>
      </c:lineChart>
      <c:dateAx>
        <c:axId val="175598976"/>
        <c:scaling>
          <c:orientation val="minMax"/>
        </c:scaling>
        <c:delete val="1"/>
        <c:axPos val="b"/>
        <c:numFmt formatCode="ge" sourceLinked="1"/>
        <c:majorTickMark val="none"/>
        <c:minorTickMark val="none"/>
        <c:tickLblPos val="none"/>
        <c:crossAx val="175642112"/>
        <c:crosses val="autoZero"/>
        <c:auto val="1"/>
        <c:lblOffset val="100"/>
        <c:baseTimeUnit val="years"/>
      </c:dateAx>
      <c:valAx>
        <c:axId val="1756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1956.88</c:v>
                </c:pt>
                <c:pt idx="1">
                  <c:v>1980.98</c:v>
                </c:pt>
                <c:pt idx="2">
                  <c:v>1913.21</c:v>
                </c:pt>
                <c:pt idx="3">
                  <c:v>1900.23</c:v>
                </c:pt>
                <c:pt idx="4">
                  <c:v>601.38</c:v>
                </c:pt>
              </c:numCache>
            </c:numRef>
          </c:val>
        </c:ser>
        <c:dLbls>
          <c:showLegendKey val="0"/>
          <c:showVal val="0"/>
          <c:showCatName val="0"/>
          <c:showSerName val="0"/>
          <c:showPercent val="0"/>
          <c:showBubbleSize val="0"/>
        </c:dLbls>
        <c:gapWidth val="150"/>
        <c:axId val="175692800"/>
        <c:axId val="1757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75692800"/>
        <c:axId val="175772800"/>
      </c:lineChart>
      <c:dateAx>
        <c:axId val="175692800"/>
        <c:scaling>
          <c:orientation val="minMax"/>
        </c:scaling>
        <c:delete val="1"/>
        <c:axPos val="b"/>
        <c:numFmt formatCode="ge" sourceLinked="1"/>
        <c:majorTickMark val="none"/>
        <c:minorTickMark val="none"/>
        <c:tickLblPos val="none"/>
        <c:crossAx val="175772800"/>
        <c:crosses val="autoZero"/>
        <c:auto val="1"/>
        <c:lblOffset val="100"/>
        <c:baseTimeUnit val="years"/>
      </c:dateAx>
      <c:valAx>
        <c:axId val="175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64.430000000000007</c:v>
                </c:pt>
                <c:pt idx="1">
                  <c:v>57.47</c:v>
                </c:pt>
                <c:pt idx="2">
                  <c:v>64.5</c:v>
                </c:pt>
                <c:pt idx="3">
                  <c:v>53.55</c:v>
                </c:pt>
                <c:pt idx="4">
                  <c:v>51.88</c:v>
                </c:pt>
              </c:numCache>
            </c:numRef>
          </c:val>
        </c:ser>
        <c:dLbls>
          <c:showLegendKey val="0"/>
          <c:showVal val="0"/>
          <c:showCatName val="0"/>
          <c:showSerName val="0"/>
          <c:showPercent val="0"/>
          <c:showBubbleSize val="0"/>
        </c:dLbls>
        <c:gapWidth val="150"/>
        <c:axId val="176507520"/>
        <c:axId val="176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76507520"/>
        <c:axId val="176583424"/>
      </c:lineChart>
      <c:dateAx>
        <c:axId val="176507520"/>
        <c:scaling>
          <c:orientation val="minMax"/>
        </c:scaling>
        <c:delete val="1"/>
        <c:axPos val="b"/>
        <c:numFmt formatCode="ge" sourceLinked="1"/>
        <c:majorTickMark val="none"/>
        <c:minorTickMark val="none"/>
        <c:tickLblPos val="none"/>
        <c:crossAx val="176583424"/>
        <c:crosses val="autoZero"/>
        <c:auto val="1"/>
        <c:lblOffset val="100"/>
        <c:baseTimeUnit val="years"/>
      </c:dateAx>
      <c:valAx>
        <c:axId val="176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307.64</c:v>
                </c:pt>
                <c:pt idx="1">
                  <c:v>348.16</c:v>
                </c:pt>
                <c:pt idx="2">
                  <c:v>306.24</c:v>
                </c:pt>
                <c:pt idx="3">
                  <c:v>375</c:v>
                </c:pt>
                <c:pt idx="4">
                  <c:v>388.71</c:v>
                </c:pt>
              </c:numCache>
            </c:numRef>
          </c:val>
        </c:ser>
        <c:dLbls>
          <c:showLegendKey val="0"/>
          <c:showVal val="0"/>
          <c:showCatName val="0"/>
          <c:showSerName val="0"/>
          <c:showPercent val="0"/>
          <c:showBubbleSize val="0"/>
        </c:dLbls>
        <c:gapWidth val="150"/>
        <c:axId val="124946688"/>
        <c:axId val="1253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24946688"/>
        <c:axId val="125313408"/>
      </c:lineChart>
      <c:dateAx>
        <c:axId val="124946688"/>
        <c:scaling>
          <c:orientation val="minMax"/>
        </c:scaling>
        <c:delete val="1"/>
        <c:axPos val="b"/>
        <c:numFmt formatCode="ge" sourceLinked="1"/>
        <c:majorTickMark val="none"/>
        <c:minorTickMark val="none"/>
        <c:tickLblPos val="none"/>
        <c:crossAx val="125313408"/>
        <c:crosses val="autoZero"/>
        <c:auto val="1"/>
        <c:lblOffset val="100"/>
        <c:baseTimeUnit val="years"/>
      </c:dateAx>
      <c:valAx>
        <c:axId val="1253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124</v>
      </c>
      <c r="AE8" s="73"/>
      <c r="AF8" s="73"/>
      <c r="AG8" s="73"/>
      <c r="AH8" s="73"/>
      <c r="AI8" s="73"/>
      <c r="AJ8" s="73"/>
      <c r="AK8" s="4"/>
      <c r="AL8" s="67">
        <f>データ!S6</f>
        <v>28273</v>
      </c>
      <c r="AM8" s="67"/>
      <c r="AN8" s="67"/>
      <c r="AO8" s="67"/>
      <c r="AP8" s="67"/>
      <c r="AQ8" s="67"/>
      <c r="AR8" s="67"/>
      <c r="AS8" s="67"/>
      <c r="AT8" s="66">
        <f>データ!T6</f>
        <v>426.32</v>
      </c>
      <c r="AU8" s="66"/>
      <c r="AV8" s="66"/>
      <c r="AW8" s="66"/>
      <c r="AX8" s="66"/>
      <c r="AY8" s="66"/>
      <c r="AZ8" s="66"/>
      <c r="BA8" s="66"/>
      <c r="BB8" s="66">
        <f>データ!U6</f>
        <v>66.319999999999993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1.4</v>
      </c>
      <c r="Q10" s="66"/>
      <c r="R10" s="66"/>
      <c r="S10" s="66"/>
      <c r="T10" s="66"/>
      <c r="U10" s="66"/>
      <c r="V10" s="66"/>
      <c r="W10" s="66">
        <f>データ!Q6</f>
        <v>83.93</v>
      </c>
      <c r="X10" s="66"/>
      <c r="Y10" s="66"/>
      <c r="Z10" s="66"/>
      <c r="AA10" s="66"/>
      <c r="AB10" s="66"/>
      <c r="AC10" s="66"/>
      <c r="AD10" s="67">
        <f>データ!R6</f>
        <v>3380</v>
      </c>
      <c r="AE10" s="67"/>
      <c r="AF10" s="67"/>
      <c r="AG10" s="67"/>
      <c r="AH10" s="67"/>
      <c r="AI10" s="67"/>
      <c r="AJ10" s="67"/>
      <c r="AK10" s="2"/>
      <c r="AL10" s="67">
        <f>データ!V6</f>
        <v>391</v>
      </c>
      <c r="AM10" s="67"/>
      <c r="AN10" s="67"/>
      <c r="AO10" s="67"/>
      <c r="AP10" s="67"/>
      <c r="AQ10" s="67"/>
      <c r="AR10" s="67"/>
      <c r="AS10" s="67"/>
      <c r="AT10" s="66">
        <f>データ!W6</f>
        <v>0.09</v>
      </c>
      <c r="AU10" s="66"/>
      <c r="AV10" s="66"/>
      <c r="AW10" s="66"/>
      <c r="AX10" s="66"/>
      <c r="AY10" s="66"/>
      <c r="AZ10" s="66"/>
      <c r="BA10" s="66"/>
      <c r="BB10" s="66">
        <f>データ!X6</f>
        <v>4344.4399999999996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172049</v>
      </c>
      <c r="D6" s="33">
        <f t="shared" si="3"/>
        <v>47</v>
      </c>
      <c r="E6" s="33">
        <f t="shared" si="3"/>
        <v>17</v>
      </c>
      <c r="F6" s="33">
        <f t="shared" si="3"/>
        <v>6</v>
      </c>
      <c r="G6" s="33">
        <f t="shared" si="3"/>
        <v>0</v>
      </c>
      <c r="H6" s="33" t="str">
        <f t="shared" si="3"/>
        <v>石川県　輪島市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1.4</v>
      </c>
      <c r="Q6" s="34">
        <f t="shared" si="3"/>
        <v>83.93</v>
      </c>
      <c r="R6" s="34">
        <f t="shared" si="3"/>
        <v>3380</v>
      </c>
      <c r="S6" s="34">
        <f t="shared" si="3"/>
        <v>28273</v>
      </c>
      <c r="T6" s="34">
        <f t="shared" si="3"/>
        <v>426.32</v>
      </c>
      <c r="U6" s="34">
        <f t="shared" si="3"/>
        <v>66.319999999999993</v>
      </c>
      <c r="V6" s="34">
        <f t="shared" si="3"/>
        <v>391</v>
      </c>
      <c r="W6" s="34">
        <f t="shared" si="3"/>
        <v>0.09</v>
      </c>
      <c r="X6" s="34">
        <f t="shared" si="3"/>
        <v>4344.4399999999996</v>
      </c>
      <c r="Y6" s="35">
        <f>IF(Y7="",NA(),Y7)</f>
        <v>73.260000000000005</v>
      </c>
      <c r="Z6" s="35">
        <f t="shared" ref="Z6:AH6" si="4">IF(Z7="",NA(),Z7)</f>
        <v>71.06</v>
      </c>
      <c r="AA6" s="35">
        <f t="shared" si="4"/>
        <v>73.03</v>
      </c>
      <c r="AB6" s="35">
        <f t="shared" si="4"/>
        <v>71.67</v>
      </c>
      <c r="AC6" s="35">
        <f t="shared" si="4"/>
        <v>70.39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1956.88</v>
      </c>
      <c r="BG6" s="35">
        <f t="shared" ref="BG6:BO6" si="7">IF(BG7="",NA(),BG7)</f>
        <v>1980.98</v>
      </c>
      <c r="BH6" s="35">
        <f t="shared" si="7"/>
        <v>1913.21</v>
      </c>
      <c r="BI6" s="35">
        <f t="shared" si="7"/>
        <v>1900.23</v>
      </c>
      <c r="BJ6" s="35">
        <f t="shared" si="7"/>
        <v>601.38</v>
      </c>
      <c r="BK6" s="35">
        <f t="shared" si="7"/>
        <v>1665.33</v>
      </c>
      <c r="BL6" s="35">
        <f t="shared" si="7"/>
        <v>817.63</v>
      </c>
      <c r="BM6" s="35">
        <f t="shared" si="7"/>
        <v>830.5</v>
      </c>
      <c r="BN6" s="35">
        <f t="shared" si="7"/>
        <v>1029.24</v>
      </c>
      <c r="BO6" s="35">
        <f t="shared" si="7"/>
        <v>1063.93</v>
      </c>
      <c r="BP6" s="34" t="str">
        <f>IF(BP7="","",IF(BP7="-","【-】","【"&amp;SUBSTITUTE(TEXT(BP7,"#,##0.00"),"-","△")&amp;"】"))</f>
        <v>【985.48】</v>
      </c>
      <c r="BQ6" s="35">
        <f>IF(BQ7="",NA(),BQ7)</f>
        <v>64.430000000000007</v>
      </c>
      <c r="BR6" s="35">
        <f t="shared" ref="BR6:BZ6" si="8">IF(BR7="",NA(),BR7)</f>
        <v>57.47</v>
      </c>
      <c r="BS6" s="35">
        <f t="shared" si="8"/>
        <v>64.5</v>
      </c>
      <c r="BT6" s="35">
        <f t="shared" si="8"/>
        <v>53.55</v>
      </c>
      <c r="BU6" s="35">
        <f t="shared" si="8"/>
        <v>51.88</v>
      </c>
      <c r="BV6" s="35">
        <f t="shared" si="8"/>
        <v>37.92</v>
      </c>
      <c r="BW6" s="35">
        <f t="shared" si="8"/>
        <v>46.31</v>
      </c>
      <c r="BX6" s="35">
        <f t="shared" si="8"/>
        <v>43.66</v>
      </c>
      <c r="BY6" s="35">
        <f t="shared" si="8"/>
        <v>43.13</v>
      </c>
      <c r="BZ6" s="35">
        <f t="shared" si="8"/>
        <v>46.26</v>
      </c>
      <c r="CA6" s="34" t="str">
        <f>IF(CA7="","",IF(CA7="-","【-】","【"&amp;SUBSTITUTE(TEXT(CA7,"#,##0.00"),"-","△")&amp;"】"))</f>
        <v>【45.38】</v>
      </c>
      <c r="CB6" s="35">
        <f>IF(CB7="",NA(),CB7)</f>
        <v>307.64</v>
      </c>
      <c r="CC6" s="35">
        <f t="shared" ref="CC6:CK6" si="9">IF(CC7="",NA(),CC7)</f>
        <v>348.16</v>
      </c>
      <c r="CD6" s="35">
        <f t="shared" si="9"/>
        <v>306.24</v>
      </c>
      <c r="CE6" s="35">
        <f t="shared" si="9"/>
        <v>375</v>
      </c>
      <c r="CF6" s="35">
        <f t="shared" si="9"/>
        <v>388.71</v>
      </c>
      <c r="CG6" s="35">
        <f t="shared" si="9"/>
        <v>438.71</v>
      </c>
      <c r="CH6" s="35">
        <f t="shared" si="9"/>
        <v>349.08</v>
      </c>
      <c r="CI6" s="35">
        <f t="shared" si="9"/>
        <v>382.09</v>
      </c>
      <c r="CJ6" s="35">
        <f t="shared" si="9"/>
        <v>392.03</v>
      </c>
      <c r="CK6" s="35">
        <f t="shared" si="9"/>
        <v>376.4</v>
      </c>
      <c r="CL6" s="34" t="str">
        <f>IF(CL7="","",IF(CL7="-","【-】","【"&amp;SUBSTITUTE(TEXT(CL7,"#,##0.00"),"-","△")&amp;"】"))</f>
        <v>【377.04】</v>
      </c>
      <c r="CM6" s="35">
        <f>IF(CM7="",NA(),CM7)</f>
        <v>31.48</v>
      </c>
      <c r="CN6" s="35">
        <f t="shared" ref="CN6:CV6" si="10">IF(CN7="",NA(),CN7)</f>
        <v>31.85</v>
      </c>
      <c r="CO6" s="35">
        <f t="shared" si="10"/>
        <v>38.520000000000003</v>
      </c>
      <c r="CP6" s="35">
        <f t="shared" si="10"/>
        <v>35.93</v>
      </c>
      <c r="CQ6" s="35">
        <f t="shared" si="10"/>
        <v>35.93</v>
      </c>
      <c r="CR6" s="35">
        <f t="shared" si="10"/>
        <v>33.81</v>
      </c>
      <c r="CS6" s="35">
        <f t="shared" si="10"/>
        <v>39.42</v>
      </c>
      <c r="CT6" s="35">
        <f t="shared" si="10"/>
        <v>39.68</v>
      </c>
      <c r="CU6" s="35">
        <f t="shared" si="10"/>
        <v>35.64</v>
      </c>
      <c r="CV6" s="35">
        <f t="shared" si="10"/>
        <v>33.729999999999997</v>
      </c>
      <c r="CW6" s="34" t="str">
        <f>IF(CW7="","",IF(CW7="-","【-】","【"&amp;SUBSTITUTE(TEXT(CW7,"#,##0.00"),"-","△")&amp;"】"))</f>
        <v>【34.15】</v>
      </c>
      <c r="CX6" s="35">
        <f>IF(CX7="",NA(),CX7)</f>
        <v>89.18</v>
      </c>
      <c r="CY6" s="35">
        <f t="shared" ref="CY6:DG6" si="11">IF(CY7="",NA(),CY7)</f>
        <v>88.24</v>
      </c>
      <c r="CZ6" s="35">
        <f t="shared" si="11"/>
        <v>89.86</v>
      </c>
      <c r="DA6" s="35">
        <f t="shared" si="11"/>
        <v>91.07</v>
      </c>
      <c r="DB6" s="35">
        <f t="shared" si="11"/>
        <v>91.82</v>
      </c>
      <c r="DC6" s="35">
        <f t="shared" si="11"/>
        <v>68.7</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172049</v>
      </c>
      <c r="D7" s="37">
        <v>47</v>
      </c>
      <c r="E7" s="37">
        <v>17</v>
      </c>
      <c r="F7" s="37">
        <v>6</v>
      </c>
      <c r="G7" s="37">
        <v>0</v>
      </c>
      <c r="H7" s="37" t="s">
        <v>109</v>
      </c>
      <c r="I7" s="37" t="s">
        <v>110</v>
      </c>
      <c r="J7" s="37" t="s">
        <v>111</v>
      </c>
      <c r="K7" s="37" t="s">
        <v>112</v>
      </c>
      <c r="L7" s="37" t="s">
        <v>113</v>
      </c>
      <c r="M7" s="37"/>
      <c r="N7" s="38" t="s">
        <v>114</v>
      </c>
      <c r="O7" s="38" t="s">
        <v>115</v>
      </c>
      <c r="P7" s="38">
        <v>1.4</v>
      </c>
      <c r="Q7" s="38">
        <v>83.93</v>
      </c>
      <c r="R7" s="38">
        <v>3380</v>
      </c>
      <c r="S7" s="38">
        <v>28273</v>
      </c>
      <c r="T7" s="38">
        <v>426.32</v>
      </c>
      <c r="U7" s="38">
        <v>66.319999999999993</v>
      </c>
      <c r="V7" s="38">
        <v>391</v>
      </c>
      <c r="W7" s="38">
        <v>0.09</v>
      </c>
      <c r="X7" s="38">
        <v>4344.4399999999996</v>
      </c>
      <c r="Y7" s="38">
        <v>73.260000000000005</v>
      </c>
      <c r="Z7" s="38">
        <v>71.06</v>
      </c>
      <c r="AA7" s="38">
        <v>73.03</v>
      </c>
      <c r="AB7" s="38">
        <v>71.67</v>
      </c>
      <c r="AC7" s="38">
        <v>70.39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1956.88</v>
      </c>
      <c r="BG7" s="38">
        <v>1980.98</v>
      </c>
      <c r="BH7" s="38">
        <v>1913.21</v>
      </c>
      <c r="BI7" s="38">
        <v>1900.23</v>
      </c>
      <c r="BJ7" s="38">
        <v>601.38</v>
      </c>
      <c r="BK7" s="38">
        <v>1665.33</v>
      </c>
      <c r="BL7" s="38">
        <v>817.63</v>
      </c>
      <c r="BM7" s="38">
        <v>830.5</v>
      </c>
      <c r="BN7" s="38">
        <v>1029.24</v>
      </c>
      <c r="BO7" s="38">
        <v>1063.93</v>
      </c>
      <c r="BP7" s="38">
        <v>985.48</v>
      </c>
      <c r="BQ7" s="38">
        <v>64.430000000000007</v>
      </c>
      <c r="BR7" s="38">
        <v>57.47</v>
      </c>
      <c r="BS7" s="38">
        <v>64.5</v>
      </c>
      <c r="BT7" s="38">
        <v>53.55</v>
      </c>
      <c r="BU7" s="38">
        <v>51.88</v>
      </c>
      <c r="BV7" s="38">
        <v>37.92</v>
      </c>
      <c r="BW7" s="38">
        <v>46.31</v>
      </c>
      <c r="BX7" s="38">
        <v>43.66</v>
      </c>
      <c r="BY7" s="38">
        <v>43.13</v>
      </c>
      <c r="BZ7" s="38">
        <v>46.26</v>
      </c>
      <c r="CA7" s="38">
        <v>45.38</v>
      </c>
      <c r="CB7" s="38">
        <v>307.64</v>
      </c>
      <c r="CC7" s="38">
        <v>348.16</v>
      </c>
      <c r="CD7" s="38">
        <v>306.24</v>
      </c>
      <c r="CE7" s="38">
        <v>375</v>
      </c>
      <c r="CF7" s="38">
        <v>388.71</v>
      </c>
      <c r="CG7" s="38">
        <v>438.71</v>
      </c>
      <c r="CH7" s="38">
        <v>349.08</v>
      </c>
      <c r="CI7" s="38">
        <v>382.09</v>
      </c>
      <c r="CJ7" s="38">
        <v>392.03</v>
      </c>
      <c r="CK7" s="38">
        <v>376.4</v>
      </c>
      <c r="CL7" s="38">
        <v>377.04</v>
      </c>
      <c r="CM7" s="38">
        <v>31.48</v>
      </c>
      <c r="CN7" s="38">
        <v>31.85</v>
      </c>
      <c r="CO7" s="38">
        <v>38.520000000000003</v>
      </c>
      <c r="CP7" s="38">
        <v>35.93</v>
      </c>
      <c r="CQ7" s="38">
        <v>35.93</v>
      </c>
      <c r="CR7" s="38">
        <v>33.81</v>
      </c>
      <c r="CS7" s="38">
        <v>39.42</v>
      </c>
      <c r="CT7" s="38">
        <v>39.68</v>
      </c>
      <c r="CU7" s="38">
        <v>35.64</v>
      </c>
      <c r="CV7" s="38">
        <v>33.729999999999997</v>
      </c>
      <c r="CW7" s="38">
        <v>34.15</v>
      </c>
      <c r="CX7" s="38">
        <v>89.18</v>
      </c>
      <c r="CY7" s="38">
        <v>88.24</v>
      </c>
      <c r="CZ7" s="38">
        <v>89.86</v>
      </c>
      <c r="DA7" s="38">
        <v>91.07</v>
      </c>
      <c r="DB7" s="38">
        <v>91.82</v>
      </c>
      <c r="DC7" s="38">
        <v>68.7</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2018-02-13T01:33:05Z</cp:lastPrinted>
  <dcterms:created xsi:type="dcterms:W3CDTF">2017-12-25T02:35:36Z</dcterms:created>
  <dcterms:modified xsi:type="dcterms:W3CDTF">2018-02-13T02:39:57Z</dcterms:modified>
  <cp:category/>
</cp:coreProperties>
</file>