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<sst xmlns="http://schemas.openxmlformats.org/spreadsheetml/2006/main" count="1147" uniqueCount="551">
  <si>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</si>
  <si>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</si>
  <si>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</si>
  <si>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</si>
  <si>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</si>
  <si>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</si>
  <si>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</si>
  <si>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</si>
  <si>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</si>
  <si>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</si>
  <si>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</si>
  <si>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</si>
  <si>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</si>
  <si>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</si>
  <si>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</si>
  <si>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</si>
  <si>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</si>
  <si>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</si>
  <si>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</si>
  <si>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</si>
  <si>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</si>
  <si>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</si>
  <si>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</si>
  <si>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family val="3"/>
        <charset val="128"/>
      </rPr>
      <t>7年国調</t>
    </r>
    <rPh sb="2" eb="3">
      <t>ネン</t>
    </rPh>
    <rPh sb="3" eb="4">
      <t>コク</t>
    </rPh>
    <rPh sb="4" eb="5">
      <t>チョウ</t>
    </rPh>
    <phoneticPr fontId="5"/>
  </si>
  <si>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</si>
  <si>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</si>
  <si>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</si>
  <si>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</si>
  <si>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</si>
  <si>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</si>
  <si>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</si>
  <si>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</si>
  <si>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</si>
  <si>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社会福祉基金</t>
    <rPh sb="0" eb="2">
      <t>シャカイ</t>
    </rPh>
    <rPh sb="2" eb="4">
      <t>フクシ</t>
    </rPh>
    <rPh sb="4" eb="6">
      <t>キキン</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</si>
  <si>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</si>
  <si>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</si>
  <si>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</si>
  <si>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</si>
  <si>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</si>
  <si>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</si>
  <si>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</si>
  <si>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</si>
  <si>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</si>
  <si>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</si>
  <si>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</si>
  <si>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</si>
  <si>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</si>
  <si>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利子割交付金</t>
  </si>
  <si>
    <t>基準財政需要額算入見込額</t>
  </si>
  <si>
    <t>平成30年度　財政状況資料集</t>
  </si>
  <si>
    <t>算入公債費等</t>
  </si>
  <si>
    <t>(注釈)</t>
    <rPh sb="1" eb="2">
      <t>チュウ</t>
    </rPh>
    <rPh sb="2" eb="3">
      <t>シャク</t>
    </rPh>
    <phoneticPr fontId="5"/>
  </si>
  <si>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</si>
  <si>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</si>
  <si>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</si>
  <si>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</si>
  <si>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</si>
  <si>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</si>
  <si>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</si>
  <si>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</si>
  <si>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r>
      <t>減債基金残高</t>
    </r>
    <r>
      <rPr>
        <sz val="11"/>
        <color theme="1"/>
        <rFont val="ＭＳ ゴシック"/>
        <family val="3"/>
        <charset val="128"/>
      </rPr>
      <t>（注）</t>
    </r>
    <rPh sb="4" eb="6">
      <t>ザンダカ</t>
    </rPh>
    <rPh sb="7" eb="8">
      <t>チュウ</t>
    </rPh>
    <phoneticPr fontId="32"/>
  </si>
  <si>
    <t>人口密度 (人/k㎡)</t>
    <rPh sb="0" eb="2">
      <t>ジンコウ</t>
    </rPh>
    <rPh sb="2" eb="4">
      <t>ミツド</t>
    </rPh>
    <phoneticPr fontId="5"/>
  </si>
  <si>
    <t>一般会計等に係る地方債の現在高</t>
  </si>
  <si>
    <t>公債費負担比率</t>
    <rPh sb="0" eb="3">
      <t>コウサイヒ</t>
    </rPh>
    <rPh sb="3" eb="5">
      <t>フタン</t>
    </rPh>
    <rPh sb="5" eb="7">
      <t>ヒリツ</t>
    </rPh>
    <phoneticPr fontId="5"/>
  </si>
  <si>
    <t>黒字額</t>
    <rPh sb="0" eb="2">
      <t>クロジ</t>
    </rPh>
    <rPh sb="2" eb="3">
      <t>ガク</t>
    </rPh>
    <phoneticPr fontId="33"/>
  </si>
  <si>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</si>
  <si>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</si>
  <si>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</si>
  <si>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</si>
  <si>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</si>
  <si>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</si>
  <si>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</si>
  <si>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</si>
  <si>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</si>
  <si>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</si>
  <si>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</si>
  <si>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</si>
  <si>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</si>
  <si>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</si>
  <si>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</si>
  <si>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</si>
  <si>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</si>
  <si>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</si>
  <si>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</si>
  <si>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</si>
  <si>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</si>
  <si>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</si>
  <si>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</si>
  <si>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</si>
  <si>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</si>
  <si>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</si>
  <si>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</si>
  <si>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</si>
  <si>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</si>
  <si>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1"/>
  </si>
  <si>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</si>
  <si>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</si>
  <si>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</si>
  <si>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</si>
  <si>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</si>
  <si>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</si>
  <si>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</si>
  <si>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</si>
  <si>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</si>
  <si>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</si>
  <si>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</si>
  <si>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</si>
  <si>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</si>
  <si>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</si>
  <si>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</si>
  <si>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</si>
  <si>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</si>
  <si>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</si>
  <si>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</si>
  <si>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</si>
  <si>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</si>
  <si>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3"/>
  </si>
  <si>
    <t>連結実質赤字比率</t>
    <rPh sb="0" eb="2">
      <t>レンケツ</t>
    </rPh>
    <rPh sb="2" eb="4">
      <t>ジッシツ</t>
    </rPh>
    <rPh sb="4" eb="6">
      <t>アカジ</t>
    </rPh>
    <rPh sb="6" eb="8">
      <t>ヒリツ</t>
    </rPh>
    <phoneticPr fontId="34"/>
  </si>
  <si>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</si>
  <si>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</si>
  <si>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</si>
  <si>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</si>
  <si>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充当可能財源等</t>
    <rPh sb="0" eb="2">
      <t>ジュウトウ</t>
    </rPh>
    <rPh sb="2" eb="4">
      <t>カノウ</t>
    </rPh>
    <rPh sb="4" eb="6">
      <t>ザイゲン</t>
    </rPh>
    <rPh sb="6" eb="7">
      <t>トウ</t>
    </rPh>
    <phoneticPr fontId="5"/>
  </si>
  <si>
    <t>基金残高に係る経年分析</t>
  </si>
  <si>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</si>
  <si>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財政調整基金</t>
  </si>
  <si>
    <t>減債基金</t>
  </si>
  <si>
    <t>分離課税所得割交付金</t>
  </si>
  <si>
    <t>その他特定目的基金</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</si>
  <si>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</si>
  <si>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</si>
  <si>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</si>
  <si>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</si>
  <si>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</si>
  <si>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災害対策基金</t>
    <rPh sb="0" eb="2">
      <t>サイガイ</t>
    </rPh>
    <rPh sb="2" eb="4">
      <t>タイサク</t>
    </rPh>
    <rPh sb="4" eb="6">
      <t>キキン</t>
    </rPh>
    <phoneticPr fontId="5"/>
  </si>
  <si>
    <t>石川県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</si>
  <si>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</si>
  <si>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1"/>
  </si>
  <si>
    <t>Ⅱ－２</t>
  </si>
  <si>
    <t>　うち臨時財政対策債</t>
  </si>
  <si>
    <t>歳入合計</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</si>
  <si>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</si>
  <si>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</si>
  <si>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</si>
  <si>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</si>
  <si>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</si>
  <si>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</si>
  <si>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　　　うち純固定資産税</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</si>
  <si>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</si>
  <si>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</si>
  <si>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平成30年度(千円･％)</t>
    <rPh sb="0" eb="2">
      <t>ヘイセイ</t>
    </rPh>
    <rPh sb="4" eb="6">
      <t>ネンド</t>
    </rPh>
    <rPh sb="7" eb="9">
      <t>センエン</t>
    </rPh>
    <phoneticPr fontId="5"/>
  </si>
  <si>
    <t>対比（％）</t>
    <rPh sb="0" eb="2">
      <t>タイヒ</t>
    </rPh>
    <phoneticPr fontId="5"/>
  </si>
  <si>
    <t>平成29年度(千円･％)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</si>
  <si>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</si>
  <si>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</si>
  <si>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1"/>
  </si>
  <si>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</si>
  <si>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</si>
  <si>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</si>
  <si>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</si>
  <si>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</si>
  <si>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</si>
  <si>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穴水町</t>
  </si>
  <si>
    <t>地方交付税種地</t>
    <rPh sb="0" eb="2">
      <t>チホウ</t>
    </rPh>
    <rPh sb="2" eb="5">
      <t>コウフゼイ</t>
    </rPh>
    <rPh sb="5" eb="6">
      <t>シュ</t>
    </rPh>
    <rPh sb="6" eb="7">
      <t>チ</t>
    </rPh>
    <phoneticPr fontId="5"/>
  </si>
  <si>
    <t>地方特例交付金</t>
  </si>
  <si>
    <t>2-1</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</si>
  <si>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</si>
  <si>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</si>
  <si>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</si>
  <si>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</si>
  <si>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</si>
  <si>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</si>
  <si>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</si>
  <si>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</si>
  <si>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</si>
  <si>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</si>
  <si>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奥能登広域圏事務組合</t>
    <rPh sb="0" eb="1">
      <t>オク</t>
    </rPh>
    <rPh sb="1" eb="3">
      <t>ノト</t>
    </rPh>
    <rPh sb="3" eb="5">
      <t>コウイキ</t>
    </rPh>
    <rPh sb="5" eb="6">
      <t>ケン</t>
    </rPh>
    <rPh sb="6" eb="8">
      <t>ジム</t>
    </rPh>
    <rPh sb="8" eb="10">
      <t>クミアイ</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</si>
  <si>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</si>
  <si>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</si>
  <si>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</si>
  <si>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</si>
  <si>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1"/>
  </si>
  <si>
    <t>中部</t>
    <rPh sb="0" eb="2">
      <t>チュウブ</t>
    </rPh>
    <phoneticPr fontId="5"/>
  </si>
  <si>
    <t>職員数
(人)</t>
    <rPh sb="0" eb="3">
      <t>ショクインスウ</t>
    </rPh>
    <phoneticPr fontId="5"/>
  </si>
  <si>
    <t>○</t>
  </si>
  <si>
    <t>参考</t>
    <rPh sb="0" eb="2">
      <t>サンコウ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</si>
  <si>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</si>
  <si>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</si>
  <si>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</si>
  <si>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</si>
  <si>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</si>
  <si>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</si>
  <si>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</si>
  <si>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</si>
  <si>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</si>
  <si>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-9.7</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</si>
  <si>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</si>
  <si>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</si>
  <si>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</si>
  <si>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</si>
  <si>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</si>
  <si>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</si>
  <si>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</si>
  <si>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</si>
  <si>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</si>
  <si>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</si>
  <si>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</si>
  <si>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</si>
  <si>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</si>
  <si>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</si>
  <si>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</si>
  <si>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</si>
  <si>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</si>
  <si>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</si>
  <si>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</si>
  <si>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1"/>
  </si>
  <si>
    <t>実質単年度収支</t>
  </si>
  <si>
    <t>　　軽自動車税</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</si>
  <si>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</si>
  <si>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</si>
  <si>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</si>
  <si>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5"/>
  </si>
  <si>
    <t>H28</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</si>
  <si>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</si>
  <si>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</si>
  <si>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</si>
  <si>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</si>
  <si>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</si>
  <si>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-2.8</t>
  </si>
  <si>
    <t>-3.0</t>
  </si>
  <si>
    <t>備考</t>
    <rPh sb="0" eb="2">
      <t>ビコウ</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</si>
  <si>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</si>
  <si>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</si>
  <si>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</si>
  <si>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</si>
  <si>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</si>
  <si>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</si>
  <si>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</si>
  <si>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</si>
  <si>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</si>
  <si>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</si>
  <si>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</si>
  <si>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</si>
  <si>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</si>
  <si>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</si>
  <si>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</si>
  <si>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</si>
  <si>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</si>
  <si>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</si>
  <si>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</si>
  <si>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</si>
  <si>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</si>
  <si>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</si>
  <si>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</si>
  <si>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</si>
  <si>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</si>
  <si>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</si>
  <si>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</si>
  <si>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</si>
  <si>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</si>
  <si>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</si>
  <si>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</si>
  <si>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</si>
  <si>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</si>
  <si>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</si>
  <si>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</si>
  <si>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</si>
  <si>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</si>
  <si>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</si>
  <si>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</si>
  <si>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積立金
現在高</t>
    <rPh sb="4" eb="7">
      <t>ゲンザイダカ</t>
    </rPh>
    <phoneticPr fontId="36"/>
  </si>
  <si>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</si>
  <si>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</si>
  <si>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</si>
  <si>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</si>
  <si>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</si>
  <si>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</si>
  <si>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</si>
  <si>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</si>
  <si>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</si>
  <si>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</si>
  <si>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</si>
  <si>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</si>
  <si>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</si>
  <si>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</si>
  <si>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</si>
  <si>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</si>
  <si>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</si>
  <si>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</si>
  <si>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</si>
  <si>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</si>
  <si>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</si>
  <si>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</si>
  <si>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</si>
  <si>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</si>
  <si>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</si>
  <si>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</si>
  <si>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</si>
  <si>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</si>
  <si>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</si>
  <si>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</si>
  <si>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</si>
  <si>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</si>
  <si>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当該団体（円）</t>
    <rPh sb="0" eb="2">
      <t>トウガイ</t>
    </rPh>
    <rPh sb="2" eb="4">
      <t>ダンタイ</t>
    </rPh>
    <rPh sb="5" eb="6">
      <t>エン</t>
    </rPh>
    <phoneticPr fontId="5"/>
  </si>
  <si>
    <t>石川県穴水町</t>
  </si>
  <si>
    <t xml:space="preserve"> H30</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</si>
  <si>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</si>
  <si>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</si>
  <si>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</si>
  <si>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</si>
  <si>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</si>
  <si>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</si>
  <si>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</si>
  <si>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</si>
  <si>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</si>
  <si>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</si>
  <si>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</si>
  <si>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</si>
  <si>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</si>
  <si>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</si>
  <si>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普通税</t>
    <rPh sb="0" eb="2">
      <t>フツウ</t>
    </rPh>
    <rPh sb="2" eb="3">
      <t>ゼイ</t>
    </rPh>
    <phoneticPr fontId="35"/>
  </si>
  <si>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</si>
  <si>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</si>
  <si>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</si>
  <si>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</si>
  <si>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</si>
  <si>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</si>
  <si>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</si>
  <si>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</si>
  <si>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</si>
  <si>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</si>
  <si>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</si>
  <si>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民生費</t>
  </si>
  <si>
    <t>株式等譲渡所得割交付金</t>
    <rPh sb="0" eb="2">
      <t>カブシキ</t>
    </rPh>
    <rPh sb="2" eb="3">
      <t>トウ</t>
    </rPh>
    <rPh sb="3" eb="5">
      <t>ジョウト</t>
    </rPh>
    <rPh sb="5" eb="7">
      <t>ショトク</t>
    </rPh>
    <rPh sb="7" eb="8">
      <t>ワリ</t>
    </rPh>
    <rPh sb="8" eb="11">
      <t>コウフキン</t>
    </rPh>
    <phoneticPr fontId="35"/>
  </si>
  <si>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</si>
  <si>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</si>
  <si>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</si>
  <si>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</si>
  <si>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</si>
  <si>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</si>
  <si>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</si>
  <si>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</si>
  <si>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</si>
  <si>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</si>
  <si>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</si>
  <si>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</si>
  <si>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</si>
  <si>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</si>
  <si>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</si>
  <si>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</si>
  <si>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</si>
  <si>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</si>
  <si>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</si>
  <si>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</si>
  <si>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</si>
  <si>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</si>
  <si>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</si>
  <si>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6"/>
  </si>
  <si>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</si>
  <si>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</si>
  <si>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</si>
  <si>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</si>
  <si>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</si>
  <si>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</si>
  <si>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</si>
  <si>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</si>
  <si>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</si>
  <si>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</si>
  <si>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</si>
  <si>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</si>
  <si>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</si>
  <si>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</si>
  <si>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</si>
  <si>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</si>
  <si>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</si>
  <si>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</si>
  <si>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経常経費充当一般財源等</t>
  </si>
  <si>
    <t>経常収支比率</t>
    <rPh sb="0" eb="2">
      <t>ケイジョウ</t>
    </rPh>
    <rPh sb="2" eb="4">
      <t>シュウシ</t>
    </rPh>
    <rPh sb="4" eb="6">
      <t>ヒリツ</t>
    </rPh>
    <phoneticPr fontId="34"/>
  </si>
  <si>
    <t>　　水利地益税等</t>
  </si>
  <si>
    <t>H27</t>
  </si>
  <si>
    <t>義務的経費計</t>
    <rPh sb="0" eb="3">
      <t>ギムテキ</t>
    </rPh>
    <rPh sb="3" eb="5">
      <t>ケイヒ</t>
    </rPh>
    <rPh sb="5" eb="6">
      <t>ケイ</t>
    </rPh>
    <phoneticPr fontId="5"/>
  </si>
  <si>
    <t>　公債費</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</si>
  <si>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</si>
  <si>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</si>
  <si>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</si>
  <si>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</si>
  <si>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</si>
  <si>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都道府県支出金</t>
  </si>
  <si>
    <t>平成30年度</t>
    <rPh sb="0" eb="2">
      <t>ヘイセイ</t>
    </rPh>
    <rPh sb="4" eb="6">
      <t>ネンド</t>
    </rPh>
    <phoneticPr fontId="5"/>
  </si>
  <si>
    <t>現年</t>
    <rPh sb="0" eb="1">
      <t>ゲン</t>
    </rPh>
    <rPh sb="1" eb="2">
      <t>ネン</t>
    </rPh>
    <phoneticPr fontId="5"/>
  </si>
  <si>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</si>
  <si>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</si>
  <si>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</si>
  <si>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</si>
  <si>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1"/>
  </si>
  <si>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</si>
  <si>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</si>
  <si>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</si>
  <si>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</si>
  <si>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</si>
  <si>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</si>
  <si>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</si>
  <si>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</si>
  <si>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</si>
  <si>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</si>
  <si>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</si>
  <si>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33"/>
  </si>
  <si>
    <t>当該団体
からの
貸付金</t>
  </si>
  <si>
    <t>一部事務組合等名</t>
    <rPh sb="0" eb="2">
      <t>イチブ</t>
    </rPh>
    <rPh sb="2" eb="4">
      <t>ジム</t>
    </rPh>
    <rPh sb="4" eb="6">
      <t>クミアイ</t>
    </rPh>
    <rPh sb="6" eb="7">
      <t>トウ</t>
    </rPh>
    <rPh sb="7" eb="8">
      <t>メイ</t>
    </rPh>
    <phoneticPr fontId="31"/>
  </si>
  <si>
    <t>病院</t>
  </si>
  <si>
    <t>地方独立行政法人に係る将来負担額</t>
  </si>
  <si>
    <t>H29</t>
  </si>
  <si>
    <t>再差引収支</t>
    <rPh sb="0" eb="1">
      <t>サイ</t>
    </rPh>
    <rPh sb="1" eb="3">
      <t>サシヒキ</t>
    </rPh>
    <rPh sb="3" eb="5">
      <t>シュウシ</t>
    </rPh>
    <phoneticPr fontId="5"/>
  </si>
  <si>
    <t>財政再生基準</t>
  </si>
  <si>
    <t>下水道</t>
  </si>
  <si>
    <t>加入世帯数(世帯)</t>
  </si>
  <si>
    <t>　繰出金</t>
  </si>
  <si>
    <t>工業用水道</t>
  </si>
  <si>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</si>
  <si>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</si>
  <si>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</si>
  <si>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</si>
  <si>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</si>
  <si>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</si>
  <si>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</si>
  <si>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</si>
  <si>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</si>
  <si>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</si>
  <si>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</si>
  <si>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</si>
  <si>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</si>
  <si>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</si>
  <si>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</si>
  <si>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</si>
  <si>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</si>
  <si>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</si>
  <si>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</si>
  <si>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</si>
  <si>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</si>
  <si>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</si>
  <si>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</si>
  <si>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</si>
  <si>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</si>
  <si>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</si>
  <si>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</si>
  <si>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</si>
  <si>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</si>
  <si>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</si>
  <si>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</si>
  <si>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</si>
  <si>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</si>
  <si>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</si>
  <si>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</si>
  <si>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</si>
  <si>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</si>
  <si>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病院事業会計</t>
  </si>
  <si>
    <t>公共下水道事業特別会計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</si>
  <si>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</si>
  <si>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</si>
  <si>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</si>
  <si>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</si>
  <si>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</si>
  <si>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</si>
  <si>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</si>
  <si>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</si>
  <si>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</si>
  <si>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</si>
  <si>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</si>
  <si>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</si>
  <si>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</si>
  <si>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</si>
  <si>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</si>
  <si>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</si>
  <si>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</si>
  <si>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</si>
  <si>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</si>
  <si>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</si>
  <si>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</si>
  <si>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</si>
  <si>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</si>
  <si>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</si>
  <si>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</si>
  <si>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</si>
  <si>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</si>
  <si>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</si>
  <si>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</si>
  <si>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</si>
  <si>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</si>
  <si>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</si>
  <si>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</si>
  <si>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</si>
  <si>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</si>
  <si>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</si>
  <si>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</si>
  <si>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</si>
  <si>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</si>
  <si>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</si>
  <si>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</si>
  <si>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</si>
  <si>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</si>
  <si>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</si>
  <si>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</si>
  <si>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</si>
  <si>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</si>
  <si>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</si>
  <si>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</si>
  <si>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</si>
  <si>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</si>
  <si>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</si>
  <si>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0"/>
  </si>
  <si>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</si>
  <si>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</si>
  <si>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</si>
  <si>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</si>
  <si>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</si>
  <si>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</si>
  <si>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</si>
  <si>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5"/>
  </si>
  <si>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</si>
  <si>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</si>
  <si>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</si>
  <si>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H30</t>
  </si>
  <si>
    <t>その他会計（赤字）</t>
  </si>
  <si>
    <t>H26末</t>
  </si>
  <si>
    <t>H27末</t>
  </si>
  <si>
    <t>H28末</t>
  </si>
  <si>
    <t>H29末</t>
  </si>
  <si>
    <t>施設整備基金</t>
    <rPh sb="0" eb="2">
      <t>シセツ</t>
    </rPh>
    <rPh sb="2" eb="4">
      <t>セイビ</t>
    </rPh>
    <rPh sb="4" eb="6">
      <t>キキン</t>
    </rPh>
    <phoneticPr fontId="5"/>
  </si>
  <si>
    <t>ふるさと応援基金</t>
    <rPh sb="4" eb="6">
      <t>オウエン</t>
    </rPh>
    <rPh sb="6" eb="8">
      <t>キキン</t>
    </rPh>
    <phoneticPr fontId="5"/>
  </si>
  <si>
    <t>地域資源活用支援基金</t>
    <rPh sb="0" eb="2">
      <t>チイキ</t>
    </rPh>
    <rPh sb="2" eb="4">
      <t>シゲン</t>
    </rPh>
    <rPh sb="4" eb="6">
      <t>カツヨウ</t>
    </rPh>
    <rPh sb="6" eb="8">
      <t>シエン</t>
    </rPh>
    <rPh sb="8" eb="10">
      <t>キキン</t>
    </rPh>
    <phoneticPr fontId="5"/>
  </si>
  <si>
    <t>穴水町文化・スポーツ振興事業団</t>
    <rPh sb="0" eb="3">
      <t>アナミズマチ</t>
    </rPh>
    <rPh sb="3" eb="5">
      <t>ブンカ</t>
    </rPh>
    <rPh sb="10" eb="12">
      <t>シンコウ</t>
    </rPh>
    <rPh sb="12" eb="15">
      <t>ジギョウダン</t>
    </rPh>
    <phoneticPr fontId="5"/>
  </si>
  <si>
    <t>能登ワイン株式会社</t>
    <rPh sb="0" eb="2">
      <t>ノト</t>
    </rPh>
    <rPh sb="5" eb="7">
      <t>カブシキ</t>
    </rPh>
    <rPh sb="7" eb="9">
      <t>カイシャ</t>
    </rPh>
    <phoneticPr fontId="5"/>
  </si>
  <si>
    <t>輪島市穴水町環境衛生施設組合</t>
    <rPh sb="0" eb="3">
      <t>ワジマシ</t>
    </rPh>
    <rPh sb="3" eb="6">
      <t>アナミズマチ</t>
    </rPh>
    <rPh sb="6" eb="8">
      <t>カンキョウ</t>
    </rPh>
    <rPh sb="8" eb="10">
      <t>エイセイ</t>
    </rPh>
    <rPh sb="10" eb="12">
      <t>シセツ</t>
    </rPh>
    <rPh sb="12" eb="14">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</si>
  <si>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</si>
  <si>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5"/>
  </si>
  <si>
    <t>のと鉄道運営助成基金事務組合</t>
    <rPh sb="2" eb="4">
      <t>テツドウ</t>
    </rPh>
    <rPh sb="4" eb="6">
      <t>ウンエイ</t>
    </rPh>
    <rPh sb="6" eb="8">
      <t>ジョセイ</t>
    </rPh>
    <rPh sb="8" eb="10">
      <t>キキン</t>
    </rPh>
    <rPh sb="10" eb="12">
      <t>ジム</t>
    </rPh>
    <rPh sb="12" eb="14">
      <t>クミアイ</t>
    </rPh>
    <phoneticPr fontId="5"/>
  </si>
  <si>
    <t>石川県市町村消防賞じゅつ金組合</t>
    <rPh sb="0" eb="3">
      <t>イシカワケン</t>
    </rPh>
    <rPh sb="3" eb="6">
      <t>シチョウソン</t>
    </rPh>
    <rPh sb="6" eb="8">
      <t>ショウボウ</t>
    </rPh>
    <rPh sb="8" eb="9">
      <t>ショウ</t>
    </rPh>
    <rPh sb="12" eb="13">
      <t>キン</t>
    </rPh>
    <rPh sb="13" eb="15">
      <t>クミアイ</t>
    </rPh>
    <phoneticPr fontId="5"/>
  </si>
  <si>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</si>
  <si>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</si>
  <si>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4"/>
  </si>
  <si>
    <t>分析欄</t>
    <rPh sb="0" eb="2">
      <t>ブンセキ</t>
    </rPh>
    <rPh sb="2" eb="3">
      <t>ラン</t>
    </rPh>
    <phoneticPr fontId="44"/>
  </si>
  <si>
    <t>(　参考　）</t>
    <rPh sb="2" eb="4">
      <t>サンコウ</t>
    </rPh>
    <phoneticPr fontId="44"/>
  </si>
  <si>
    <t>当該団体値</t>
    <rPh sb="0" eb="2">
      <t>トウガイ</t>
    </rPh>
    <rPh sb="2" eb="4">
      <t>ダンタイ</t>
    </rPh>
    <rPh sb="4" eb="5">
      <t>アタイ</t>
    </rPh>
    <phoneticPr fontId="44"/>
  </si>
  <si>
    <t>将来負担比率</t>
    <phoneticPr fontId="44"/>
  </si>
  <si>
    <t>有形固定資産減価償却率</t>
    <phoneticPr fontId="44"/>
  </si>
  <si>
    <t>類似団体内平均値</t>
    <phoneticPr fontId="4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</si>
  <si>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4"/>
  </si>
  <si>
    <t>実質公債費比率</t>
    <phoneticPr fontId="44"/>
  </si>
  <si>
    <t xml:space="preserve"> </t>
    <phoneticPr fontId="44"/>
  </si>
  <si>
    <t>　地方債の発行を抑制していた過去があったため、将来負担比率は減少傾向となっているものの、近年の投資的経費の増加や公共施設の更新等が控えていることから、類似団体との差が今以上に大きくなると予想される。
　また、有形固定資産の減価償却率についても、前年度と比較して類似団体平均を下回ったが、更新した施設の減価償却が今後発生すると、増加となることが見込まれる。</t>
    <rPh sb="1" eb="4">
      <t>チホウサイ</t>
    </rPh>
    <rPh sb="5" eb="7">
      <t>ハッコウ</t>
    </rPh>
    <rPh sb="8" eb="10">
      <t>ヨクセイ</t>
    </rPh>
    <rPh sb="14" eb="16">
      <t>カコ</t>
    </rPh>
    <rPh sb="23" eb="25">
      <t>ショウライ</t>
    </rPh>
    <rPh sb="25" eb="27">
      <t>フタン</t>
    </rPh>
    <rPh sb="27" eb="29">
      <t>ヒリツ</t>
    </rPh>
    <rPh sb="30" eb="32">
      <t>ゲンショウ</t>
    </rPh>
    <rPh sb="32" eb="34">
      <t>ケイコウ</t>
    </rPh>
    <rPh sb="44" eb="46">
      <t>キンネン</t>
    </rPh>
    <rPh sb="47" eb="50">
      <t>トウシテキ</t>
    </rPh>
    <rPh sb="50" eb="52">
      <t>ケイヒ</t>
    </rPh>
    <rPh sb="53" eb="55">
      <t>ゾウカ</t>
    </rPh>
    <rPh sb="56" eb="58">
      <t>コウキョウ</t>
    </rPh>
    <rPh sb="58" eb="60">
      <t>シセツ</t>
    </rPh>
    <rPh sb="61" eb="63">
      <t>コウシン</t>
    </rPh>
    <rPh sb="63" eb="64">
      <t>トウ</t>
    </rPh>
    <rPh sb="65" eb="66">
      <t>ヒカ</t>
    </rPh>
    <rPh sb="75" eb="77">
      <t>ルイジ</t>
    </rPh>
    <rPh sb="77" eb="79">
      <t>ダンタイ</t>
    </rPh>
    <rPh sb="81" eb="82">
      <t>サ</t>
    </rPh>
    <rPh sb="83" eb="86">
      <t>イマイジョウ</t>
    </rPh>
    <rPh sb="87" eb="88">
      <t>オオ</t>
    </rPh>
    <rPh sb="93" eb="95">
      <t>ヨソウ</t>
    </rPh>
    <rPh sb="104" eb="106">
      <t>ユウケイ</t>
    </rPh>
    <rPh sb="106" eb="110">
      <t>コテイシサン</t>
    </rPh>
    <rPh sb="111" eb="113">
      <t>ゲンカ</t>
    </rPh>
    <rPh sb="113" eb="116">
      <t>ショウキャクリツ</t>
    </rPh>
    <rPh sb="122" eb="125">
      <t>ゼンネンド</t>
    </rPh>
    <rPh sb="126" eb="128">
      <t>ヒカク</t>
    </rPh>
    <rPh sb="130" eb="132">
      <t>ルイジ</t>
    </rPh>
    <rPh sb="132" eb="134">
      <t>ダンタイ</t>
    </rPh>
    <rPh sb="134" eb="136">
      <t>ヘイキン</t>
    </rPh>
    <rPh sb="137" eb="139">
      <t>シタマワ</t>
    </rPh>
    <rPh sb="143" eb="145">
      <t>コウシン</t>
    </rPh>
    <rPh sb="147" eb="149">
      <t>シセツ</t>
    </rPh>
    <rPh sb="150" eb="152">
      <t>ゲンカ</t>
    </rPh>
    <rPh sb="152" eb="154">
      <t>ショウキャク</t>
    </rPh>
    <rPh sb="155" eb="157">
      <t>コンゴ</t>
    </rPh>
    <rPh sb="157" eb="159">
      <t>ハッセイ</t>
    </rPh>
    <rPh sb="163" eb="165">
      <t>ゾウカ</t>
    </rPh>
    <rPh sb="171" eb="173">
      <t>ミコ</t>
    </rPh>
    <phoneticPr fontId="44"/>
  </si>
  <si>
    <t>　将来負担比率は依然として類似団体平均よりも高いものの、実質公債費比率は類似団体平均と同等の数値となった。
　今後は老朽化した公共施設の更新に係る地方債発行により、将来負担比率及び実質公債費比率の両方が増加することが見込まれる。</t>
    <rPh sb="55" eb="57">
      <t>コンゴ</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</si>
</sst>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9"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xf numFmtId="0" fontId="47" fillId="0" borderId="0">
      <alignment vertical="center"/>
    </xf>
  </cellStyleXfs>
  <cellXfs count="115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3" fillId="3" borderId="0" xfId="20" applyFill="1" applyAlignment="1" applyProtection="1">
      <alignment vertical="center"/>
      <protection hidden="1"/>
    </xf>
    <xf numFmtId="0" fontId="45" fillId="0" borderId="0" xfId="21" applyFont="1">
      <alignment vertical="center"/>
    </xf>
    <xf numFmtId="0" fontId="43" fillId="3" borderId="0" xfId="20" applyFill="1" applyAlignment="1">
      <alignment vertical="center"/>
    </xf>
    <xf numFmtId="0" fontId="43" fillId="3" borderId="0" xfId="20" applyFill="1"/>
    <xf numFmtId="0" fontId="43" fillId="3" borderId="0" xfId="20" applyFill="1" applyProtection="1">
      <protection hidden="1"/>
    </xf>
    <xf numFmtId="0" fontId="45" fillId="0" borderId="30" xfId="21" applyFont="1" applyBorder="1">
      <alignment vertical="center"/>
    </xf>
    <xf numFmtId="0" fontId="45" fillId="0" borderId="23" xfId="21" applyFont="1" applyBorder="1">
      <alignment vertical="center"/>
    </xf>
    <xf numFmtId="181" fontId="45" fillId="0" borderId="23" xfId="21" applyNumberFormat="1" applyFont="1" applyBorder="1">
      <alignment vertical="center"/>
    </xf>
    <xf numFmtId="0" fontId="45" fillId="0" borderId="16" xfId="21" applyFont="1" applyBorder="1">
      <alignment vertical="center"/>
    </xf>
    <xf numFmtId="0" fontId="46" fillId="0" borderId="0" xfId="21" applyFont="1">
      <alignment vertical="center"/>
    </xf>
    <xf numFmtId="0" fontId="45" fillId="0" borderId="42" xfId="21" applyFont="1" applyBorder="1">
      <alignment vertical="center"/>
    </xf>
    <xf numFmtId="0" fontId="45" fillId="0" borderId="14" xfId="21" applyFont="1" applyBorder="1">
      <alignment vertical="center"/>
    </xf>
    <xf numFmtId="0" fontId="45" fillId="0" borderId="31" xfId="21" applyFont="1" applyBorder="1">
      <alignment vertical="center"/>
    </xf>
    <xf numFmtId="0" fontId="45" fillId="0" borderId="34" xfId="21" applyFont="1" applyBorder="1">
      <alignment vertical="center"/>
    </xf>
    <xf numFmtId="0" fontId="45" fillId="0" borderId="15" xfId="21" applyFont="1" applyBorder="1">
      <alignment vertical="center"/>
    </xf>
    <xf numFmtId="0" fontId="45" fillId="0" borderId="35" xfId="21" applyFont="1" applyBorder="1">
      <alignment vertical="center"/>
    </xf>
    <xf numFmtId="0" fontId="46" fillId="0" borderId="30" xfId="21" applyFont="1" applyBorder="1">
      <alignment vertical="center"/>
    </xf>
    <xf numFmtId="184" fontId="47" fillId="0" borderId="0" xfId="21" applyNumberFormat="1" applyFont="1">
      <alignment vertical="center"/>
    </xf>
    <xf numFmtId="184" fontId="45" fillId="0" borderId="0" xfId="21" applyNumberFormat="1" applyFont="1">
      <alignment vertical="center"/>
    </xf>
    <xf numFmtId="183" fontId="45" fillId="3" borderId="0" xfId="22" applyNumberFormat="1" applyFont="1" applyFill="1" applyAlignment="1">
      <alignment vertical="center" wrapText="1"/>
    </xf>
    <xf numFmtId="49" fontId="45" fillId="3" borderId="0" xfId="22" applyNumberFormat="1" applyFont="1" applyFill="1" applyAlignment="1">
      <alignment horizontal="center" vertical="center" wrapText="1"/>
    </xf>
    <xf numFmtId="49" fontId="45" fillId="3" borderId="0" xfId="22" applyNumberFormat="1" applyFont="1" applyFill="1" applyAlignment="1">
      <alignment horizontal="center" vertical="center"/>
    </xf>
    <xf numFmtId="184" fontId="45" fillId="0" borderId="42" xfId="21" applyNumberFormat="1" applyFont="1" applyBorder="1">
      <alignment vertical="center"/>
    </xf>
    <xf numFmtId="184" fontId="45" fillId="0" borderId="14" xfId="21" applyNumberFormat="1" applyFont="1" applyBorder="1">
      <alignment vertical="center"/>
    </xf>
    <xf numFmtId="191" fontId="45" fillId="0" borderId="0" xfId="21" applyNumberFormat="1" applyFont="1">
      <alignment vertical="center"/>
    </xf>
    <xf numFmtId="184" fontId="45" fillId="0" borderId="31" xfId="21" applyNumberFormat="1" applyFont="1" applyBorder="1">
      <alignment vertical="center"/>
    </xf>
    <xf numFmtId="184" fontId="45" fillId="0" borderId="34" xfId="21" applyNumberFormat="1" applyFont="1" applyBorder="1">
      <alignment vertical="center"/>
    </xf>
    <xf numFmtId="181" fontId="45" fillId="0" borderId="34" xfId="21" applyNumberFormat="1" applyFont="1" applyBorder="1">
      <alignment vertical="center"/>
    </xf>
    <xf numFmtId="184" fontId="45" fillId="0" borderId="15" xfId="21" applyNumberFormat="1" applyFont="1" applyBorder="1">
      <alignment vertical="center"/>
    </xf>
    <xf numFmtId="0" fontId="46" fillId="0" borderId="42" xfId="21" applyFont="1" applyBorder="1">
      <alignment vertical="center"/>
    </xf>
    <xf numFmtId="0" fontId="45" fillId="0" borderId="0" xfId="22" applyFont="1">
      <alignment vertical="center"/>
    </xf>
    <xf numFmtId="181" fontId="45" fillId="0" borderId="0" xfId="22" applyNumberFormat="1" applyFont="1">
      <alignment vertical="center"/>
    </xf>
    <xf numFmtId="184" fontId="43" fillId="0" borderId="0" xfId="23" applyNumberFormat="1" applyAlignment="1">
      <alignment vertical="center"/>
    </xf>
    <xf numFmtId="182" fontId="43" fillId="0" borderId="0" xfId="24" applyNumberFormat="1" applyAlignment="1">
      <alignment horizontal="right" vertical="center"/>
    </xf>
    <xf numFmtId="179" fontId="43" fillId="0" borderId="0" xfId="24" applyNumberFormat="1" applyAlignment="1">
      <alignment horizontal="right" vertical="center"/>
    </xf>
    <xf numFmtId="184" fontId="45" fillId="3" borderId="0" xfId="21" applyNumberFormat="1" applyFont="1" applyFill="1" applyAlignment="1">
      <alignment vertical="center" wrapText="1"/>
    </xf>
    <xf numFmtId="184" fontId="43" fillId="0" borderId="0" xfId="23" applyNumberFormat="1" applyAlignment="1">
      <alignment horizontal="center" vertical="center"/>
    </xf>
    <xf numFmtId="0" fontId="48" fillId="0" borderId="0" xfId="25" applyFont="1">
      <alignment vertical="center"/>
    </xf>
    <xf numFmtId="180" fontId="45"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45" fillId="0" borderId="0" xfId="21" applyFont="1" applyAlignment="1">
      <alignment horizontal="center" vertical="center"/>
    </xf>
    <xf numFmtId="179" fontId="45" fillId="3" borderId="0" xfId="22" applyNumberFormat="1" applyFont="1" applyFill="1" applyAlignment="1">
      <alignment horizontal="center" vertical="center" wrapText="1"/>
    </xf>
    <xf numFmtId="179" fontId="45" fillId="3" borderId="74" xfId="22" applyNumberFormat="1" applyFont="1" applyFill="1" applyBorder="1" applyAlignment="1">
      <alignment horizontal="center" vertical="center"/>
    </xf>
    <xf numFmtId="184" fontId="43" fillId="0" borderId="0" xfId="21" applyNumberFormat="1" applyAlignment="1">
      <alignment horizontal="center" vertical="center"/>
    </xf>
    <xf numFmtId="179" fontId="45" fillId="0" borderId="0" xfId="21" applyNumberFormat="1" applyFont="1" applyAlignment="1">
      <alignment horizontal="center" vertical="center"/>
    </xf>
    <xf numFmtId="183" fontId="45" fillId="3" borderId="74" xfId="22" applyNumberFormat="1" applyFont="1" applyFill="1" applyBorder="1" applyAlignment="1">
      <alignment horizontal="center" vertical="center" wrapText="1"/>
    </xf>
    <xf numFmtId="0" fontId="45" fillId="0" borderId="74" xfId="21" applyFont="1" applyBorder="1" applyAlignment="1">
      <alignment horizontal="center" vertical="center"/>
    </xf>
    <xf numFmtId="179" fontId="45" fillId="3" borderId="0" xfId="22" applyNumberFormat="1" applyFont="1" applyFill="1" applyAlignment="1">
      <alignment horizontal="center" vertical="center"/>
    </xf>
    <xf numFmtId="0" fontId="45" fillId="0" borderId="30" xfId="21" applyFont="1" applyBorder="1" applyAlignment="1" applyProtection="1">
      <alignment horizontal="left" vertical="top" wrapText="1"/>
      <protection locked="0"/>
    </xf>
    <xf numFmtId="0" fontId="45" fillId="0" borderId="23" xfId="21" applyFont="1" applyBorder="1" applyAlignment="1" applyProtection="1">
      <alignment horizontal="left" vertical="top" wrapText="1"/>
      <protection locked="0"/>
    </xf>
    <xf numFmtId="0" fontId="45" fillId="0" borderId="16" xfId="21" applyFont="1" applyBorder="1" applyAlignment="1" applyProtection="1">
      <alignment horizontal="left" vertical="top" wrapText="1"/>
      <protection locked="0"/>
    </xf>
    <xf numFmtId="0" fontId="45" fillId="0" borderId="42" xfId="21" applyFont="1" applyBorder="1" applyAlignment="1" applyProtection="1">
      <alignment horizontal="left" vertical="top" wrapText="1"/>
      <protection locked="0"/>
    </xf>
    <xf numFmtId="0" fontId="45" fillId="0" borderId="0" xfId="21" applyFont="1" applyAlignment="1" applyProtection="1">
      <alignment horizontal="left" vertical="top" wrapText="1"/>
      <protection locked="0"/>
    </xf>
    <xf numFmtId="0" fontId="45" fillId="0" borderId="14" xfId="21" applyFont="1" applyBorder="1" applyAlignment="1" applyProtection="1">
      <alignment horizontal="left" vertical="top" wrapText="1"/>
      <protection locked="0"/>
    </xf>
    <xf numFmtId="0" fontId="45" fillId="0" borderId="31" xfId="21" applyFont="1" applyBorder="1" applyAlignment="1" applyProtection="1">
      <alignment horizontal="left" vertical="top" wrapText="1"/>
      <protection locked="0"/>
    </xf>
    <xf numFmtId="0" fontId="45" fillId="0" borderId="34" xfId="21" applyFont="1" applyBorder="1" applyAlignment="1" applyProtection="1">
      <alignment horizontal="left" vertical="top" wrapText="1"/>
      <protection locked="0"/>
    </xf>
    <xf numFmtId="0" fontId="45" fillId="0" borderId="15" xfId="21" applyFont="1" applyBorder="1" applyAlignment="1" applyProtection="1">
      <alignment horizontal="left" vertical="top" wrapText="1"/>
      <protection locked="0"/>
    </xf>
    <xf numFmtId="179" fontId="45" fillId="3" borderId="188" xfId="22" applyNumberFormat="1" applyFont="1" applyFill="1" applyBorder="1" applyAlignment="1">
      <alignment horizontal="center" vertical="center"/>
    </xf>
    <xf numFmtId="183" fontId="45" fillId="3" borderId="0" xfId="22" applyNumberFormat="1" applyFont="1" applyFill="1" applyAlignment="1">
      <alignment horizontal="center" vertical="center" wrapText="1"/>
    </xf>
    <xf numFmtId="0" fontId="45" fillId="0" borderId="32" xfId="21" applyFont="1" applyBorder="1" applyAlignment="1">
      <alignment horizontal="center" vertical="center"/>
    </xf>
    <xf numFmtId="0" fontId="45" fillId="0" borderId="35" xfId="21" applyFont="1" applyBorder="1" applyAlignment="1">
      <alignment horizontal="center" vertical="center"/>
    </xf>
    <xf numFmtId="0" fontId="45" fillId="0" borderId="37" xfId="21" applyFont="1" applyBorder="1" applyAlignment="1">
      <alignment horizontal="center" vertical="center"/>
    </xf>
    <xf numFmtId="183" fontId="45" fillId="0" borderId="0" xfId="22" applyNumberFormat="1" applyFont="1" applyAlignment="1">
      <alignment horizontal="center" vertical="center" wrapText="1"/>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12F6-404F-8DC0-215776EA25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132356</c:v>
                </c:pt>
                <c:pt idx="1">
                  <c:v>113140</c:v>
                </c:pt>
                <c:pt idx="2">
                  <c:v>129328</c:v>
                </c:pt>
                <c:pt idx="3">
                  <c:v>88960</c:v>
                </c:pt>
                <c:pt idx="4">
                  <c:v>117992</c:v>
                </c:pt>
              </c:numCache>
            </c:numRef>
          </c:val>
          <c:smooth val="0"/>
          <c:extLst>
            <c:ext xmlns:c16="http://schemas.microsoft.com/office/drawing/2014/chart" uri="{C3380CC4-5D6E-409C-BE32-E72D297353CC}">
              <c16:uniqueId val="{00000001-12F6-404F-8DC0-215776EA25A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2.71</c:v>
                </c:pt>
                <c:pt idx="1">
                  <c:v>2.27</c:v>
                </c:pt>
                <c:pt idx="2">
                  <c:v>1.28</c:v>
                </c:pt>
                <c:pt idx="3">
                  <c:v>1.24</c:v>
                </c:pt>
                <c:pt idx="4">
                  <c:v>1.3</c:v>
                </c:pt>
              </c:numCache>
            </c:numRef>
          </c:val>
          <c:extLst>
            <c:ext xmlns:c16="http://schemas.microsoft.com/office/drawing/2014/chart" uri="{C3380CC4-5D6E-409C-BE32-E72D297353CC}">
              <c16:uniqueId val="{00000000-4428-4D8C-8710-1D22E8E0B0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25.07</c:v>
                </c:pt>
                <c:pt idx="1">
                  <c:v>26.12</c:v>
                </c:pt>
                <c:pt idx="2">
                  <c:v>27.63</c:v>
                </c:pt>
                <c:pt idx="3">
                  <c:v>28.59</c:v>
                </c:pt>
                <c:pt idx="4">
                  <c:v>30.04</c:v>
                </c:pt>
              </c:numCache>
            </c:numRef>
          </c:val>
          <c:extLst>
            <c:ext xmlns:c16="http://schemas.microsoft.com/office/drawing/2014/chart" uri="{C3380CC4-5D6E-409C-BE32-E72D297353CC}">
              <c16:uniqueId val="{00000001-4428-4D8C-8710-1D22E8E0B00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1.71</c:v>
                </c:pt>
                <c:pt idx="1">
                  <c:v>2.2400000000000002</c:v>
                </c:pt>
                <c:pt idx="2">
                  <c:v>2.59</c:v>
                </c:pt>
                <c:pt idx="3">
                  <c:v>6.09</c:v>
                </c:pt>
                <c:pt idx="4">
                  <c:v>0.03</c:v>
                </c:pt>
              </c:numCache>
            </c:numRef>
          </c:val>
          <c:smooth val="0"/>
          <c:extLst>
            <c:ext xmlns:c16="http://schemas.microsoft.com/office/drawing/2014/chart" uri="{C3380CC4-5D6E-409C-BE32-E72D297353CC}">
              <c16:uniqueId val="{00000002-4428-4D8C-8710-1D22E8E0B00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C4-40BD-9212-B9B079F3C1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C4-40BD-9212-B9B079F3C1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C4-40BD-9212-B9B079F3C1A9}"/>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DC4-40BD-9212-B9B079F3C1A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DC4-40BD-9212-B9B079F3C1A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0.06</c:v>
                </c:pt>
                <c:pt idx="4">
                  <c:v>#N/A</c:v>
                </c:pt>
                <c:pt idx="5">
                  <c:v>0.39</c:v>
                </c:pt>
                <c:pt idx="6">
                  <c:v>#N/A</c:v>
                </c:pt>
                <c:pt idx="7">
                  <c:v>0.06</c:v>
                </c:pt>
                <c:pt idx="8">
                  <c:v>#N/A</c:v>
                </c:pt>
                <c:pt idx="9">
                  <c:v>0.02</c:v>
                </c:pt>
              </c:numCache>
            </c:numRef>
          </c:val>
          <c:extLst>
            <c:ext xmlns:c16="http://schemas.microsoft.com/office/drawing/2014/chart" uri="{C3380CC4-5D6E-409C-BE32-E72D297353CC}">
              <c16:uniqueId val="{00000005-DDC4-40BD-9212-B9B079F3C1A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0.56999999999999995</c:v>
                </c:pt>
                <c:pt idx="4">
                  <c:v>#N/A</c:v>
                </c:pt>
                <c:pt idx="5">
                  <c:v>0.02</c:v>
                </c:pt>
                <c:pt idx="6">
                  <c:v>#N/A</c:v>
                </c:pt>
                <c:pt idx="7">
                  <c:v>0.01</c:v>
                </c:pt>
                <c:pt idx="8">
                  <c:v>#N/A</c:v>
                </c:pt>
                <c:pt idx="9">
                  <c:v>0.08</c:v>
                </c:pt>
              </c:numCache>
            </c:numRef>
          </c:val>
          <c:extLst>
            <c:ext xmlns:c16="http://schemas.microsoft.com/office/drawing/2014/chart" uri="{C3380CC4-5D6E-409C-BE32-E72D297353CC}">
              <c16:uniqueId val="{00000006-DDC4-40BD-9212-B9B079F3C1A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2.71</c:v>
                </c:pt>
                <c:pt idx="2">
                  <c:v>#N/A</c:v>
                </c:pt>
                <c:pt idx="3">
                  <c:v>1.88</c:v>
                </c:pt>
                <c:pt idx="4">
                  <c:v>#N/A</c:v>
                </c:pt>
                <c:pt idx="5">
                  <c:v>1.27</c:v>
                </c:pt>
                <c:pt idx="6">
                  <c:v>#N/A</c:v>
                </c:pt>
                <c:pt idx="7">
                  <c:v>1.24</c:v>
                </c:pt>
                <c:pt idx="8">
                  <c:v>#N/A</c:v>
                </c:pt>
                <c:pt idx="9">
                  <c:v>1.3</c:v>
                </c:pt>
              </c:numCache>
            </c:numRef>
          </c:val>
          <c:extLst>
            <c:ext xmlns:c16="http://schemas.microsoft.com/office/drawing/2014/chart" uri="{C3380CC4-5D6E-409C-BE32-E72D297353CC}">
              <c16:uniqueId val="{00000007-DDC4-40BD-9212-B9B079F3C1A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8.66</c:v>
                </c:pt>
                <c:pt idx="2">
                  <c:v>#N/A</c:v>
                </c:pt>
                <c:pt idx="3">
                  <c:v>8.76</c:v>
                </c:pt>
                <c:pt idx="4">
                  <c:v>#N/A</c:v>
                </c:pt>
                <c:pt idx="5">
                  <c:v>9.1</c:v>
                </c:pt>
                <c:pt idx="6">
                  <c:v>#N/A</c:v>
                </c:pt>
                <c:pt idx="7">
                  <c:v>10.38</c:v>
                </c:pt>
                <c:pt idx="8">
                  <c:v>#N/A</c:v>
                </c:pt>
                <c:pt idx="9">
                  <c:v>12.35</c:v>
                </c:pt>
              </c:numCache>
            </c:numRef>
          </c:val>
          <c:extLst>
            <c:ext xmlns:c16="http://schemas.microsoft.com/office/drawing/2014/chart" uri="{C3380CC4-5D6E-409C-BE32-E72D297353CC}">
              <c16:uniqueId val="{00000008-DDC4-40BD-9212-B9B079F3C1A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12.66</c:v>
                </c:pt>
                <c:pt idx="2">
                  <c:v>#N/A</c:v>
                </c:pt>
                <c:pt idx="3">
                  <c:v>15.53</c:v>
                </c:pt>
                <c:pt idx="4">
                  <c:v>#N/A</c:v>
                </c:pt>
                <c:pt idx="5">
                  <c:v>20.82</c:v>
                </c:pt>
                <c:pt idx="6">
                  <c:v>#N/A</c:v>
                </c:pt>
                <c:pt idx="7">
                  <c:v>23.11</c:v>
                </c:pt>
                <c:pt idx="8">
                  <c:v>#N/A</c:v>
                </c:pt>
                <c:pt idx="9">
                  <c:v>29.27</c:v>
                </c:pt>
              </c:numCache>
            </c:numRef>
          </c:val>
          <c:extLst>
            <c:ext xmlns:c16="http://schemas.microsoft.com/office/drawing/2014/chart" uri="{C3380CC4-5D6E-409C-BE32-E72D297353CC}">
              <c16:uniqueId val="{00000009-DDC4-40BD-9212-B9B079F3C1A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780</c:v>
                </c:pt>
                <c:pt idx="5">
                  <c:v>772</c:v>
                </c:pt>
                <c:pt idx="8">
                  <c:v>799</c:v>
                </c:pt>
                <c:pt idx="11">
                  <c:v>790</c:v>
                </c:pt>
                <c:pt idx="14">
                  <c:v>745</c:v>
                </c:pt>
              </c:numCache>
            </c:numRef>
          </c:val>
          <c:extLst>
            <c:ext xmlns:c16="http://schemas.microsoft.com/office/drawing/2014/chart" uri="{C3380CC4-5D6E-409C-BE32-E72D297353CC}">
              <c16:uniqueId val="{00000000-E25F-4DBE-95C0-7FFE7E316D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5F-4DBE-95C0-7FFE7E316D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25F-4DBE-95C0-7FFE7E316D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c:v>
                </c:pt>
                <c:pt idx="3">
                  <c:v>68</c:v>
                </c:pt>
                <c:pt idx="6">
                  <c:v>69</c:v>
                </c:pt>
                <c:pt idx="9">
                  <c:v>79</c:v>
                </c:pt>
                <c:pt idx="12">
                  <c:v>79</c:v>
                </c:pt>
              </c:numCache>
            </c:numRef>
          </c:val>
          <c:extLst>
            <c:ext xmlns:c16="http://schemas.microsoft.com/office/drawing/2014/chart" uri="{C3380CC4-5D6E-409C-BE32-E72D297353CC}">
              <c16:uniqueId val="{00000003-E25F-4DBE-95C0-7FFE7E316D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359</c:v>
                </c:pt>
                <c:pt idx="3">
                  <c:v>264</c:v>
                </c:pt>
                <c:pt idx="6">
                  <c:v>266</c:v>
                </c:pt>
                <c:pt idx="9">
                  <c:v>293</c:v>
                </c:pt>
                <c:pt idx="12">
                  <c:v>329</c:v>
                </c:pt>
              </c:numCache>
            </c:numRef>
          </c:val>
          <c:extLst>
            <c:ext xmlns:c16="http://schemas.microsoft.com/office/drawing/2014/chart" uri="{C3380CC4-5D6E-409C-BE32-E72D297353CC}">
              <c16:uniqueId val="{00000004-E25F-4DBE-95C0-7FFE7E316D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5F-4DBE-95C0-7FFE7E316D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5F-4DBE-95C0-7FFE7E316D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674</c:v>
                </c:pt>
                <c:pt idx="3">
                  <c:v>658</c:v>
                </c:pt>
                <c:pt idx="6">
                  <c:v>689</c:v>
                </c:pt>
                <c:pt idx="9">
                  <c:v>680</c:v>
                </c:pt>
                <c:pt idx="12">
                  <c:v>666</c:v>
                </c:pt>
              </c:numCache>
            </c:numRef>
          </c:val>
          <c:extLst>
            <c:ext xmlns:c16="http://schemas.microsoft.com/office/drawing/2014/chart" uri="{C3380CC4-5D6E-409C-BE32-E72D297353CC}">
              <c16:uniqueId val="{00000007-E25F-4DBE-95C0-7FFE7E316D5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289</c:v>
                </c:pt>
                <c:pt idx="2">
                  <c:v>#N/A</c:v>
                </c:pt>
                <c:pt idx="3">
                  <c:v>#N/A</c:v>
                </c:pt>
                <c:pt idx="4">
                  <c:v>218</c:v>
                </c:pt>
                <c:pt idx="5">
                  <c:v>#N/A</c:v>
                </c:pt>
                <c:pt idx="6">
                  <c:v>#N/A</c:v>
                </c:pt>
                <c:pt idx="7">
                  <c:v>225</c:v>
                </c:pt>
                <c:pt idx="8">
                  <c:v>#N/A</c:v>
                </c:pt>
                <c:pt idx="9">
                  <c:v>#N/A</c:v>
                </c:pt>
                <c:pt idx="10">
                  <c:v>262</c:v>
                </c:pt>
                <c:pt idx="11">
                  <c:v>#N/A</c:v>
                </c:pt>
                <c:pt idx="12">
                  <c:v>#N/A</c:v>
                </c:pt>
                <c:pt idx="13">
                  <c:v>329</c:v>
                </c:pt>
                <c:pt idx="14">
                  <c:v>#N/A</c:v>
                </c:pt>
              </c:numCache>
            </c:numRef>
          </c:val>
          <c:smooth val="0"/>
          <c:extLst>
            <c:ext xmlns:c16="http://schemas.microsoft.com/office/drawing/2014/chart" uri="{C3380CC4-5D6E-409C-BE32-E72D297353CC}">
              <c16:uniqueId val="{00000008-E25F-4DBE-95C0-7FFE7E316D5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7315</c:v>
                </c:pt>
                <c:pt idx="5">
                  <c:v>7268</c:v>
                </c:pt>
                <c:pt idx="8">
                  <c:v>7293</c:v>
                </c:pt>
                <c:pt idx="11">
                  <c:v>7005</c:v>
                </c:pt>
                <c:pt idx="14">
                  <c:v>7083</c:v>
                </c:pt>
              </c:numCache>
            </c:numRef>
          </c:val>
          <c:extLst>
            <c:ext xmlns:c16="http://schemas.microsoft.com/office/drawing/2014/chart" uri="{C3380CC4-5D6E-409C-BE32-E72D297353CC}">
              <c16:uniqueId val="{00000000-AA6A-4B87-85C8-6961ABD829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615</c:v>
                </c:pt>
                <c:pt idx="5">
                  <c:v>573</c:v>
                </c:pt>
                <c:pt idx="8">
                  <c:v>577</c:v>
                </c:pt>
                <c:pt idx="11">
                  <c:v>764</c:v>
                </c:pt>
                <c:pt idx="14">
                  <c:v>728</c:v>
                </c:pt>
              </c:numCache>
            </c:numRef>
          </c:val>
          <c:extLst>
            <c:ext xmlns:c16="http://schemas.microsoft.com/office/drawing/2014/chart" uri="{C3380CC4-5D6E-409C-BE32-E72D297353CC}">
              <c16:uniqueId val="{00000001-AA6A-4B87-85C8-6961ABD829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1098</c:v>
                </c:pt>
                <c:pt idx="5">
                  <c:v>1333</c:v>
                </c:pt>
                <c:pt idx="8">
                  <c:v>1466</c:v>
                </c:pt>
                <c:pt idx="11">
                  <c:v>1381</c:v>
                </c:pt>
                <c:pt idx="14">
                  <c:v>1421</c:v>
                </c:pt>
              </c:numCache>
            </c:numRef>
          </c:val>
          <c:extLst>
            <c:ext xmlns:c16="http://schemas.microsoft.com/office/drawing/2014/chart" uri="{C3380CC4-5D6E-409C-BE32-E72D297353CC}">
              <c16:uniqueId val="{00000002-AA6A-4B87-85C8-6961ABD829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6A-4B87-85C8-6961ABD829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6A-4B87-85C8-6961ABD829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6A-4B87-85C8-6961ABD829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1041</c:v>
                </c:pt>
                <c:pt idx="3">
                  <c:v>911</c:v>
                </c:pt>
                <c:pt idx="6">
                  <c:v>885</c:v>
                </c:pt>
                <c:pt idx="9">
                  <c:v>838</c:v>
                </c:pt>
                <c:pt idx="12">
                  <c:v>807</c:v>
                </c:pt>
              </c:numCache>
            </c:numRef>
          </c:val>
          <c:extLst>
            <c:ext xmlns:c16="http://schemas.microsoft.com/office/drawing/2014/chart" uri="{C3380CC4-5D6E-409C-BE32-E72D297353CC}">
              <c16:uniqueId val="{00000006-AA6A-4B87-85C8-6961ABD829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717</c:v>
                </c:pt>
                <c:pt idx="3">
                  <c:v>748</c:v>
                </c:pt>
                <c:pt idx="6">
                  <c:v>675</c:v>
                </c:pt>
                <c:pt idx="9">
                  <c:v>597</c:v>
                </c:pt>
                <c:pt idx="12">
                  <c:v>504</c:v>
                </c:pt>
              </c:numCache>
            </c:numRef>
          </c:val>
          <c:extLst>
            <c:ext xmlns:c16="http://schemas.microsoft.com/office/drawing/2014/chart" uri="{C3380CC4-5D6E-409C-BE32-E72D297353CC}">
              <c16:uniqueId val="{00000007-AA6A-4B87-85C8-6961ABD829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3611</c:v>
                </c:pt>
                <c:pt idx="3">
                  <c:v>3537</c:v>
                </c:pt>
                <c:pt idx="6">
                  <c:v>3348</c:v>
                </c:pt>
                <c:pt idx="9">
                  <c:v>3159</c:v>
                </c:pt>
                <c:pt idx="12">
                  <c:v>3101</c:v>
                </c:pt>
              </c:numCache>
            </c:numRef>
          </c:val>
          <c:extLst>
            <c:ext xmlns:c16="http://schemas.microsoft.com/office/drawing/2014/chart" uri="{C3380CC4-5D6E-409C-BE32-E72D297353CC}">
              <c16:uniqueId val="{00000008-AA6A-4B87-85C8-6961ABD829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c:v>
                </c:pt>
                <c:pt idx="3">
                  <c:v>132</c:v>
                </c:pt>
                <c:pt idx="6">
                  <c:v>121</c:v>
                </c:pt>
                <c:pt idx="9">
                  <c:v>100</c:v>
                </c:pt>
                <c:pt idx="12">
                  <c:v>0</c:v>
                </c:pt>
              </c:numCache>
            </c:numRef>
          </c:val>
          <c:extLst>
            <c:ext xmlns:c16="http://schemas.microsoft.com/office/drawing/2014/chart" uri="{C3380CC4-5D6E-409C-BE32-E72D297353CC}">
              <c16:uniqueId val="{00000009-AA6A-4B87-85C8-6961ABD829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6814</c:v>
                </c:pt>
                <c:pt idx="3">
                  <c:v>6950</c:v>
                </c:pt>
                <c:pt idx="6">
                  <c:v>7196</c:v>
                </c:pt>
                <c:pt idx="9">
                  <c:v>6980</c:v>
                </c:pt>
                <c:pt idx="12">
                  <c:v>7247</c:v>
                </c:pt>
              </c:numCache>
            </c:numRef>
          </c:val>
          <c:extLst>
            <c:ext xmlns:c16="http://schemas.microsoft.com/office/drawing/2014/chart" uri="{C3380CC4-5D6E-409C-BE32-E72D297353CC}">
              <c16:uniqueId val="{0000000A-AA6A-4B87-85C8-6961ABD8292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3189</c:v>
                </c:pt>
                <c:pt idx="2">
                  <c:v>#N/A</c:v>
                </c:pt>
                <c:pt idx="3">
                  <c:v>#N/A</c:v>
                </c:pt>
                <c:pt idx="4">
                  <c:v>3103</c:v>
                </c:pt>
                <c:pt idx="5">
                  <c:v>#N/A</c:v>
                </c:pt>
                <c:pt idx="6">
                  <c:v>#N/A</c:v>
                </c:pt>
                <c:pt idx="7">
                  <c:v>2888</c:v>
                </c:pt>
                <c:pt idx="8">
                  <c:v>#N/A</c:v>
                </c:pt>
                <c:pt idx="9">
                  <c:v>#N/A</c:v>
                </c:pt>
                <c:pt idx="10">
                  <c:v>2524</c:v>
                </c:pt>
                <c:pt idx="11">
                  <c:v>#N/A</c:v>
                </c:pt>
                <c:pt idx="12">
                  <c:v>#N/A</c:v>
                </c:pt>
                <c:pt idx="13">
                  <c:v>2426</c:v>
                </c:pt>
                <c:pt idx="14">
                  <c:v>#N/A</c:v>
                </c:pt>
              </c:numCache>
            </c:numRef>
          </c:val>
          <c:smooth val="0"/>
          <c:extLst>
            <c:ext xmlns:c16="http://schemas.microsoft.com/office/drawing/2014/chart" uri="{C3380CC4-5D6E-409C-BE32-E72D297353CC}">
              <c16:uniqueId val="{0000000B-AA6A-4B87-85C8-6961ABD8292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1101</c:v>
                </c:pt>
                <c:pt idx="1">
                  <c:v>1128</c:v>
                </c:pt>
                <c:pt idx="2">
                  <c:v>1153</c:v>
                </c:pt>
              </c:numCache>
            </c:numRef>
          </c:val>
          <c:extLst>
            <c:ext xmlns:c16="http://schemas.microsoft.com/office/drawing/2014/chart" uri="{C3380CC4-5D6E-409C-BE32-E72D297353CC}">
              <c16:uniqueId val="{00000000-8BF2-4080-9C21-90ADF3E994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353</c:v>
                </c:pt>
                <c:pt idx="1">
                  <c:v>241</c:v>
                </c:pt>
                <c:pt idx="2">
                  <c:v>256</c:v>
                </c:pt>
              </c:numCache>
            </c:numRef>
          </c:val>
          <c:extLst>
            <c:ext xmlns:c16="http://schemas.microsoft.com/office/drawing/2014/chart" uri="{C3380CC4-5D6E-409C-BE32-E72D297353CC}">
              <c16:uniqueId val="{00000001-8BF2-4080-9C21-90ADF3E994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1424</c:v>
                </c:pt>
                <c:pt idx="1">
                  <c:v>1701</c:v>
                </c:pt>
                <c:pt idx="2">
                  <c:v>1973</c:v>
                </c:pt>
              </c:numCache>
            </c:numRef>
          </c:val>
          <c:extLst>
            <c:ext xmlns:c16="http://schemas.microsoft.com/office/drawing/2014/chart" uri="{C3380CC4-5D6E-409C-BE32-E72D297353CC}">
              <c16:uniqueId val="{00000002-8BF2-4080-9C21-90ADF3E994B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{0800C7AA-570B-4B59-A307-3A68379B5168}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CFC-4B09-974C-636FF476F7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{B6E0F005-FF78-4871-8205-B1C6E56561A3}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FC-4B09-974C-636FF476F7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{2954CE4E-CDAF-421C-B61D-22E204FDBD57}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FC-4B09-974C-636FF476F7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{20CFD066-D2C6-44B5-BE6B-2E2330D18ED1}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FC-4B09-974C-636FF476F7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{B29C6971-FB1D-42CB-A43D-0C88DCAC24DE}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FC-4B09-974C-636FF476F70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{183BB3DA-F5AD-4453-B98A-CB5FE3361523}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CFC-4B09-974C-636FF476F70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{F2BEBD70-A438-4A06-8B59-DD87E315080A}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CFC-4B09-974C-636FF476F70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{DCBC4985-CC03-4871-B82E-43180CD0951B}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CFC-4B09-974C-636FF476F70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{5CD176DA-DC7A-4133-8C0F-58220A5E5C8E}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CFC-4B09-974C-636FF476F7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67.599999999999994</c:v>
                </c:pt>
                <c:pt idx="24">
                  <c:v>65.2</c:v>
                </c:pt>
                <c:pt idx="32">
                  <c:v>57.1</c:v>
                </c:pt>
              </c:numCache>
            </c:numRef>
          </c:xVal>
          <c:yVal>
            <c:numRef>
              <c:f>公会計指標分析・財政指標組合せ分析表!$BP$51:$DC$51</c:f>
              <c:numCache>
                <c:formatCode>#,##0.0;"▲ "#,##0.0</c:formatCode>
                <c:ptCount val="40"/>
                <c:pt idx="16">
                  <c:v>88.9</c:v>
                </c:pt>
                <c:pt idx="24">
                  <c:v>78.8</c:v>
                </c:pt>
                <c:pt idx="32">
                  <c:v>77.2</c:v>
                </c:pt>
              </c:numCache>
            </c:numRef>
          </c:yVal>
          <c:smooth val="0"/>
          <c:extLst>
            <c:ext xmlns:c16="http://schemas.microsoft.com/office/drawing/2014/chart" uri="{C3380CC4-5D6E-409C-BE32-E72D297353CC}">
              <c16:uniqueId val="{00000009-6CFC-4B09-974C-636FF476F7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{4DD003C8-F350-4F56-B10D-D5A827511DAB}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CFC-4B09-974C-636FF476F7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{5499BED5-7FAB-4517-B81C-30AF5A84F448}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FC-4B09-974C-636FF476F7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{FAA7949C-2A7D-4C57-A9B0-895D84629F7A}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FC-4B09-974C-636FF476F7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{23319B50-CC25-450E-BB7A-98C72B287E6E}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FC-4B09-974C-636FF476F7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{DF7DAEF1-1429-40FC-8899-C40036CA9702}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FC-4B09-974C-636FF476F70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{E50E9248-222F-46DA-987F-DBB3BFE46B4D}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CFC-4B09-974C-636FF476F70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{D74008B1-F2B4-4DA9-981D-7A8F4F1243EB}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CFC-4B09-974C-636FF476F70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{F37FD7DA-B977-4D3B-91D4-7AE8E31E3B4B}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CFC-4B09-974C-636FF476F70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{0F260068-BD8D-4106-828D-A8CF079FC715}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CFC-4B09-974C-636FF476F7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59.2</c:v>
                </c:pt>
                <c:pt idx="32">
                  <c:v>60.7</c:v>
                </c:pt>
              </c:numCache>
            </c:numRef>
          </c:xVal>
          <c:yVal>
            <c:numRef>
              <c:f>公会計指標分析・財政指標組合せ分析表!$BP$55:$DC$55</c:f>
              <c:numCache>
                <c:formatCode>#,##0.0;"▲ "#,##0.0</c:formatCode>
                <c:ptCount val="40"/>
                <c:pt idx="16">
                  <c:v>25.4</c:v>
                </c:pt>
                <c:pt idx="24">
                  <c:v>23.4</c:v>
                </c:pt>
                <c:pt idx="32">
                  <c:v>7.7</c:v>
                </c:pt>
              </c:numCache>
            </c:numRef>
          </c:yVal>
          <c:smooth val="0"/>
          <c:extLst>
            <c:ext xmlns:c16="http://schemas.microsoft.com/office/drawing/2014/chart" uri="{C3380CC4-5D6E-409C-BE32-E72D297353CC}">
              <c16:uniqueId val="{00000013-6CFC-4B09-974C-636FF476F705}"/>
            </c:ext>
          </c:extLst>
        </c:ser>
        <c:dLbls>
          <c:showLegendKey val="0"/>
          <c:showVal val="1"/>
          <c:showCatName val="0"/>
          <c:showSerName val="0"/>
          <c:showPercent val="0"/>
          <c:showBubbleSize val="0"/>
        </c:dLbls>
        <c:axId val="46179840"/>
        <c:axId val="46181760"/>
      </c:scatterChart>
      <c:valAx>
        <c:axId val="46179840"/>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2.8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{1651BE4F-2343-4AD5-812B-49F1096AC15A}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CC6-4490-892C-C9CFB5435D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{C1E43FFF-E031-4848-8C97-E403C41A7506}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C6-4490-892C-C9CFB5435D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{89C3D181-C884-4F9C-9532-E5FF0796BB3F}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C6-4490-892C-C9CFB5435D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{325212A0-D67F-4328-ADAE-FB20655E8053}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C6-4490-892C-C9CFB5435D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{B54E836B-89C4-4C49-B365-A0B39079BFFC}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C6-4490-892C-C9CFB5435D1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{DB18B60D-37DE-40CB-ABD6-B3874B4FF771}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CC6-4490-892C-C9CFB5435D1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{87B86A33-3D56-4EA0-B792-7F0C82A323DE}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CC6-4490-892C-C9CFB5435D1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{77E1E250-DE9E-4A8F-9DDF-D09E545AA67C}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CC6-4490-892C-C9CFB5435D1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{2781AD2C-8968-42E9-8384-B9E73C3807AB}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CC6-4490-892C-C9CFB5435D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8.9</c:v>
                </c:pt>
                <c:pt idx="16">
                  <c:v>7.4</c:v>
                </c:pt>
                <c:pt idx="24">
                  <c:v>7.2</c:v>
                </c:pt>
                <c:pt idx="32">
                  <c:v>8.5</c:v>
                </c:pt>
              </c:numCache>
            </c:numRef>
          </c:xVal>
          <c:yVal>
            <c:numRef>
              <c:f>公会計指標分析・財政指標組合せ分析表!$BP$73:$DC$73</c:f>
              <c:numCache>
                <c:formatCode>#,##0.0;"▲ "#,##0.0</c:formatCode>
                <c:ptCount val="40"/>
                <c:pt idx="0">
                  <c:v>99.1</c:v>
                </c:pt>
                <c:pt idx="8">
                  <c:v>94</c:v>
                </c:pt>
                <c:pt idx="16">
                  <c:v>88.9</c:v>
                </c:pt>
                <c:pt idx="24">
                  <c:v>78.8</c:v>
                </c:pt>
                <c:pt idx="32">
                  <c:v>77.2</c:v>
                </c:pt>
              </c:numCache>
            </c:numRef>
          </c:yVal>
          <c:smooth val="0"/>
          <c:extLst>
            <c:ext xmlns:c16="http://schemas.microsoft.com/office/drawing/2014/chart" uri="{C3380CC4-5D6E-409C-BE32-E72D297353CC}">
              <c16:uniqueId val="{00000009-BCC6-4490-892C-C9CFB5435D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{71D1AD52-66FD-4418-AB64-83399620806F}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CC6-4490-892C-C9CFB5435D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{5F9F88CC-B368-4E88-B30F-59A31CC1DAA4}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C6-4490-892C-C9CFB5435D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{7C0FF3F0-FB51-41A1-8BEA-E61EBF700728}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C6-4490-892C-C9CFB5435D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{7C9C0EF4-973A-49F2-B981-33C0E3E1A83E}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C6-4490-892C-C9CFB5435D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{54AFAC76-BA93-4C3B-A8A9-CBECA8D7473F}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C6-4490-892C-C9CFB5435D10}"/>
                </c:ext>
              </c:extLst>
            </c:dLbl>
            <c:dLbl>
              <c:idx val="8"/>
              <c:layout>
                <c:manualLayout>
                  <c:x val="-2.786672995984164E-2"/>
                  <c:y val="-8.536519792014149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{A681D596-ECEA-4764-9138-DAB67B686F05}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CC6-4490-892C-C9CFB5435D10}"/>
                </c:ext>
              </c:extLst>
            </c:dLbl>
            <c:dLbl>
              <c:idx val="16"/>
              <c:layout>
                <c:manualLayout>
                  <c:x val="-3.5529253278379698E-2"/>
                  <c:y val="-6.30877514800601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{0882A1FA-2AD8-4943-BA62-57074AF7C054}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CC6-4490-892C-C9CFB5435D10}"/>
                </c:ext>
              </c:extLst>
            </c:dLbl>
            <c:dLbl>
              <c:idx val="24"/>
              <c:layout>
                <c:manualLayout>
                  <c:x val="-3.1697991619110633E-2"/>
                  <c:y val="-3.879647813182620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{985A7015-AD86-4BBA-BD03-CF3C16454710}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CC6-4490-892C-C9CFB5435D1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{8E2A4CCA-7A26-4B82-BF3B-747C69489A1E}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CC6-4490-892C-C9CFB5435D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BCC6-4490-892C-C9CFB5435D10}"/>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4.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石川県穴水町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27</a:t>
          </a:r>
          <a:r>
            <a:rPr kumimoji="1" lang="ja-JP" altLang="en-US" sz="1400">
              <a:latin typeface="ＭＳ ゴシック"/>
              <a:ea typeface="ＭＳ ゴシック"/>
            </a:rPr>
            <a:t>年度から建設事業が増加してきたことから、償還金においても今後増加することが見込まれる。</a:t>
          </a:r>
          <a:endParaRPr kumimoji="1" lang="en-US" altLang="ja-JP" sz="1400">
            <a:latin typeface="ＭＳ ゴシック"/>
            <a:ea typeface="ＭＳ ゴシック"/>
          </a:endParaRPr>
        </a:p>
        <a:p>
          <a:r>
            <a:rPr kumimoji="1" lang="ja-JP" altLang="en-US" sz="1400">
              <a:latin typeface="ＭＳ ゴシック"/>
              <a:ea typeface="ＭＳ ゴシック"/>
            </a:rPr>
            <a:t>　今後はさらに公共施設の更新が控えていることから、交付税措置率の高い地方債を活用し、措置率の低いものは極力借入を行わないなど、財政健全化に努める。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満期一括償還に係る積立は行っていない。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石川県穴水町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前年度と横ばいとなったが、今後は公共施設更新事業に伴う地方債残高の増加、一部事務組合への負担金増加が予定されていることから、来年度以降は増加傾向となる。</a:t>
          </a:r>
          <a:endParaRPr kumimoji="1" lang="en-US" altLang="ja-JP" sz="1400">
            <a:latin typeface="ＭＳ ゴシック"/>
            <a:ea typeface="ＭＳ ゴシック"/>
          </a:endParaRPr>
        </a:p>
        <a:p>
          <a:r>
            <a:rPr kumimoji="1" lang="ja-JP" altLang="en-US" sz="1400">
              <a:latin typeface="ＭＳ ゴシック"/>
              <a:ea typeface="ＭＳ ゴシック"/>
            </a:rPr>
            <a:t>　充当可能財源についても、引き続き普通交付税措置率の高い地方債の活用、基金への計画的な積み立てを行い、健全な財政運営に努める。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石川県穴水町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・今後の施設更新に備え、計画的に積み立てを行い、将来の大規模な施設更新に備え施設整備基金へ積み立てを</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行い、残高が2億7千万円増加するなど基金全体では約</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・公共施設の更新が始まるまでは、施設整備基金への積み立てを行い微増していくが、将来的には取り崩しを予定していることから、基金残高は減少となる見込みである。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・施設整備基金：公共施設における整備・更新に備えるもの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・施設整備基金：</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34百</a:t>
          </a:r>
          <a:r>
            <a:rPr kumimoji="1" lang="ja-JP" altLang="en-US" sz="1300">
              <a:solidFill>
                <a:schemeClr val="dk1"/>
              </a:solidFill>
              <a:effectLst/>
              <a:latin typeface="ＭＳ ゴシック"/>
              <a:ea typeface="ＭＳ ゴシック"/>
              <a:cs typeface="+mn-cs"/>
            </a:rPr>
            <a:t>万円の積み立て、</a:t>
          </a:r>
          <a:r>
            <a:rPr kumimoji="1" lang="en-US" altLang="ja-JP" sz="1300">
              <a:solidFill>
                <a:schemeClr val="dk1"/>
              </a:solidFill>
              <a:effectLst/>
              <a:latin typeface="ＭＳ ゴシック"/>
              <a:ea typeface="ＭＳ ゴシック"/>
              <a:cs typeface="+mn-cs"/>
            </a:rPr>
            <a:t>62百</a:t>
          </a:r>
          <a:r>
            <a:rPr kumimoji="1" lang="ja-JP" altLang="en-US" sz="1300">
              <a:solidFill>
                <a:schemeClr val="dk1"/>
              </a:solidFill>
              <a:effectLst/>
              <a:latin typeface="ＭＳ ゴシック"/>
              <a:ea typeface="ＭＳ ゴシック"/>
              <a:cs typeface="+mn-cs"/>
            </a:rPr>
            <a:t>万円の取り崩し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・施設整備基金については、公共施設の更新等に備え、平成</a:t>
          </a:r>
          <a:r>
            <a:rPr kumimoji="1" lang="en-US" altLang="ja-JP" sz="1300">
              <a:solidFill>
                <a:schemeClr val="dk1"/>
              </a:solidFill>
              <a:effectLst/>
              <a:latin typeface="ＭＳ ゴシック"/>
              <a:ea typeface="ＭＳ ゴシック"/>
              <a:cs typeface="+mn-cs"/>
            </a:rPr>
            <a:t>32</a:t>
          </a:r>
          <a:r>
            <a:rPr kumimoji="1" lang="ja-JP" altLang="en-US" sz="1300">
              <a:solidFill>
                <a:schemeClr val="dk1"/>
              </a:solidFill>
              <a:effectLst/>
              <a:latin typeface="ＭＳ ゴシック"/>
              <a:ea typeface="ＭＳ ゴシック"/>
              <a:cs typeface="+mn-cs"/>
            </a:rPr>
            <a:t>年度（令和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年度）を目処に積み立て予定。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・決算上預金を</a:t>
          </a:r>
          <a:r>
            <a:rPr kumimoji="1" lang="en-US" altLang="ja-JP" sz="1300">
              <a:solidFill>
                <a:schemeClr val="dk1"/>
              </a:solidFill>
              <a:effectLst/>
              <a:latin typeface="ＭＳ ゴシック"/>
              <a:ea typeface="ＭＳ ゴシック"/>
              <a:cs typeface="+mn-cs"/>
            </a:rPr>
            <a:t>25百</a:t>
          </a:r>
          <a:r>
            <a:rPr kumimoji="1" lang="ja-JP" altLang="en-US" sz="1300">
              <a:solidFill>
                <a:schemeClr val="dk1"/>
              </a:solidFill>
              <a:effectLst/>
              <a:latin typeface="ＭＳ ゴシック"/>
              <a:ea typeface="ＭＳ ゴシック"/>
              <a:cs typeface="+mn-cs"/>
            </a:rPr>
            <a:t>万円積み立てたことによる増加。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・今後の公共施設の更新について、地方債や施設整備基金で賄えない場合に取り崩すこととなる。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・公共施設更新に係る地方債の借入額増加を見込んでいるため、将来の財政健全化を図るため</a:t>
          </a:r>
          <a:r>
            <a:rPr kumimoji="1" lang="en-US" altLang="ja-JP" sz="1300">
              <a:solidFill>
                <a:schemeClr val="dk1"/>
              </a:solidFill>
              <a:effectLst/>
              <a:latin typeface="ＭＳ ゴシック"/>
              <a:ea typeface="ＭＳ ゴシック"/>
              <a:cs typeface="+mn-cs"/>
            </a:rPr>
            <a:t>15百</a:t>
          </a:r>
          <a:r>
            <a:rPr kumimoji="1" lang="ja-JP" altLang="en-US" sz="1300">
              <a:solidFill>
                <a:schemeClr val="dk1"/>
              </a:solidFill>
              <a:effectLst/>
              <a:latin typeface="ＭＳ ゴシック"/>
              <a:ea typeface="ＭＳ ゴシック"/>
              <a:cs typeface="+mn-cs"/>
            </a:rPr>
            <a:t>万円積み立てたことによる増加。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・上記理由により、今後も積み立てを行っていく。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28AEE3D-3FF4-4BCB-87B6-4234AC21D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49220A-4FC4-4D27-838F-BAA1EEA66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42A397F-523D-4F03-84AE-6C4D1834D35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CA8201E-7330-4A30-B05C-91C20DD536D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03A1070-3686-441A-8DCB-A298E31FCE9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4AEA948-0204-4DF9-B4DA-1614738A4BF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64FCC2E-9104-45B4-A1D6-5674C243BF7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33195FB-294D-4DA1-B10B-EEA5BEDE017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80B0A05-ABD1-4718-80FA-062CCD263FF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FAC636D-4E3E-4B40-B924-A0755EC0115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89F121C-50BA-46B1-A274-D0C9EFA8BC7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E322305-C011-43B4-83DC-54E170AA8F3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8,333
8,236
183.21
6,366,216
6,279,685
50,072
3,837,640
7,247,318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917B7CC-7F52-43C3-A591-33C595CE18B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B49C061-649F-4F42-85B9-0055DDFB5F7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683AA6B-5908-4770-9264-FFA79B795B3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991BEC5-33C1-457A-BFF9-90CD9BC0618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8554968-6C2C-4371-A659-D15A4FB3141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4871052-4378-4ED2-96A5-DFAD09A2089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41F7FC4-D76D-4767-A204-D710D8A6B1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E38332C-8D8B-48D9-ACC2-462FE39B43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1D5B3E8-A3CA-4C40-B7E8-1454BA12206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5B74B5E-9875-488B-A25B-DEFB81333AE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5E67132-2C89-4BE1-8FFB-508770703A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17FFCA6-043F-4F57-B190-AC3B58CE2B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A7A5A10-E1EB-4926-BDAF-26ECD030006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D672395-0B5C-4889-8174-C30BCDEE324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675D287-BB8A-4DBC-980C-01C236FEFF8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D9E5CD0-E609-4163-81C8-A549856E7EF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23F461D-722C-41DC-8B19-B8711ABFE13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487569E-9F48-4E23-B9B0-573FB2FF793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74CC4189-CC07-479E-9E4C-6CCE20E892AA}"/>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2CEA9C8-77DD-4DBC-B98B-E62A622AA9A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4A5CD3A1-29F4-4E36-95C9-22AEA392E41E}"/>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638474AB-8A74-4549-99BC-F195890C442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176B7A3-5114-4376-9249-664B1708499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24CB73CC-90DD-49F6-9EAB-71050A55064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466581C-71AA-4F26-8F5E-6478790E443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7D86EC2-8224-4999-9139-8220CF013AF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A5682E9-FC98-40E5-ABD2-B1BCCB84C21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1BACA62-D9AE-4DC9-89C6-11AADBFCD36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B3122E4-2E5F-4604-91D3-889B2A38F7D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DD02CE9F-0BE8-49A5-B655-96122787349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5386C3F-9F63-45BD-9999-893869EA26A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B5188A4-3DA5-412C-A0D3-15C8402F60A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D7F05B8-DD5B-46CE-B6FC-C6B62273C3A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DCC37E3-AC34-4CCA-8173-CCA5E0ADB11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有形固定資産減価償却率については、減少傾向となっているが、老朽化した施設の更新が未実施のものが多く、再度増加する可能性がある。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そのため、個別施設計画の策定にあたり、集約や除却等の方針を、施設のコスト等で分析を行い、適正な施設管理に努める。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9DCDCF87-B0E9-432F-AB52-47A99D540C4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1100E68-1D27-4137-A073-37933540769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D1927D01-E6FB-45DD-87D2-1BE53825934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CCF9D3A6-DC63-4202-B298-AA8F9ACB132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378C219-5459-4430-B420-612B9473223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A7BF685C-A546-4399-8D8F-7BABCE01E91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2CC14F02-4C5D-41E5-A70E-6835D76B443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393FABCC-F1B6-4C96-9FEF-EEFCDD6185B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57A65CF7-BD87-46D8-8E9C-A946971D222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BF91F83B-E260-4235-B606-CC333E9D4C8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D93DC70B-0669-4143-A940-AD009C8245A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73D0646D-73CA-49C6-BD95-F2957C7417A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D7F7721B-10C1-40FA-833C-97A78F92BA8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A05DA54A-995C-46A1-B7BD-9417CC79198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9489D23C-89E5-4850-881B-D2F9EF7078F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81E5C50F-1D66-46FD-BAD3-CBFFBD695E5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6E38638C-4047-4854-8961-AD1E1C54DD33}"/>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A29367BB-A0B3-44ED-B3FE-B470886270A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id="{81E2DE46-F104-4D3D-9A93-D27980E9D4C2}"/>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id="{01BA741F-C79C-48F7-98C3-69784E73EA6C}"/>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id="{8C62D36A-D59C-41B6-ABA0-8F1D374C8646}"/>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id="{55FEE423-B8D1-44F2-BBA3-D8F735D88928}"/>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id="{7FA49D13-8D36-47D0-B756-18E2A2B83B83}"/>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1" name="有形固定資産減価償却率平均値テキスト">
          <a:extLst>
            <a:ext uri="{FF2B5EF4-FFF2-40B4-BE49-F238E27FC236}">
              <a16:creationId xmlns:a16="http://schemas.microsoft.com/office/drawing/2014/main" id="{B060C3F1-8AFD-40E2-9DEF-311458DF3D71}"/>
            </a:ext>
          </a:extLst>
        </xdr:cNvPr>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id="{98B05F7E-18BC-40DC-8519-9C693210AEE4}"/>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id="{6B17746B-AD5B-49E8-BC30-253213394B05}"/>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id="{C732CF29-60B1-43D0-BF05-93C315B66694}"/>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a:extLst>
            <a:ext uri="{FF2B5EF4-FFF2-40B4-BE49-F238E27FC236}">
              <a16:creationId xmlns:a16="http://schemas.microsoft.com/office/drawing/2014/main" id="{54925245-F06D-497C-90FF-F10579B999CB}"/>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0E244A6-B13F-4B11-AB83-0B39CD7639D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F52FC66-1DE8-4361-9F3D-2777B4926FC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E9C1050-F870-49A2-92F0-82B2563233D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1266769-E4D0-4B22-968B-472585E66D4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452A0BB-A1C6-45AA-B0E1-C47E98CFBD7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138883</xdr:rowOff>
    </xdr:from>
    <xdr:to>
      <xdr:col>23</xdr:col>
      <xdr:colOff>136525</xdr:colOff>
      <xdr:row>32</xdr:row>
      <xdr:rowOff>69033</xdr:rowOff>
    </xdr:to>
    <xdr:sp macro="" textlink="">
      <xdr:nvSpPr>
        <xdr:cNvPr id="81" name="楕円 80">
          <a:extLst>
            <a:ext uri="{FF2B5EF4-FFF2-40B4-BE49-F238E27FC236}">
              <a16:creationId xmlns:a16="http://schemas.microsoft.com/office/drawing/2014/main" id="{8B9DBB47-ADC6-4EC2-9CCF-25B86E43BB95}"/>
            </a:ext>
          </a:extLst>
        </xdr:cNvPr>
        <xdr:cNvSpPr/>
      </xdr:nvSpPr>
      <xdr:spPr>
        <a:xfrm>
          <a:off x="4711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117310</xdr:rowOff>
    </xdr:from>
    <xdr:ext cx="405111" cy="259045"/>
    <xdr:sp macro="" textlink="">
      <xdr:nvSpPr>
        <xdr:cNvPr id="82" name="有形固定資産減価償却率該当値テキスト">
          <a:extLst>
            <a:ext uri="{FF2B5EF4-FFF2-40B4-BE49-F238E27FC236}">
              <a16:creationId xmlns:a16="http://schemas.microsoft.com/office/drawing/2014/main" id="{32787F2D-1379-403E-BEE5-1876244CC586}"/>
            </a:ext>
          </a:extLst>
        </xdr:cNvPr>
        <xdr:cNvSpPr txBox="1"/>
      </xdr:nvSpPr>
      <xdr:spPr>
        <a:xfrm>
          <a:off x="4813300" y="620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60506</xdr:rowOff>
    </xdr:from>
    <xdr:to>
      <xdr:col>19</xdr:col>
      <xdr:colOff>187325</xdr:colOff>
      <xdr:row>30</xdr:row>
      <xdr:rowOff>162106</xdr:rowOff>
    </xdr:to>
    <xdr:sp macro="" textlink="">
      <xdr:nvSpPr>
        <xdr:cNvPr id="83" name="楕円 82">
          <a:extLst>
            <a:ext uri="{FF2B5EF4-FFF2-40B4-BE49-F238E27FC236}">
              <a16:creationId xmlns:a16="http://schemas.microsoft.com/office/drawing/2014/main" id="{AD7BA01E-D1B9-4FE1-984F-D9E4AAEB372A}"/>
            </a:ext>
          </a:extLst>
        </xdr:cNvPr>
        <xdr:cNvSpPr/>
      </xdr:nvSpPr>
      <xdr:spPr>
        <a:xfrm>
          <a:off x="400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32</xdr:row>
      <xdr:rowOff>18233</xdr:rowOff>
    </xdr:to>
    <xdr:cxnSp macro="">
      <xdr:nvCxnSpPr>
        <xdr:cNvPr id="84" name="直線コネクタ 83">
          <a:extLst>
            <a:ext uri="{FF2B5EF4-FFF2-40B4-BE49-F238E27FC236}">
              <a16:creationId xmlns:a16="http://schemas.microsoft.com/office/drawing/2014/main" id="{6CB36A65-05F3-4292-AA4A-AB81144566FA}"/>
            </a:ext>
          </a:extLst>
        </xdr:cNvPr>
        <xdr:cNvCxnSpPr/>
      </xdr:nvCxnSpPr>
      <xdr:spPr>
        <a:xfrm>
          <a:off x="4051300" y="6026331"/>
          <a:ext cx="7112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5" name="楕円 84">
          <a:extLst>
            <a:ext uri="{FF2B5EF4-FFF2-40B4-BE49-F238E27FC236}">
              <a16:creationId xmlns:a16="http://schemas.microsoft.com/office/drawing/2014/main" id="{91545E26-2765-4D62-9363-7DAE118168E2}"/>
            </a:ext>
          </a:extLst>
        </xdr:cNvPr>
        <xdr:cNvSpPr/>
      </xdr:nvSpPr>
      <xdr:spPr>
        <a:xfrm>
          <a:off x="3238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37283</xdr:rowOff>
    </xdr:from>
    <xdr:to>
      <xdr:col>19</xdr:col>
      <xdr:colOff>136525</xdr:colOff>
      <xdr:row>30</xdr:row>
      <xdr:rowOff>111306</xdr:rowOff>
    </xdr:to>
    <xdr:cxnSp macro="">
      <xdr:nvCxnSpPr>
        <xdr:cNvPr id="86" name="直線コネクタ 85">
          <a:extLst>
            <a:ext uri="{FF2B5EF4-FFF2-40B4-BE49-F238E27FC236}">
              <a16:creationId xmlns:a16="http://schemas.microsoft.com/office/drawing/2014/main" id="{D8FCF318-095C-48EC-9D2D-D2D0BA2E40FA}"/>
            </a:ext>
          </a:extLst>
        </xdr:cNvPr>
        <xdr:cNvCxnSpPr/>
      </xdr:nvCxnSpPr>
      <xdr:spPr>
        <a:xfrm>
          <a:off x="3289300" y="5952308"/>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7" name="n_1aveValue有形固定資産減価償却率">
          <a:extLst>
            <a:ext uri="{FF2B5EF4-FFF2-40B4-BE49-F238E27FC236}">
              <a16:creationId xmlns:a16="http://schemas.microsoft.com/office/drawing/2014/main" id="{B1AD5E86-8FB8-4349-90F2-E187BA03456F}"/>
            </a:ext>
          </a:extLst>
        </xdr:cNvPr>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88" name="n_2aveValue有形固定資産減価償却率">
          <a:extLst>
            <a:ext uri="{FF2B5EF4-FFF2-40B4-BE49-F238E27FC236}">
              <a16:creationId xmlns:a16="http://schemas.microsoft.com/office/drawing/2014/main" id="{9887BAE1-499B-4A41-A1A0-4621AB8FD059}"/>
            </a:ext>
          </a:extLst>
        </xdr:cNvPr>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89" name="n_3aveValue有形固定資産減価償却率">
          <a:extLst>
            <a:ext uri="{FF2B5EF4-FFF2-40B4-BE49-F238E27FC236}">
              <a16:creationId xmlns:a16="http://schemas.microsoft.com/office/drawing/2014/main" id="{70BB7C94-E6C0-436E-9DD8-9507324F625C}"/>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7183</xdr:rowOff>
    </xdr:from>
    <xdr:ext cx="405111" cy="259045"/>
    <xdr:sp macro="" textlink="">
      <xdr:nvSpPr>
        <xdr:cNvPr id="90" name="n_1mainValue有形固定資産減価償却率">
          <a:extLst>
            <a:ext uri="{FF2B5EF4-FFF2-40B4-BE49-F238E27FC236}">
              <a16:creationId xmlns:a16="http://schemas.microsoft.com/office/drawing/2014/main" id="{EFB310D4-B146-4076-9912-263E3CD33D4A}"/>
            </a:ext>
          </a:extLst>
        </xdr:cNvPr>
        <xdr:cNvSpPr txBox="1"/>
      </xdr:nvSpPr>
      <xdr:spPr>
        <a:xfrm>
          <a:off x="38360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1" name="n_2mainValue有形固定資産減価償却率">
          <a:extLst>
            <a:ext uri="{FF2B5EF4-FFF2-40B4-BE49-F238E27FC236}">
              <a16:creationId xmlns:a16="http://schemas.microsoft.com/office/drawing/2014/main" id="{1C173C26-ED24-4E20-BD46-B44C862C6E33}"/>
            </a:ext>
          </a:extLst>
        </xdr:cNvPr>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DCD31491-ECF9-477C-A41A-13675348980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82101022-7E0B-4A6F-8FE8-C500D23602C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B56C72D9-0030-4711-8148-0D56D00B637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32ED9608-B955-4334-A2F7-BC1532505DC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CE67CC57-6037-4418-B0E8-AFFEA3D4EAE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3EE17B5E-BC63-476F-9BE4-EC1AA72AEF2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1097069A-5ECA-4C24-8771-A19FA850288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E2FFBDAF-F835-4D11-869B-BE137278A0B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1F6348F8-B967-40B8-8EFA-7C646FE1A8B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9C1CA01A-5F7A-4A66-B667-D5566EA4F6F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31AFFBDE-E561-45CC-BE8D-EA5645CBCBF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AD4C6017-AD6E-4971-A6F7-830A58D56B4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301EE774-5FA6-4632-AA92-2CF5DAC9264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予定している役場庁舎の耐震化等改修事業など、老朽化した施設の更新が控えていることから、将来負担額が増加することが見込まれる。また、分母である経常一般財源等歳入が減少傾向にあることから、比率は増加していくことで、類似団体の平均とさらに差が大きくなることが予想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A3FAC6ED-3411-4EE1-86A6-D900A306275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9B0AACE3-C23A-4B67-822F-D26116C5619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3095630-82A2-4157-920B-1797A75F2BC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1427B068-5341-4651-ACA6-1378EA8055C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82E5DD7F-F112-493D-B8E4-3ED550A20FA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1EFC9A75-70B3-4BE1-9D63-EF497A12DC9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F895D8DF-18E5-4877-AF5F-E2DF9E2A7A7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EFBF14A9-BB63-427A-A096-412CC3D9F6F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D1903EDF-348D-4F4F-8163-AB92C750EFF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234BF288-1EC7-48FA-B0F3-FD7E3CC5D30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33AB7829-8921-4AFB-BE6A-D1A379C7BFC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D078D386-87CF-4CDA-A4A1-00E83B727F1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7CA695AC-1F98-4FF2-82D4-5F8C5A44E7F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C531B076-F1EF-40C9-8EDD-362BA06BA10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40051190-D492-4DCC-8AC8-EADFA532F7C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2A4A3F80-03B2-41AB-885C-5A09AAC5ECC0}"/>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5E2F875A-689F-4CBC-8055-ADF6F501C6B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56456A08-0638-40B2-BC1E-F81BB8AAFAB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3" name="債務償還比率最大値テキスト">
          <a:extLst>
            <a:ext uri="{FF2B5EF4-FFF2-40B4-BE49-F238E27FC236}">
              <a16:creationId xmlns:a16="http://schemas.microsoft.com/office/drawing/2014/main" id="{1FF7B246-9340-438B-AD45-F2C93B998561}"/>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4" name="直線コネクタ 123">
          <a:extLst>
            <a:ext uri="{FF2B5EF4-FFF2-40B4-BE49-F238E27FC236}">
              <a16:creationId xmlns:a16="http://schemas.microsoft.com/office/drawing/2014/main" id="{3A34D790-1227-4FA5-A128-50DEC8B405A8}"/>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5" name="債務償還比率平均値テキスト">
          <a:extLst>
            <a:ext uri="{FF2B5EF4-FFF2-40B4-BE49-F238E27FC236}">
              <a16:creationId xmlns:a16="http://schemas.microsoft.com/office/drawing/2014/main" id="{D41FCB66-4DA9-4E20-9480-E5947C8E131C}"/>
            </a:ext>
          </a:extLst>
        </xdr:cNvPr>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6" name="フローチャート: 判断 125">
          <a:extLst>
            <a:ext uri="{FF2B5EF4-FFF2-40B4-BE49-F238E27FC236}">
              <a16:creationId xmlns:a16="http://schemas.microsoft.com/office/drawing/2014/main" id="{AC780120-B1FF-46BB-B8CB-EF4E7CBFDC1A}"/>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7" name="フローチャート: 判断 126">
          <a:extLst>
            <a:ext uri="{FF2B5EF4-FFF2-40B4-BE49-F238E27FC236}">
              <a16:creationId xmlns:a16="http://schemas.microsoft.com/office/drawing/2014/main" id="{7B285CC0-EBAC-4D35-AFF4-78A1F125E987}"/>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3B3E8736-E4DF-45F9-9473-D79565671EF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400A580B-5487-44D6-A5BA-D6552A1C729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C6030A73-91DA-409C-B0D9-EB8A8179C84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6F2BE64F-72FF-4D0C-B532-6EF40382050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90C5F16-F134-4E5F-8F79-3959D64E613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144808</xdr:rowOff>
    </xdr:from>
    <xdr:to>
      <xdr:col>76</xdr:col>
      <xdr:colOff>73025</xdr:colOff>
      <xdr:row>30</xdr:row>
      <xdr:rowOff>74958</xdr:rowOff>
    </xdr:to>
    <xdr:sp macro="" textlink="">
      <xdr:nvSpPr>
        <xdr:cNvPr id="133" name="楕円 132">
          <a:extLst>
            <a:ext uri="{FF2B5EF4-FFF2-40B4-BE49-F238E27FC236}">
              <a16:creationId xmlns:a16="http://schemas.microsoft.com/office/drawing/2014/main" id="{8D0F36B1-3A9E-4EA0-9A64-BE14F0876100}"/>
            </a:ext>
          </a:extLst>
        </xdr:cNvPr>
        <xdr:cNvSpPr/>
      </xdr:nvSpPr>
      <xdr:spPr>
        <a:xfrm>
          <a:off x="14744700" y="58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167685</xdr:rowOff>
    </xdr:from>
    <xdr:ext cx="469744" cy="259045"/>
    <xdr:sp macro="" textlink="">
      <xdr:nvSpPr>
        <xdr:cNvPr id="134" name="債務償還比率該当値テキスト">
          <a:extLst>
            <a:ext uri="{FF2B5EF4-FFF2-40B4-BE49-F238E27FC236}">
              <a16:creationId xmlns:a16="http://schemas.microsoft.com/office/drawing/2014/main" id="{1007F155-4E28-4ED9-979F-28AD7C1F25F7}"/>
            </a:ext>
          </a:extLst>
        </xdr:cNvPr>
        <xdr:cNvSpPr txBox="1"/>
      </xdr:nvSpPr>
      <xdr:spPr>
        <a:xfrm>
          <a:off x="14846300" y="573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146008</xdr:rowOff>
    </xdr:from>
    <xdr:to>
      <xdr:col>72</xdr:col>
      <xdr:colOff>123825</xdr:colOff>
      <xdr:row>30</xdr:row>
      <xdr:rowOff>76158</xdr:rowOff>
    </xdr:to>
    <xdr:sp macro="" textlink="">
      <xdr:nvSpPr>
        <xdr:cNvPr id="135" name="楕円 134">
          <a:extLst>
            <a:ext uri="{FF2B5EF4-FFF2-40B4-BE49-F238E27FC236}">
              <a16:creationId xmlns:a16="http://schemas.microsoft.com/office/drawing/2014/main" id="{9FBF75F0-9527-427C-866B-E20BB6A94347}"/>
            </a:ext>
          </a:extLst>
        </xdr:cNvPr>
        <xdr:cNvSpPr/>
      </xdr:nvSpPr>
      <xdr:spPr>
        <a:xfrm>
          <a:off x="14033500" y="58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24158</xdr:rowOff>
    </xdr:from>
    <xdr:to>
      <xdr:col>76</xdr:col>
      <xdr:colOff>22225</xdr:colOff>
      <xdr:row>30</xdr:row>
      <xdr:rowOff>25358</xdr:rowOff>
    </xdr:to>
    <xdr:cxnSp macro="">
      <xdr:nvCxnSpPr>
        <xdr:cNvPr id="136" name="直線コネクタ 135">
          <a:extLst>
            <a:ext uri="{FF2B5EF4-FFF2-40B4-BE49-F238E27FC236}">
              <a16:creationId xmlns:a16="http://schemas.microsoft.com/office/drawing/2014/main" id="{FC85BA62-2645-4024-A045-5D6F12391086}"/>
            </a:ext>
          </a:extLst>
        </xdr:cNvPr>
        <xdr:cNvCxnSpPr/>
      </xdr:nvCxnSpPr>
      <xdr:spPr>
        <a:xfrm flipV="1">
          <a:off x="14084300" y="5939183"/>
          <a:ext cx="711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37" name="n_1aveValue債務償還比率">
          <a:extLst>
            <a:ext uri="{FF2B5EF4-FFF2-40B4-BE49-F238E27FC236}">
              <a16:creationId xmlns:a16="http://schemas.microsoft.com/office/drawing/2014/main" id="{032330EC-8903-4015-9A5E-30619AF05AAA}"/>
            </a:ext>
          </a:extLst>
        </xdr:cNvPr>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92685</xdr:rowOff>
    </xdr:from>
    <xdr:ext cx="469744" cy="259045"/>
    <xdr:sp macro="" textlink="">
      <xdr:nvSpPr>
        <xdr:cNvPr id="138" name="n_1mainValue債務償還比率">
          <a:extLst>
            <a:ext uri="{FF2B5EF4-FFF2-40B4-BE49-F238E27FC236}">
              <a16:creationId xmlns:a16="http://schemas.microsoft.com/office/drawing/2014/main" id="{A314EED1-9504-4513-A747-76B11E25EC9E}"/>
            </a:ext>
          </a:extLst>
        </xdr:cNvPr>
        <xdr:cNvSpPr txBox="1"/>
      </xdr:nvSpPr>
      <xdr:spPr>
        <a:xfrm>
          <a:off x="13836727" y="566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A6A36B7-E626-46EB-BAFB-A7BD9594E1C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8BF3CCC4-3D60-443B-B44A-970D347F752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46E8FF18-B413-4DCE-8FC7-6295DB13BDA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A7C1B4C0-98D3-4C55-B5C0-8A084029F24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865AD363-FC9E-47D8-8B22-6CB10745944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868DCE75-8C30-43D3-AC99-F752238B6CB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6F75D1A-9D3B-4AAE-8E80-6E6C4041C3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C75D40-DAFF-4494-890E-04B1A0FE004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DC32CA-C17D-4763-8012-5D699B651A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C09DEA-F03B-459A-9A04-CD38599664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20C952-77DB-4D57-9BE0-7BC8EA86C3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B12CFF-B727-4410-8F9D-F3CFB33D32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954E72-AC64-48C0-B09A-CCDCD9B37F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103C68-4EA8-4654-B158-F0A6A808163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17E9E4-C4CE-4B8E-B52C-CE3569C49D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D8F4F3F-3CF2-403A-94CE-8C8001F3EB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8,333
8,236
183.21
6,366,216
6,279,685
50,072
3,837,640
7,247,318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7A527D-6652-4189-9378-551EFB5FBF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81C393-1E51-4596-B98E-632464A297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D39F9B-8E72-41D8-90A8-4F177360E1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B12B36-B57D-48D6-815C-C83EE38287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A9CC8E-BE93-472A-B0B4-F98D6620C7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52227E6-27F7-4A5B-901D-8DD5B5246FA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97EE84D-7B6B-44B3-9865-3D95A6D479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EF3A8A-B1E0-4936-8542-B74A29EE67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7E6CFA-0C72-4ECA-A52E-B42F3F054A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963865-6977-4231-861E-9CFBA228DF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D6C551-2D3A-4EBC-9B70-03A590F7C5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12AEC70-9EA6-4E40-9706-75E71FE488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26E9A3-2F61-430A-9633-3B91A4D757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D58C1E-B5F7-4088-81E8-984DE440DB1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BA06CF-BBA6-40A4-BF43-59F40E9191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133FD15-3E59-4A1E-BE23-C40AB443FF1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B3653F-292C-490E-9BDD-CE329B5ABB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5BAD85-AB03-492E-9B6A-4622D07F9F0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F88E5AB-88E1-44F8-BA9E-C987D9FBED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184F93C-EDFF-48E1-A8C5-9F7C2630947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2168DB0-8C55-4F0F-B383-B1775933AB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A7C2001-5E84-47E9-9F35-3C49FA8162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7EB691A-4917-4EDD-9282-30961BBB821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242E9FD-755C-410D-A4F5-7048A7E6E8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18921A9-46F3-45EE-884A-F38CD40E5F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9032AAE-791C-4DE2-B6F0-F769EA67C4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97A4D51-47AD-4A70-8A1C-C9BAACC3F6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15671C4-982F-4D2A-9E71-9470B7D9E6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A5F6DC0-D6F0-47F0-AEB9-43198C75CBA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58F6AD3-4238-47CF-A98D-48852C3F81F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40D54C6-E6EB-4ACF-A30B-8438E817521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C3EA447-1619-4B57-B210-A63194928E23}"/>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8FD5457-71E3-4625-9578-AE29353B004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89C7B355-5F6E-48F5-B9B3-0711906581F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A10AED8-BFF6-47CA-A40F-A43AD563394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0D963FB-9E3B-4DB6-A98A-8707491CBD7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284CC890-6E27-454D-8402-A3CEAAF80B3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454AB67-B25C-4A5C-B4B5-5A888BD1FB2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2E1D462-9E27-446D-B450-C435DD11DE3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9F7DE1C8-EB12-481C-9E76-6ECE2B0782E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A41B131-CE06-4099-AD62-557AE204A63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59D8876A-FBE8-40C5-A487-C0F41E6DB6E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784AA99-6004-45E7-BDFA-FC49515EBE5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2835252-50A5-4763-8E32-DEB749A3986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6A9230E-C396-437F-B01E-A399401C45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D588E259-6DBD-4A69-9339-BD018524398C}"/>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15BF0FEB-BF01-49D6-B539-1597BC178B1C}"/>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819B430E-E1AD-4DF9-B96A-7B87ED52D899}"/>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5F04B783-0932-4C6B-8BCD-2513820182A9}"/>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BDA2011C-AEF7-4466-B008-04CA4F4CA327}"/>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id="{1EA703C1-C777-4262-BE66-9E92A24DB70D}"/>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64BC953D-6459-412D-A037-9AFDA85C2D5E}"/>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2732A31F-3ED8-481D-B40F-DB5C25DA783A}"/>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312CD296-54E2-4453-8941-EB2439027FEF}"/>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6BDC0FEF-948D-426C-8158-632634927AC1}"/>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2537C26-540B-49E7-91E4-F5F35515B37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A39101C-107F-4299-ACAD-6373A9BD43A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8CFAC9-1ACE-4068-A64D-0DFF616AA3E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C1EAE4-940E-45BA-90EF-8E86FB64CB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7516F9D-5DFF-43B6-9BA0-3F08E978B22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2" name="楕円 71">
          <a:extLst>
            <a:ext uri="{FF2B5EF4-FFF2-40B4-BE49-F238E27FC236}">
              <a16:creationId xmlns:a16="http://schemas.microsoft.com/office/drawing/2014/main" id="{DE7DE9C2-E01C-477C-8407-F1304F94DA5D}"/>
            </a:ext>
          </a:extLst>
        </xdr:cNvPr>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131190</xdr:rowOff>
    </xdr:from>
    <xdr:ext cx="405111" cy="259045"/>
    <xdr:sp macro="" textlink="">
      <xdr:nvSpPr>
        <xdr:cNvPr id="73" name="【道路】&#10;有形固定資産減価償却率該当値テキスト">
          <a:extLst>
            <a:ext uri="{FF2B5EF4-FFF2-40B4-BE49-F238E27FC236}">
              <a16:creationId xmlns:a16="http://schemas.microsoft.com/office/drawing/2014/main" id="{8898C42A-3B65-4021-8CAC-1993F8740E87}"/>
            </a:ext>
          </a:extLst>
        </xdr:cNvPr>
        <xdr:cNvSpPr txBox="1"/>
      </xdr:nvSpPr>
      <xdr:spPr>
        <a:xfrm>
          <a:off x="4673600" y="630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113574</xdr:rowOff>
    </xdr:from>
    <xdr:to>
      <xdr:col>20</xdr:col>
      <xdr:colOff>38100</xdr:colOff>
      <xdr:row>36</xdr:row>
      <xdr:rowOff>43724</xdr:rowOff>
    </xdr:to>
    <xdr:sp macro="" textlink="">
      <xdr:nvSpPr>
        <xdr:cNvPr id="74" name="楕円 73">
          <a:extLst>
            <a:ext uri="{FF2B5EF4-FFF2-40B4-BE49-F238E27FC236}">
              <a16:creationId xmlns:a16="http://schemas.microsoft.com/office/drawing/2014/main" id="{2FF091E7-9FCA-405B-B6B6-53BDB40480C8}"/>
            </a:ext>
          </a:extLst>
        </xdr:cNvPr>
        <xdr:cNvSpPr/>
      </xdr:nvSpPr>
      <xdr:spPr>
        <a:xfrm>
          <a:off x="3746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164374</xdr:rowOff>
    </xdr:from>
    <xdr:to>
      <xdr:col>24</xdr:col>
      <xdr:colOff>63500</xdr:colOff>
      <xdr:row>37</xdr:row>
      <xdr:rowOff>32113</xdr:rowOff>
    </xdr:to>
    <xdr:cxnSp macro="">
      <xdr:nvCxnSpPr>
        <xdr:cNvPr id="75" name="直線コネクタ 74">
          <a:extLst>
            <a:ext uri="{FF2B5EF4-FFF2-40B4-BE49-F238E27FC236}">
              <a16:creationId xmlns:a16="http://schemas.microsoft.com/office/drawing/2014/main" id="{EECCEE1F-16C0-427C-83B7-1ACE6B29DC2D}"/>
            </a:ext>
          </a:extLst>
        </xdr:cNvPr>
        <xdr:cNvCxnSpPr/>
      </xdr:nvCxnSpPr>
      <xdr:spPr>
        <a:xfrm>
          <a:off x="3797300" y="6165124"/>
          <a:ext cx="8382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139700</xdr:rowOff>
    </xdr:from>
    <xdr:to>
      <xdr:col>15</xdr:col>
      <xdr:colOff>101600</xdr:colOff>
      <xdr:row>36</xdr:row>
      <xdr:rowOff>69850</xdr:rowOff>
    </xdr:to>
    <xdr:sp macro="" textlink="">
      <xdr:nvSpPr>
        <xdr:cNvPr id="76" name="楕円 75">
          <a:extLst>
            <a:ext uri="{FF2B5EF4-FFF2-40B4-BE49-F238E27FC236}">
              <a16:creationId xmlns:a16="http://schemas.microsoft.com/office/drawing/2014/main" id="{5E470EA3-0C45-4F17-B39F-2C720C53A71D}"/>
            </a:ext>
          </a:extLst>
        </xdr:cNvPr>
        <xdr:cNvSpPr/>
      </xdr:nvSpPr>
      <xdr:spPr>
        <a:xfrm>
          <a:off x="2857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164374</xdr:rowOff>
    </xdr:from>
    <xdr:to>
      <xdr:col>19</xdr:col>
      <xdr:colOff>177800</xdr:colOff>
      <xdr:row>36</xdr:row>
      <xdr:rowOff>19050</xdr:rowOff>
    </xdr:to>
    <xdr:cxnSp macro="">
      <xdr:nvCxnSpPr>
        <xdr:cNvPr id="77" name="直線コネクタ 76">
          <a:extLst>
            <a:ext uri="{FF2B5EF4-FFF2-40B4-BE49-F238E27FC236}">
              <a16:creationId xmlns:a16="http://schemas.microsoft.com/office/drawing/2014/main" id="{6DFF9C7D-54D3-44C1-BF76-521ABC48E525}"/>
            </a:ext>
          </a:extLst>
        </xdr:cNvPr>
        <xdr:cNvCxnSpPr/>
      </xdr:nvCxnSpPr>
      <xdr:spPr>
        <a:xfrm flipV="1">
          <a:off x="2908300" y="61651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8" name="n_1aveValue【道路】&#10;有形固定資産減価償却率">
          <a:extLst>
            <a:ext uri="{FF2B5EF4-FFF2-40B4-BE49-F238E27FC236}">
              <a16:creationId xmlns:a16="http://schemas.microsoft.com/office/drawing/2014/main" id="{74299B83-E096-4473-A22E-1C36474C519E}"/>
            </a:ext>
          </a:extLst>
        </xdr:cNvPr>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79" name="n_2aveValue【道路】&#10;有形固定資産減価償却率">
          <a:extLst>
            <a:ext uri="{FF2B5EF4-FFF2-40B4-BE49-F238E27FC236}">
              <a16:creationId xmlns:a16="http://schemas.microsoft.com/office/drawing/2014/main" id="{0A9D44DE-DED3-4CC4-AD2E-B3BB6C32224A}"/>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CD9F27D2-1754-4DAF-832F-7D4736ED85BA}"/>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60251</xdr:rowOff>
    </xdr:from>
    <xdr:ext cx="405111" cy="259045"/>
    <xdr:sp macro="" textlink="">
      <xdr:nvSpPr>
        <xdr:cNvPr id="81" name="n_1mainValue【道路】&#10;有形固定資産減価償却率">
          <a:extLst>
            <a:ext uri="{FF2B5EF4-FFF2-40B4-BE49-F238E27FC236}">
              <a16:creationId xmlns:a16="http://schemas.microsoft.com/office/drawing/2014/main" id="{765CA9BB-67E3-442F-9FA5-8D4CB06BC406}"/>
            </a:ext>
          </a:extLst>
        </xdr:cNvPr>
        <xdr:cNvSpPr txBox="1"/>
      </xdr:nvSpPr>
      <xdr:spPr>
        <a:xfrm>
          <a:off x="35820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86377</xdr:rowOff>
    </xdr:from>
    <xdr:ext cx="405111" cy="259045"/>
    <xdr:sp macro="" textlink="">
      <xdr:nvSpPr>
        <xdr:cNvPr id="82" name="n_2mainValue【道路】&#10;有形固定資産減価償却率">
          <a:extLst>
            <a:ext uri="{FF2B5EF4-FFF2-40B4-BE49-F238E27FC236}">
              <a16:creationId xmlns:a16="http://schemas.microsoft.com/office/drawing/2014/main" id="{EAA7FE95-D7F8-440A-9AD3-8615CCE07034}"/>
            </a:ext>
          </a:extLst>
        </xdr:cNvPr>
        <xdr:cNvSpPr txBox="1"/>
      </xdr:nvSpPr>
      <xdr:spPr>
        <a:xfrm>
          <a:off x="2705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11A9DCE-426B-4F91-AE11-489DBBB268A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7EA4619F-33CE-458B-BB69-61A2F1879F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A7D2EEA4-DC1B-4244-A81E-FFD7771274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FA591501-8DDB-478D-B19E-F0BA22F46A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E42ED493-8CEC-454A-847B-A83D1D71D7B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6C0064B8-7D40-46FD-A019-F30BA0D10E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4103896F-8105-4320-B579-F9030E690DA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4E30C35-08CA-4BBD-A1FA-3A2E3DDC37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373DCDD5-3C16-4446-B7A6-83ED418B086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ABABDA0-5508-4A04-818B-36DEC27B49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C5C17F61-1AA4-4648-ADDF-34E00FA5893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4494277F-CE68-496A-983E-0CC0543A44E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BABA5CE6-D6A3-4755-A7B5-AC263960943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1984F08C-BA54-4449-9BEC-57208306BDC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F8568FBE-B05D-460D-8ACB-759D4E3E1B3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CE3FE8EF-DD6B-4FCB-9055-1F6B17BB26C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233D6C1-29D9-4B23-87D9-EB861902115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24978BCA-DC56-458D-B906-16EF55F0111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892A070C-83DA-4615-9DB1-EDC8A0808E8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EBAD5B94-1A90-4858-9045-36B42CA1778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64D8E1B2-4BCE-4E9A-9F53-125847E028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958FB4B2-6822-40C0-B5DD-1AA4F133F6E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FEE2DB40-5096-45C0-946F-8293F31C734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6" name="直線コネクタ 105">
          <a:extLst>
            <a:ext uri="{FF2B5EF4-FFF2-40B4-BE49-F238E27FC236}">
              <a16:creationId xmlns:a16="http://schemas.microsoft.com/office/drawing/2014/main" id="{97248071-AAFA-4B1A-A657-21FA6DA0ADBA}"/>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7" name="【道路】&#10;一人当たり延長最小値テキスト">
          <a:extLst>
            <a:ext uri="{FF2B5EF4-FFF2-40B4-BE49-F238E27FC236}">
              <a16:creationId xmlns:a16="http://schemas.microsoft.com/office/drawing/2014/main" id="{AF46153D-44DB-44A8-ADC4-2FEFD384BB9F}"/>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8" name="直線コネクタ 107">
          <a:extLst>
            <a:ext uri="{FF2B5EF4-FFF2-40B4-BE49-F238E27FC236}">
              <a16:creationId xmlns:a16="http://schemas.microsoft.com/office/drawing/2014/main" id="{CE6BA266-F740-4BE7-AF45-DA4CED607A5E}"/>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9" name="【道路】&#10;一人当たり延長最大値テキスト">
          <a:extLst>
            <a:ext uri="{FF2B5EF4-FFF2-40B4-BE49-F238E27FC236}">
              <a16:creationId xmlns:a16="http://schemas.microsoft.com/office/drawing/2014/main" id="{71D74B8A-7DB7-4D80-8916-5B1CA58E5EE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0" name="直線コネクタ 109">
          <a:extLst>
            <a:ext uri="{FF2B5EF4-FFF2-40B4-BE49-F238E27FC236}">
              <a16:creationId xmlns:a16="http://schemas.microsoft.com/office/drawing/2014/main" id="{19D463FE-43E0-4130-92EE-065BA27990C2}"/>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1" name="【道路】&#10;一人当たり延長平均値テキスト">
          <a:extLst>
            <a:ext uri="{FF2B5EF4-FFF2-40B4-BE49-F238E27FC236}">
              <a16:creationId xmlns:a16="http://schemas.microsoft.com/office/drawing/2014/main" id="{51C7EBA2-6659-475D-B0AB-11BC95C075AB}"/>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2" name="フローチャート: 判断 111">
          <a:extLst>
            <a:ext uri="{FF2B5EF4-FFF2-40B4-BE49-F238E27FC236}">
              <a16:creationId xmlns:a16="http://schemas.microsoft.com/office/drawing/2014/main" id="{F0B61F1D-CB95-4338-A82F-A69795ED30E1}"/>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3" name="フローチャート: 判断 112">
          <a:extLst>
            <a:ext uri="{FF2B5EF4-FFF2-40B4-BE49-F238E27FC236}">
              <a16:creationId xmlns:a16="http://schemas.microsoft.com/office/drawing/2014/main" id="{7477D842-C955-4925-A9D5-D06F3DC431D0}"/>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4" name="フローチャート: 判断 113">
          <a:extLst>
            <a:ext uri="{FF2B5EF4-FFF2-40B4-BE49-F238E27FC236}">
              <a16:creationId xmlns:a16="http://schemas.microsoft.com/office/drawing/2014/main" id="{4DB9EB72-F174-4012-9E48-667CD312C2AA}"/>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5" name="フローチャート: 判断 114">
          <a:extLst>
            <a:ext uri="{FF2B5EF4-FFF2-40B4-BE49-F238E27FC236}">
              <a16:creationId xmlns:a16="http://schemas.microsoft.com/office/drawing/2014/main" id="{003342EA-01A2-435E-B611-937EC8FD18F1}"/>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C19D2F6-B3B6-4479-A1CA-7B1F8088098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90A3BAF-03F0-4115-B1A7-DEAAF9EB7CB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878B9BA-5CDC-4C47-99EC-B9068FA3EA7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ABC28B6-2E75-4DA1-A23F-CEBF0396195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9B85807-5CF1-472B-81CE-E8926A5797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66022</xdr:rowOff>
    </xdr:from>
    <xdr:to>
      <xdr:col>55</xdr:col>
      <xdr:colOff>50800</xdr:colOff>
      <xdr:row>32</xdr:row>
      <xdr:rowOff>167622</xdr:rowOff>
    </xdr:to>
    <xdr:sp macro="" textlink="">
      <xdr:nvSpPr>
        <xdr:cNvPr id="121" name="楕円 120">
          <a:extLst>
            <a:ext uri="{FF2B5EF4-FFF2-40B4-BE49-F238E27FC236}">
              <a16:creationId xmlns:a16="http://schemas.microsoft.com/office/drawing/2014/main" id="{B9A3A36F-A865-4CF8-80FB-8856F6FA4F9C}"/>
            </a:ext>
          </a:extLst>
        </xdr:cNvPr>
        <xdr:cNvSpPr/>
      </xdr:nvSpPr>
      <xdr:spPr>
        <a:xfrm>
          <a:off x="10426700" y="55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19049</xdr:rowOff>
    </xdr:from>
    <xdr:ext cx="599010" cy="259045"/>
    <xdr:sp macro="" textlink="">
      <xdr:nvSpPr>
        <xdr:cNvPr id="122" name="【道路】&#10;一人当たり延長該当値テキスト">
          <a:extLst>
            <a:ext uri="{FF2B5EF4-FFF2-40B4-BE49-F238E27FC236}">
              <a16:creationId xmlns:a16="http://schemas.microsoft.com/office/drawing/2014/main" id="{0BA6B278-B288-4218-9C20-E35E834D7972}"/>
            </a:ext>
          </a:extLst>
        </xdr:cNvPr>
        <xdr:cNvSpPr txBox="1"/>
      </xdr:nvSpPr>
      <xdr:spPr>
        <a:xfrm>
          <a:off x="10515600" y="550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65161</xdr:rowOff>
    </xdr:from>
    <xdr:to>
      <xdr:col>50</xdr:col>
      <xdr:colOff>165100</xdr:colOff>
      <xdr:row>40</xdr:row>
      <xdr:rowOff>166761</xdr:rowOff>
    </xdr:to>
    <xdr:sp macro="" textlink="">
      <xdr:nvSpPr>
        <xdr:cNvPr id="123" name="楕円 122">
          <a:extLst>
            <a:ext uri="{FF2B5EF4-FFF2-40B4-BE49-F238E27FC236}">
              <a16:creationId xmlns:a16="http://schemas.microsoft.com/office/drawing/2014/main" id="{D93043D9-65A2-4985-8748-3A83746DDDE6}"/>
            </a:ext>
          </a:extLst>
        </xdr:cNvPr>
        <xdr:cNvSpPr/>
      </xdr:nvSpPr>
      <xdr:spPr>
        <a:xfrm>
          <a:off x="9588500" y="692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116822</xdr:rowOff>
    </xdr:from>
    <xdr:to>
      <xdr:col>55</xdr:col>
      <xdr:colOff>0</xdr:colOff>
      <xdr:row>40</xdr:row>
      <xdr:rowOff>115961</xdr:rowOff>
    </xdr:to>
    <xdr:cxnSp macro="">
      <xdr:nvCxnSpPr>
        <xdr:cNvPr id="124" name="直線コネクタ 123">
          <a:extLst>
            <a:ext uri="{FF2B5EF4-FFF2-40B4-BE49-F238E27FC236}">
              <a16:creationId xmlns:a16="http://schemas.microsoft.com/office/drawing/2014/main" id="{FF9A1544-3556-4B01-B6BC-816FB02DC02E}"/>
            </a:ext>
          </a:extLst>
        </xdr:cNvPr>
        <xdr:cNvCxnSpPr/>
      </xdr:nvCxnSpPr>
      <xdr:spPr>
        <a:xfrm flipV="1">
          <a:off x="9639300" y="5603222"/>
          <a:ext cx="838200" cy="13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69828</xdr:rowOff>
    </xdr:from>
    <xdr:to>
      <xdr:col>46</xdr:col>
      <xdr:colOff>38100</xdr:colOff>
      <xdr:row>40</xdr:row>
      <xdr:rowOff>171428</xdr:rowOff>
    </xdr:to>
    <xdr:sp macro="" textlink="">
      <xdr:nvSpPr>
        <xdr:cNvPr id="125" name="楕円 124">
          <a:extLst>
            <a:ext uri="{FF2B5EF4-FFF2-40B4-BE49-F238E27FC236}">
              <a16:creationId xmlns:a16="http://schemas.microsoft.com/office/drawing/2014/main" id="{54157EC1-A0C4-43EC-8E5B-34E1A1E9D598}"/>
            </a:ext>
          </a:extLst>
        </xdr:cNvPr>
        <xdr:cNvSpPr/>
      </xdr:nvSpPr>
      <xdr:spPr>
        <a:xfrm>
          <a:off x="8699500" y="69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115961</xdr:rowOff>
    </xdr:from>
    <xdr:to>
      <xdr:col>50</xdr:col>
      <xdr:colOff>114300</xdr:colOff>
      <xdr:row>40</xdr:row>
      <xdr:rowOff>120628</xdr:rowOff>
    </xdr:to>
    <xdr:cxnSp macro="">
      <xdr:nvCxnSpPr>
        <xdr:cNvPr id="126" name="直線コネクタ 125">
          <a:extLst>
            <a:ext uri="{FF2B5EF4-FFF2-40B4-BE49-F238E27FC236}">
              <a16:creationId xmlns:a16="http://schemas.microsoft.com/office/drawing/2014/main" id="{837FD965-D026-455B-AD5F-72FB923CC9EF}"/>
            </a:ext>
          </a:extLst>
        </xdr:cNvPr>
        <xdr:cNvCxnSpPr/>
      </xdr:nvCxnSpPr>
      <xdr:spPr>
        <a:xfrm flipV="1">
          <a:off x="8750300" y="6973961"/>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27" name="n_1aveValue【道路】&#10;一人当たり延長">
          <a:extLst>
            <a:ext uri="{FF2B5EF4-FFF2-40B4-BE49-F238E27FC236}">
              <a16:creationId xmlns:a16="http://schemas.microsoft.com/office/drawing/2014/main" id="{A574C21B-C4F7-46BD-8209-80DC2A938C0B}"/>
            </a:ext>
          </a:extLst>
        </xdr:cNvPr>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28" name="n_2aveValue【道路】&#10;一人当たり延長">
          <a:extLst>
            <a:ext uri="{FF2B5EF4-FFF2-40B4-BE49-F238E27FC236}">
              <a16:creationId xmlns:a16="http://schemas.microsoft.com/office/drawing/2014/main" id="{42E7E2F3-0B27-4B3F-84CE-BF3EB15411A8}"/>
            </a:ext>
          </a:extLst>
        </xdr:cNvPr>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9" name="n_3aveValue【道路】&#10;一人当たり延長">
          <a:extLst>
            <a:ext uri="{FF2B5EF4-FFF2-40B4-BE49-F238E27FC236}">
              <a16:creationId xmlns:a16="http://schemas.microsoft.com/office/drawing/2014/main" id="{913B22CA-8A16-4EE4-AFF7-7694FE30FCAB}"/>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11838</xdr:rowOff>
    </xdr:from>
    <xdr:ext cx="534377" cy="259045"/>
    <xdr:sp macro="" textlink="">
      <xdr:nvSpPr>
        <xdr:cNvPr id="130" name="n_1mainValue【道路】&#10;一人当たり延長">
          <a:extLst>
            <a:ext uri="{FF2B5EF4-FFF2-40B4-BE49-F238E27FC236}">
              <a16:creationId xmlns:a16="http://schemas.microsoft.com/office/drawing/2014/main" id="{64740FF5-1968-4D28-B9F2-3590FFAB6695}"/>
            </a:ext>
          </a:extLst>
        </xdr:cNvPr>
        <xdr:cNvSpPr txBox="1"/>
      </xdr:nvSpPr>
      <xdr:spPr>
        <a:xfrm>
          <a:off x="9359411" y="66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16505</xdr:rowOff>
    </xdr:from>
    <xdr:ext cx="534377" cy="259045"/>
    <xdr:sp macro="" textlink="">
      <xdr:nvSpPr>
        <xdr:cNvPr id="131" name="n_2mainValue【道路】&#10;一人当たり延長">
          <a:extLst>
            <a:ext uri="{FF2B5EF4-FFF2-40B4-BE49-F238E27FC236}">
              <a16:creationId xmlns:a16="http://schemas.microsoft.com/office/drawing/2014/main" id="{7A8C1A31-6D95-4BAF-AF97-1F6F327CB42B}"/>
            </a:ext>
          </a:extLst>
        </xdr:cNvPr>
        <xdr:cNvSpPr txBox="1"/>
      </xdr:nvSpPr>
      <xdr:spPr>
        <a:xfrm>
          <a:off x="8483111" y="670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5085C575-845D-4323-BEA3-42CE870000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7936C96B-E777-4FC6-B4CB-9BAC3994F48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C6B86261-8CB6-41CC-BF42-BD5685E7AF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FF17B63B-E85B-4034-90C8-177DDC35B4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7BE5BAFA-7F4B-4FE3-AAD9-B9B7D72C03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7DBE84AC-9332-484F-9083-96EA0035475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38688132-0B74-43CB-B933-611B5A9AE1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38B0504D-B311-47DA-ADA6-D94EEE1AAEF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494E4F5-B123-40B3-8B11-5ED201AC26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9CDAEF0A-EDDD-4C86-A1A2-720659C3CC0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98544345-A741-4C01-AEE7-15EE16DBC48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B7C05BF6-E33B-4444-B699-73EAF813D03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A92ED62B-C60F-4002-B186-6134F91B7B4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2BA61B7A-C546-48CF-80DC-3854CEF4051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5D0CB782-C4BB-4CC0-BDFD-3E390DA45D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2BF7D003-8E3E-4AE3-AB5C-703BB9E88B9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A6BE9FBB-E402-4FFC-97EF-4D1CB761CC3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7F75026E-848A-42B2-AD64-4F145C27120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E8DC3C83-C8A7-4824-939F-BF7C0D89D31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8312C4CF-F265-49FF-BEE9-20FBBCF9708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969CC5D8-63C4-4893-B75F-3056377004F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F7E4582F-840D-48E5-AD10-24B58C54359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21040250-EBDD-4096-9582-1AADEEC1DC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B63A6AAA-8F7B-4B18-B52B-38F97C3CF4F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B73C286B-5FBA-4835-A9D2-692CD021DA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7" name="直線コネクタ 156">
          <a:extLst>
            <a:ext uri="{FF2B5EF4-FFF2-40B4-BE49-F238E27FC236}">
              <a16:creationId xmlns:a16="http://schemas.microsoft.com/office/drawing/2014/main" id="{A9474F19-7971-4E1A-89DB-27247685EE7B}"/>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A0ABE695-71AD-42F4-9598-7D91D5372702}"/>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a:extLst>
            <a:ext uri="{FF2B5EF4-FFF2-40B4-BE49-F238E27FC236}">
              <a16:creationId xmlns:a16="http://schemas.microsoft.com/office/drawing/2014/main" id="{CA00AB9C-5008-4398-B9E6-EC23950412B7}"/>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57E58093-DBC2-494F-AE35-905895AAE40D}"/>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1" name="直線コネクタ 160">
          <a:extLst>
            <a:ext uri="{FF2B5EF4-FFF2-40B4-BE49-F238E27FC236}">
              <a16:creationId xmlns:a16="http://schemas.microsoft.com/office/drawing/2014/main" id="{E79E4AFC-BA35-4C7C-91C6-8EB31F585C6D}"/>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762C4168-5EB5-4159-B4EC-701707BDEEBC}"/>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3" name="フローチャート: 判断 162">
          <a:extLst>
            <a:ext uri="{FF2B5EF4-FFF2-40B4-BE49-F238E27FC236}">
              <a16:creationId xmlns:a16="http://schemas.microsoft.com/office/drawing/2014/main" id="{70058BFD-CA7C-4EBB-951A-D714E4FC8715}"/>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4" name="フローチャート: 判断 163">
          <a:extLst>
            <a:ext uri="{FF2B5EF4-FFF2-40B4-BE49-F238E27FC236}">
              <a16:creationId xmlns:a16="http://schemas.microsoft.com/office/drawing/2014/main" id="{96CD69B3-4860-4601-8807-D742F4FFA8FB}"/>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5" name="フローチャート: 判断 164">
          <a:extLst>
            <a:ext uri="{FF2B5EF4-FFF2-40B4-BE49-F238E27FC236}">
              <a16:creationId xmlns:a16="http://schemas.microsoft.com/office/drawing/2014/main" id="{06E2FCA1-23A4-4A5F-A650-BEA07DB63713}"/>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6" name="フローチャート: 判断 165">
          <a:extLst>
            <a:ext uri="{FF2B5EF4-FFF2-40B4-BE49-F238E27FC236}">
              <a16:creationId xmlns:a16="http://schemas.microsoft.com/office/drawing/2014/main" id="{56215278-EA12-4B55-ADB7-38B7B499E6F4}"/>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AC8AB31-F501-4116-960B-08597320A79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B36F314C-7AE5-46D4-A1E7-E5D79DAA6F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7869531-AF46-4715-8D02-B3A1883582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4045D78-3CFD-404E-95E9-CD4F22C79D9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61A85E9-A2D7-4DDA-A1CA-57562468F7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72" name="楕円 171">
          <a:extLst>
            <a:ext uri="{FF2B5EF4-FFF2-40B4-BE49-F238E27FC236}">
              <a16:creationId xmlns:a16="http://schemas.microsoft.com/office/drawing/2014/main" id="{C91D4B4C-B63C-4233-9C37-F2A913B51E2A}"/>
            </a:ext>
          </a:extLst>
        </xdr:cNvPr>
        <xdr:cNvSpPr/>
      </xdr:nvSpPr>
      <xdr:spPr>
        <a:xfrm>
          <a:off x="4584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143164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80B63609-2323-4D8B-9BA9-9F73EC49139C}"/>
            </a:ext>
          </a:extLst>
        </xdr:cNvPr>
        <xdr:cNvSpPr txBox="1"/>
      </xdr:nvSpPr>
      <xdr:spPr>
        <a:xfrm>
          <a:off x="4673600"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136978</xdr:rowOff>
    </xdr:from>
    <xdr:to>
      <xdr:col>20</xdr:col>
      <xdr:colOff>38100</xdr:colOff>
      <xdr:row>58</xdr:row>
      <xdr:rowOff>67128</xdr:rowOff>
    </xdr:to>
    <xdr:sp macro="" textlink="">
      <xdr:nvSpPr>
        <xdr:cNvPr id="174" name="楕円 173">
          <a:extLst>
            <a:ext uri="{FF2B5EF4-FFF2-40B4-BE49-F238E27FC236}">
              <a16:creationId xmlns:a16="http://schemas.microsoft.com/office/drawing/2014/main" id="{F43BE56C-89C4-4A11-8ABB-E2F94FD5B69F}"/>
            </a:ext>
          </a:extLst>
        </xdr:cNvPr>
        <xdr:cNvSpPr/>
      </xdr:nvSpPr>
      <xdr:spPr>
        <a:xfrm>
          <a:off x="3746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16328</xdr:rowOff>
    </xdr:from>
    <xdr:to>
      <xdr:col>24</xdr:col>
      <xdr:colOff>63500</xdr:colOff>
      <xdr:row>59</xdr:row>
      <xdr:rowOff>44087</xdr:rowOff>
    </xdr:to>
    <xdr:cxnSp macro="">
      <xdr:nvCxnSpPr>
        <xdr:cNvPr id="175" name="直線コネクタ 174">
          <a:extLst>
            <a:ext uri="{FF2B5EF4-FFF2-40B4-BE49-F238E27FC236}">
              <a16:creationId xmlns:a16="http://schemas.microsoft.com/office/drawing/2014/main" id="{C46EB28F-53C9-4299-8A71-34A091948AA9}"/>
            </a:ext>
          </a:extLst>
        </xdr:cNvPr>
        <xdr:cNvCxnSpPr/>
      </xdr:nvCxnSpPr>
      <xdr:spPr>
        <a:xfrm>
          <a:off x="3797300" y="9960428"/>
          <a:ext cx="8382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158206</xdr:rowOff>
    </xdr:from>
    <xdr:to>
      <xdr:col>15</xdr:col>
      <xdr:colOff>101600</xdr:colOff>
      <xdr:row>58</xdr:row>
      <xdr:rowOff>88356</xdr:rowOff>
    </xdr:to>
    <xdr:sp macro="" textlink="">
      <xdr:nvSpPr>
        <xdr:cNvPr id="176" name="楕円 175">
          <a:extLst>
            <a:ext uri="{FF2B5EF4-FFF2-40B4-BE49-F238E27FC236}">
              <a16:creationId xmlns:a16="http://schemas.microsoft.com/office/drawing/2014/main" id="{477D9913-8A0A-4281-B7D4-5194BD22B8D1}"/>
            </a:ext>
          </a:extLst>
        </xdr:cNvPr>
        <xdr:cNvSpPr/>
      </xdr:nvSpPr>
      <xdr:spPr>
        <a:xfrm>
          <a:off x="2857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xdr:rowOff>
    </xdr:from>
    <xdr:to>
      <xdr:col>19</xdr:col>
      <xdr:colOff>177800</xdr:colOff>
      <xdr:row>58</xdr:row>
      <xdr:rowOff>37556</xdr:rowOff>
    </xdr:to>
    <xdr:cxnSp macro="">
      <xdr:nvCxnSpPr>
        <xdr:cNvPr id="177" name="直線コネクタ 176">
          <a:extLst>
            <a:ext uri="{FF2B5EF4-FFF2-40B4-BE49-F238E27FC236}">
              <a16:creationId xmlns:a16="http://schemas.microsoft.com/office/drawing/2014/main" id="{624B10F8-0B71-492B-93C2-F62B0822C89B}"/>
            </a:ext>
          </a:extLst>
        </xdr:cNvPr>
        <xdr:cNvCxnSpPr/>
      </xdr:nvCxnSpPr>
      <xdr:spPr>
        <a:xfrm flipV="1">
          <a:off x="2908300" y="996042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EF5E472-5F82-4B6F-B0C5-9E038A30AF4B}"/>
            </a:ext>
          </a:extLst>
        </xdr:cNvPr>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D761EC1B-55AC-4CBA-9095-CFBD6DD33097}"/>
            </a:ext>
          </a:extLst>
        </xdr:cNvPr>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58BFFA70-ED75-4263-A82D-C85B97576767}"/>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83655</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AF4F1FED-EA87-4C9A-ABD5-85DA4875FA28}"/>
            </a:ext>
          </a:extLst>
        </xdr:cNvPr>
        <xdr:cNvSpPr txBox="1"/>
      </xdr:nvSpPr>
      <xdr:spPr>
        <a:xfrm>
          <a:off x="3582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104883</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F54959CF-1795-417C-AA14-612987EF2EC7}"/>
            </a:ext>
          </a:extLst>
        </xdr:cNvPr>
        <xdr:cNvSpPr txBox="1"/>
      </xdr:nvSpPr>
      <xdr:spPr>
        <a:xfrm>
          <a:off x="2705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A738760C-6D6B-4455-A9C8-C301F509233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95284C02-556A-4870-A6C2-50CD99AEFA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F01CF986-A3CA-4E1C-98FD-3AE1672628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722C9A5A-13B3-4813-8533-3DD7F7EA715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4CFA20F3-DB45-4477-AA98-9FE65871AA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143D5C3E-9A98-4E12-B738-8CA6230175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E31ED0D8-B8D4-4D23-97DE-51CA9BCDFA7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B6775EB4-75CC-4213-8BCD-32192F3ACB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A1034095-1ACA-4159-A9AF-9B0F70DEA0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9EA841DE-7BF6-494C-A02B-E8B1C8197A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0F823BE9-5DB6-4F0A-BBE9-A801F1091B6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id="{EAD8A2D5-5D47-4EEE-ACD0-20924B9ACC9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DF081166-43C8-45C7-8E6D-8E62F8359A0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6" name="テキスト ボックス 195">
          <a:extLst>
            <a:ext uri="{FF2B5EF4-FFF2-40B4-BE49-F238E27FC236}">
              <a16:creationId xmlns:a16="http://schemas.microsoft.com/office/drawing/2014/main" id="{96E396F9-F832-429E-98FF-A2E77BEFDA9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5C65736B-7BA8-4706-819E-11D87536010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8" name="テキスト ボックス 197">
          <a:extLst>
            <a:ext uri="{FF2B5EF4-FFF2-40B4-BE49-F238E27FC236}">
              <a16:creationId xmlns:a16="http://schemas.microsoft.com/office/drawing/2014/main" id="{08593C16-395F-41A1-815F-03FC4A8FDE7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248823ED-A032-45E6-B234-DEB7A7BEF0B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0" name="テキスト ボックス 199">
          <a:extLst>
            <a:ext uri="{FF2B5EF4-FFF2-40B4-BE49-F238E27FC236}">
              <a16:creationId xmlns:a16="http://schemas.microsoft.com/office/drawing/2014/main" id="{D0F68F5A-1005-462B-B7B6-5FA5D390D07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251EF012-0821-4FB1-9EB7-CA6AC61D20B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a:extLst>
            <a:ext uri="{FF2B5EF4-FFF2-40B4-BE49-F238E27FC236}">
              <a16:creationId xmlns:a16="http://schemas.microsoft.com/office/drawing/2014/main" id="{E3180C07-E29B-4EA0-937B-1F7A598EB8B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BECF0BB-5B35-40CC-91DE-1849D55B29C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C26D0828-AF9D-4505-BD3C-4066666B04B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B976156F-AD91-4643-8AF9-9D5BE93D08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06" name="直線コネクタ 205">
          <a:extLst>
            <a:ext uri="{FF2B5EF4-FFF2-40B4-BE49-F238E27FC236}">
              <a16:creationId xmlns:a16="http://schemas.microsoft.com/office/drawing/2014/main" id="{92890F8E-7BCD-49EF-823C-4A13B356BFC8}"/>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07" name="【橋りょう・トンネル】&#10;一人当たり有形固定資産（償却資産）額最小値テキスト">
          <a:extLst>
            <a:ext uri="{FF2B5EF4-FFF2-40B4-BE49-F238E27FC236}">
              <a16:creationId xmlns:a16="http://schemas.microsoft.com/office/drawing/2014/main" id="{82A814B6-19B9-49B9-B1E7-5A26E9D92BE9}"/>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08" name="直線コネクタ 207">
          <a:extLst>
            <a:ext uri="{FF2B5EF4-FFF2-40B4-BE49-F238E27FC236}">
              <a16:creationId xmlns:a16="http://schemas.microsoft.com/office/drawing/2014/main" id="{88D765FA-3DAB-4935-A46C-8B0E33B452D5}"/>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id="{243B37EE-EBBF-4EDB-882E-897049E87997}"/>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0" name="直線コネクタ 209">
          <a:extLst>
            <a:ext uri="{FF2B5EF4-FFF2-40B4-BE49-F238E27FC236}">
              <a16:creationId xmlns:a16="http://schemas.microsoft.com/office/drawing/2014/main" id="{ACE0DEB0-B18E-4126-BD3E-17415C390C76}"/>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4EA5BFA3-C738-41EA-B0D1-4318DF90CD33}"/>
            </a:ext>
          </a:extLst>
        </xdr:cNvPr>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2" name="フローチャート: 判断 211">
          <a:extLst>
            <a:ext uri="{FF2B5EF4-FFF2-40B4-BE49-F238E27FC236}">
              <a16:creationId xmlns:a16="http://schemas.microsoft.com/office/drawing/2014/main" id="{44A964B6-C0FE-4F19-AC6E-9D5979E32457}"/>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3" name="フローチャート: 判断 212">
          <a:extLst>
            <a:ext uri="{FF2B5EF4-FFF2-40B4-BE49-F238E27FC236}">
              <a16:creationId xmlns:a16="http://schemas.microsoft.com/office/drawing/2014/main" id="{F5CCFC9C-B670-4C0C-B840-92944E75C6D9}"/>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4" name="フローチャート: 判断 213">
          <a:extLst>
            <a:ext uri="{FF2B5EF4-FFF2-40B4-BE49-F238E27FC236}">
              <a16:creationId xmlns:a16="http://schemas.microsoft.com/office/drawing/2014/main" id="{37AC1882-F8E9-4EF7-87C9-883EAB0B4EDC}"/>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15" name="フローチャート: 判断 214">
          <a:extLst>
            <a:ext uri="{FF2B5EF4-FFF2-40B4-BE49-F238E27FC236}">
              <a16:creationId xmlns:a16="http://schemas.microsoft.com/office/drawing/2014/main" id="{3E007E1D-4D91-48D5-96AF-74C9881F5C34}"/>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6FD0EE-DF3A-4EC3-8A5F-64BDD0DE97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6B37C1BB-7B49-466D-B62A-F28663ECC9A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375E8C54-7543-4E7E-8250-B892663CC5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96733BEE-1E8C-4BDD-AD3C-685125B2C46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1BB99DC5-8772-4FBA-A35B-2818FAACA8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100657</xdr:rowOff>
    </xdr:from>
    <xdr:to>
      <xdr:col>55</xdr:col>
      <xdr:colOff>50800</xdr:colOff>
      <xdr:row>61</xdr:row>
      <xdr:rowOff>30807</xdr:rowOff>
    </xdr:to>
    <xdr:sp macro="" textlink="">
      <xdr:nvSpPr>
        <xdr:cNvPr id="221" name="楕円 220">
          <a:extLst>
            <a:ext uri="{FF2B5EF4-FFF2-40B4-BE49-F238E27FC236}">
              <a16:creationId xmlns:a16="http://schemas.microsoft.com/office/drawing/2014/main" id="{AD5DB625-E388-40E6-B438-15AFE1F7789C}"/>
            </a:ext>
          </a:extLst>
        </xdr:cNvPr>
        <xdr:cNvSpPr/>
      </xdr:nvSpPr>
      <xdr:spPr>
        <a:xfrm>
          <a:off x="10426700" y="103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123534</xdr:rowOff>
    </xdr:from>
    <xdr:ext cx="690189" cy="259045"/>
    <xdr:sp macro="" textlink="">
      <xdr:nvSpPr>
        <xdr:cNvPr id="222" name="【橋りょう・トンネル】&#10;一人当たり有形固定資産（償却資産）額該当値テキスト">
          <a:extLst>
            <a:ext uri="{FF2B5EF4-FFF2-40B4-BE49-F238E27FC236}">
              <a16:creationId xmlns:a16="http://schemas.microsoft.com/office/drawing/2014/main" id="{35F1F640-F222-433A-B6D9-585EAD8FBBCE}"/>
            </a:ext>
          </a:extLst>
        </xdr:cNvPr>
        <xdr:cNvSpPr txBox="1"/>
      </xdr:nvSpPr>
      <xdr:spPr>
        <a:xfrm>
          <a:off x="10515600" y="1023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96197</xdr:rowOff>
    </xdr:from>
    <xdr:to>
      <xdr:col>50</xdr:col>
      <xdr:colOff>165100</xdr:colOff>
      <xdr:row>64</xdr:row>
      <xdr:rowOff>26347</xdr:rowOff>
    </xdr:to>
    <xdr:sp macro="" textlink="">
      <xdr:nvSpPr>
        <xdr:cNvPr id="223" name="楕円 222">
          <a:extLst>
            <a:ext uri="{FF2B5EF4-FFF2-40B4-BE49-F238E27FC236}">
              <a16:creationId xmlns:a16="http://schemas.microsoft.com/office/drawing/2014/main" id="{5D18B7BA-6F54-4A99-A9DA-1233F936CF74}"/>
            </a:ext>
          </a:extLst>
        </xdr:cNvPr>
        <xdr:cNvSpPr/>
      </xdr:nvSpPr>
      <xdr:spPr>
        <a:xfrm>
          <a:off x="9588500" y="108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151457</xdr:rowOff>
    </xdr:from>
    <xdr:to>
      <xdr:col>55</xdr:col>
      <xdr:colOff>0</xdr:colOff>
      <xdr:row>63</xdr:row>
      <xdr:rowOff>146997</xdr:rowOff>
    </xdr:to>
    <xdr:cxnSp macro="">
      <xdr:nvCxnSpPr>
        <xdr:cNvPr id="224" name="直線コネクタ 223">
          <a:extLst>
            <a:ext uri="{FF2B5EF4-FFF2-40B4-BE49-F238E27FC236}">
              <a16:creationId xmlns:a16="http://schemas.microsoft.com/office/drawing/2014/main" id="{F4398ECE-EEB8-49D1-A447-0A99890EF71C}"/>
            </a:ext>
          </a:extLst>
        </xdr:cNvPr>
        <xdr:cNvCxnSpPr/>
      </xdr:nvCxnSpPr>
      <xdr:spPr>
        <a:xfrm flipV="1">
          <a:off x="9639300" y="10438457"/>
          <a:ext cx="838200" cy="50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98469</xdr:rowOff>
    </xdr:from>
    <xdr:to>
      <xdr:col>46</xdr:col>
      <xdr:colOff>38100</xdr:colOff>
      <xdr:row>64</xdr:row>
      <xdr:rowOff>28619</xdr:rowOff>
    </xdr:to>
    <xdr:sp macro="" textlink="">
      <xdr:nvSpPr>
        <xdr:cNvPr id="225" name="楕円 224">
          <a:extLst>
            <a:ext uri="{FF2B5EF4-FFF2-40B4-BE49-F238E27FC236}">
              <a16:creationId xmlns:a16="http://schemas.microsoft.com/office/drawing/2014/main" id="{C7EBAA4D-E153-4930-8E32-177EF440EFB9}"/>
            </a:ext>
          </a:extLst>
        </xdr:cNvPr>
        <xdr:cNvSpPr/>
      </xdr:nvSpPr>
      <xdr:spPr>
        <a:xfrm>
          <a:off x="8699500" y="1089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146997</xdr:rowOff>
    </xdr:from>
    <xdr:to>
      <xdr:col>50</xdr:col>
      <xdr:colOff>114300</xdr:colOff>
      <xdr:row>63</xdr:row>
      <xdr:rowOff>149269</xdr:rowOff>
    </xdr:to>
    <xdr:cxnSp macro="">
      <xdr:nvCxnSpPr>
        <xdr:cNvPr id="226" name="直線コネクタ 225">
          <a:extLst>
            <a:ext uri="{FF2B5EF4-FFF2-40B4-BE49-F238E27FC236}">
              <a16:creationId xmlns:a16="http://schemas.microsoft.com/office/drawing/2014/main" id="{5079A42C-9138-43CE-907D-29B2B954FD94}"/>
            </a:ext>
          </a:extLst>
        </xdr:cNvPr>
        <xdr:cNvCxnSpPr/>
      </xdr:nvCxnSpPr>
      <xdr:spPr>
        <a:xfrm flipV="1">
          <a:off x="8750300" y="10948347"/>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E7B141F1-12C7-4D00-8522-3BA23DE09389}"/>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50774DAC-D515-4227-A94A-C289488BA7BF}"/>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A2FEA5E1-E3AB-4875-8C34-1DAEE17A83AE}"/>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17474</xdr:rowOff>
    </xdr:from>
    <xdr:ext cx="599010" cy="259045"/>
    <xdr:sp macro="" textlink="">
      <xdr:nvSpPr>
        <xdr:cNvPr id="230" name="n_1mainValue【橋りょう・トンネル】&#10;一人当たり有形固定資産（償却資産）額">
          <a:extLst>
            <a:ext uri="{FF2B5EF4-FFF2-40B4-BE49-F238E27FC236}">
              <a16:creationId xmlns:a16="http://schemas.microsoft.com/office/drawing/2014/main" id="{ED8983B5-D6BD-4E2B-B16F-D7E71CA0D45A}"/>
            </a:ext>
          </a:extLst>
        </xdr:cNvPr>
        <xdr:cNvSpPr txBox="1"/>
      </xdr:nvSpPr>
      <xdr:spPr>
        <a:xfrm>
          <a:off x="9327095" y="1099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19746</xdr:rowOff>
    </xdr:from>
    <xdr:ext cx="599010" cy="259045"/>
    <xdr:sp macro="" textlink="">
      <xdr:nvSpPr>
        <xdr:cNvPr id="231" name="n_2mainValue【橋りょう・トンネル】&#10;一人当たり有形固定資産（償却資産）額">
          <a:extLst>
            <a:ext uri="{FF2B5EF4-FFF2-40B4-BE49-F238E27FC236}">
              <a16:creationId xmlns:a16="http://schemas.microsoft.com/office/drawing/2014/main" id="{2FE009E4-5F3A-45FB-9CDB-2759E42B040E}"/>
            </a:ext>
          </a:extLst>
        </xdr:cNvPr>
        <xdr:cNvSpPr txBox="1"/>
      </xdr:nvSpPr>
      <xdr:spPr>
        <a:xfrm>
          <a:off x="8450795" y="1099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52DEB9F8-552D-418B-B34B-946DB244F49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9ED2A09C-F050-460C-8F90-CFD0110188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21B0106B-A18C-4124-B557-93265047B1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E5F29EAE-C41E-4594-9D5D-5173CDA29D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70C0F976-7974-4936-B801-E4D0E68A4A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F7BB0805-FA46-4775-BE66-3FAF1EF046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8182752A-0313-4BE2-AB80-C604023049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2030D41C-3ED0-4F54-A507-B81103B31D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F39D39F3-12E5-4AA6-AD80-FD6C29C681C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7944102C-47BC-430F-8A07-3DF6A814AB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7746DE29-F7AE-493C-9C0A-98570F3E36E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B6B16B0D-3C19-462B-B5DB-4B8BB44878C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B4CE4E28-A6BA-4FC0-A560-786D7F8B831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BADB1399-8831-4F79-A9C4-299D45C032D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0892AD70-AB43-49B1-BFFF-B439EBE994F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992E018C-C7F5-43A0-8568-1694909172F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CFF8E2AD-BB00-415D-B5B1-DF66E0F2C65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B805372A-8DE9-4E4A-8648-83E2CBC4D9D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7ED237F2-4A24-4A73-A31B-B27FEC9221E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2A7EC499-9581-45CB-94D8-1459FBF8A6D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FEF4D5F1-B9AB-416C-84C2-801E1DAF8B1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DF84A804-44BF-4348-970E-E09F97A996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1EABDA16-1CD5-4C3D-B438-131519AC2E3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4627723F-F1F1-4D16-9BAB-C93DFC728CA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56" name="直線コネクタ 255">
          <a:extLst>
            <a:ext uri="{FF2B5EF4-FFF2-40B4-BE49-F238E27FC236}">
              <a16:creationId xmlns:a16="http://schemas.microsoft.com/office/drawing/2014/main" id="{7F34BF54-3834-4F40-A73A-0154027AA574}"/>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57" name="【公営住宅】&#10;有形固定資産減価償却率最小値テキスト">
          <a:extLst>
            <a:ext uri="{FF2B5EF4-FFF2-40B4-BE49-F238E27FC236}">
              <a16:creationId xmlns:a16="http://schemas.microsoft.com/office/drawing/2014/main" id="{C8A98662-9CE9-45DA-8DAE-57BD941C8C1F}"/>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58" name="直線コネクタ 257">
          <a:extLst>
            <a:ext uri="{FF2B5EF4-FFF2-40B4-BE49-F238E27FC236}">
              <a16:creationId xmlns:a16="http://schemas.microsoft.com/office/drawing/2014/main" id="{D31BFC56-2F32-40EF-A97F-E295BB623FD1}"/>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CF250CD6-8EDC-4519-B250-3C1787E316F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a:extLst>
            <a:ext uri="{FF2B5EF4-FFF2-40B4-BE49-F238E27FC236}">
              <a16:creationId xmlns:a16="http://schemas.microsoft.com/office/drawing/2014/main" id="{3D4A1CE2-0F2A-4812-AEE8-102D4F34A76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B2941638-B993-4218-A2D2-C462F0C55984}"/>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2" name="フローチャート: 判断 261">
          <a:extLst>
            <a:ext uri="{FF2B5EF4-FFF2-40B4-BE49-F238E27FC236}">
              <a16:creationId xmlns:a16="http://schemas.microsoft.com/office/drawing/2014/main" id="{62EACB96-42B1-4A3A-8F0A-1A7BD7A8185A}"/>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63" name="フローチャート: 判断 262">
          <a:extLst>
            <a:ext uri="{FF2B5EF4-FFF2-40B4-BE49-F238E27FC236}">
              <a16:creationId xmlns:a16="http://schemas.microsoft.com/office/drawing/2014/main" id="{FCE13943-F0D8-4A57-A9B4-773E783F1D31}"/>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64" name="フローチャート: 判断 263">
          <a:extLst>
            <a:ext uri="{FF2B5EF4-FFF2-40B4-BE49-F238E27FC236}">
              <a16:creationId xmlns:a16="http://schemas.microsoft.com/office/drawing/2014/main" id="{BC319E82-A6EC-4F9E-BF12-F05AA9375704}"/>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5" name="フローチャート: 判断 264">
          <a:extLst>
            <a:ext uri="{FF2B5EF4-FFF2-40B4-BE49-F238E27FC236}">
              <a16:creationId xmlns:a16="http://schemas.microsoft.com/office/drawing/2014/main" id="{C94ABFEB-B9A1-4472-BD02-9D444B91CDF1}"/>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7BF0FBF4-AFFB-469B-97D1-A3476621E4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656EA0C7-9B9C-4F7F-AA3C-4B3AB03144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0D552C7-5EAD-4907-B026-483DC37B764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4F01A23-94EC-479F-AAC9-200A4909C08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D2DEABE2-1877-47C8-86FF-D7F5BC7975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71" name="楕円 270">
          <a:extLst>
            <a:ext uri="{FF2B5EF4-FFF2-40B4-BE49-F238E27FC236}">
              <a16:creationId xmlns:a16="http://schemas.microsoft.com/office/drawing/2014/main" id="{D1B425F3-F6FB-4C07-810C-18FA942F2A8D}"/>
            </a:ext>
          </a:extLst>
        </xdr:cNvPr>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0E668477-C99D-4FA4-B61E-2E418830C9A1}"/>
            </a:ext>
          </a:extLst>
        </xdr:cNvPr>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73" name="楕円 272">
          <a:extLst>
            <a:ext uri="{FF2B5EF4-FFF2-40B4-BE49-F238E27FC236}">
              <a16:creationId xmlns:a16="http://schemas.microsoft.com/office/drawing/2014/main" id="{D7687771-47F6-47D7-8D0C-D9925D849324}"/>
            </a:ext>
          </a:extLst>
        </xdr:cNvPr>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83</xdr:row>
      <xdr:rowOff>24764</xdr:rowOff>
    </xdr:to>
    <xdr:cxnSp macro="">
      <xdr:nvCxnSpPr>
        <xdr:cNvPr id="274" name="直線コネクタ 273">
          <a:extLst>
            <a:ext uri="{FF2B5EF4-FFF2-40B4-BE49-F238E27FC236}">
              <a16:creationId xmlns:a16="http://schemas.microsoft.com/office/drawing/2014/main" id="{2BE22DE1-743F-4DC7-BC4C-A32E0CA0BD62}"/>
            </a:ext>
          </a:extLst>
        </xdr:cNvPr>
        <xdr:cNvCxnSpPr/>
      </xdr:nvCxnSpPr>
      <xdr:spPr>
        <a:xfrm>
          <a:off x="3797300" y="14034136"/>
          <a:ext cx="8382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275" name="楕円 274">
          <a:extLst>
            <a:ext uri="{FF2B5EF4-FFF2-40B4-BE49-F238E27FC236}">
              <a16:creationId xmlns:a16="http://schemas.microsoft.com/office/drawing/2014/main" id="{6519D3A1-89AB-41C4-9B58-D44808DC32BA}"/>
            </a:ext>
          </a:extLst>
        </xdr:cNvPr>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146686</xdr:rowOff>
    </xdr:from>
    <xdr:to>
      <xdr:col>19</xdr:col>
      <xdr:colOff>177800</xdr:colOff>
      <xdr:row>81</xdr:row>
      <xdr:rowOff>160020</xdr:rowOff>
    </xdr:to>
    <xdr:cxnSp macro="">
      <xdr:nvCxnSpPr>
        <xdr:cNvPr id="276" name="直線コネクタ 275">
          <a:extLst>
            <a:ext uri="{FF2B5EF4-FFF2-40B4-BE49-F238E27FC236}">
              <a16:creationId xmlns:a16="http://schemas.microsoft.com/office/drawing/2014/main" id="{9FF5A3CC-3502-4861-A0A9-CDC86D02A8F0}"/>
            </a:ext>
          </a:extLst>
        </xdr:cNvPr>
        <xdr:cNvCxnSpPr/>
      </xdr:nvCxnSpPr>
      <xdr:spPr>
        <a:xfrm flipV="1">
          <a:off x="2908300" y="140341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77" name="n_1aveValue【公営住宅】&#10;有形固定資産減価償却率">
          <a:extLst>
            <a:ext uri="{FF2B5EF4-FFF2-40B4-BE49-F238E27FC236}">
              <a16:creationId xmlns:a16="http://schemas.microsoft.com/office/drawing/2014/main" id="{63524BBC-E138-4FD0-B8AB-1C2A9E85B708}"/>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78" name="n_2aveValue【公営住宅】&#10;有形固定資産減価償却率">
          <a:extLst>
            <a:ext uri="{FF2B5EF4-FFF2-40B4-BE49-F238E27FC236}">
              <a16:creationId xmlns:a16="http://schemas.microsoft.com/office/drawing/2014/main" id="{4774E5AF-C46B-4F87-9695-2D44306D644B}"/>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79" name="n_3aveValue【公営住宅】&#10;有形固定資産減価償却率">
          <a:extLst>
            <a:ext uri="{FF2B5EF4-FFF2-40B4-BE49-F238E27FC236}">
              <a16:creationId xmlns:a16="http://schemas.microsoft.com/office/drawing/2014/main" id="{E87F3163-B97F-44A6-B324-6F40263C4136}"/>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42563</xdr:rowOff>
    </xdr:from>
    <xdr:ext cx="405111" cy="259045"/>
    <xdr:sp macro="" textlink="">
      <xdr:nvSpPr>
        <xdr:cNvPr id="280" name="n_1mainValue【公営住宅】&#10;有形固定資産減価償却率">
          <a:extLst>
            <a:ext uri="{FF2B5EF4-FFF2-40B4-BE49-F238E27FC236}">
              <a16:creationId xmlns:a16="http://schemas.microsoft.com/office/drawing/2014/main" id="{0564C2B5-B94F-4068-9C00-71FFF17F9F92}"/>
            </a:ext>
          </a:extLst>
        </xdr:cNvPr>
        <xdr:cNvSpPr txBox="1"/>
      </xdr:nvSpPr>
      <xdr:spPr>
        <a:xfrm>
          <a:off x="3582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1" name="n_2mainValue【公営住宅】&#10;有形固定資産減価償却率">
          <a:extLst>
            <a:ext uri="{FF2B5EF4-FFF2-40B4-BE49-F238E27FC236}">
              <a16:creationId xmlns:a16="http://schemas.microsoft.com/office/drawing/2014/main" id="{DABDD6FC-180D-495C-8CB7-01A509FD4A2F}"/>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ED224BBA-04DC-445E-AC9B-62555B59637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32D7E852-EA55-47D1-BFB1-B307BC9DCDD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25A6709F-3313-4B04-86C3-710A5600F9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B6C1DAC1-F7F5-49E4-9A53-E308F119C9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D8B97BF5-DCE6-40D8-9DEA-462EC1C86F7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44DADC91-591B-47F0-8030-7C3F4AAD86D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20714B69-D71E-41E2-975A-0340DC9846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72DFD6CD-ED2C-4D4B-AB35-FDB317C903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768A5ECC-E7C2-4C77-AA38-F0E171FBBA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22658081-AF36-4759-BF9B-D887A0E7719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a16="http://schemas.microsoft.com/office/drawing/2014/main" id="{D490555C-4223-4721-BC45-F9A3F0D045C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a16="http://schemas.microsoft.com/office/drawing/2014/main" id="{43AB9BC9-E037-4427-8EB1-600670FC34D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a16="http://schemas.microsoft.com/office/drawing/2014/main" id="{28551AE4-B3D1-4D9D-8224-3BD27A04794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a16="http://schemas.microsoft.com/office/drawing/2014/main" id="{C16187F7-E984-4D37-B352-FAA73BB6BE0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a16="http://schemas.microsoft.com/office/drawing/2014/main" id="{B1E3DA87-1E66-45B5-9A5F-E3A5D33D877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a16="http://schemas.microsoft.com/office/drawing/2014/main" id="{86AE7227-5CAF-46D9-A11A-9D8C90BF6C3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a16="http://schemas.microsoft.com/office/drawing/2014/main" id="{DD6EA710-C423-4556-BC29-5E0E71BA14E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a16="http://schemas.microsoft.com/office/drawing/2014/main" id="{E370B58A-E431-434F-8466-A316B4898BA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a16="http://schemas.microsoft.com/office/drawing/2014/main" id="{C383E4AD-E15B-4DDA-A822-1286F03A561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a16="http://schemas.microsoft.com/office/drawing/2014/main" id="{2941F757-32AF-4D27-A8EC-2993112AB00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79936378-4DC0-439F-885F-09AD8B4FB1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C5B7AA75-B5C5-43D3-A342-0F80DF0641C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4BF5A8A0-3406-4A53-AD30-46C368EA549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05" name="直線コネクタ 304">
          <a:extLst>
            <a:ext uri="{FF2B5EF4-FFF2-40B4-BE49-F238E27FC236}">
              <a16:creationId xmlns:a16="http://schemas.microsoft.com/office/drawing/2014/main" id="{3D13CE73-8656-4E53-AAD0-D12C0B0B7862}"/>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a:extLst>
            <a:ext uri="{FF2B5EF4-FFF2-40B4-BE49-F238E27FC236}">
              <a16:creationId xmlns:a16="http://schemas.microsoft.com/office/drawing/2014/main" id="{602CADEF-76A6-47B8-9690-60B46C9DC4BD}"/>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a:extLst>
            <a:ext uri="{FF2B5EF4-FFF2-40B4-BE49-F238E27FC236}">
              <a16:creationId xmlns:a16="http://schemas.microsoft.com/office/drawing/2014/main" id="{845BF6B9-A0F6-4109-A9A2-8946E73EADF4}"/>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08" name="【公営住宅】&#10;一人当たり面積最大値テキスト">
          <a:extLst>
            <a:ext uri="{FF2B5EF4-FFF2-40B4-BE49-F238E27FC236}">
              <a16:creationId xmlns:a16="http://schemas.microsoft.com/office/drawing/2014/main" id="{F18B7424-85A3-4207-8748-272CE7099E7A}"/>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09" name="直線コネクタ 308">
          <a:extLst>
            <a:ext uri="{FF2B5EF4-FFF2-40B4-BE49-F238E27FC236}">
              <a16:creationId xmlns:a16="http://schemas.microsoft.com/office/drawing/2014/main" id="{4E8CAD21-64C5-4E97-8EDF-23336CBAB161}"/>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10" name="【公営住宅】&#10;一人当たり面積平均値テキスト">
          <a:extLst>
            <a:ext uri="{FF2B5EF4-FFF2-40B4-BE49-F238E27FC236}">
              <a16:creationId xmlns:a16="http://schemas.microsoft.com/office/drawing/2014/main" id="{45BB8D9F-5BBB-4CD2-960A-F18D0FE0C98C}"/>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11" name="フローチャート: 判断 310">
          <a:extLst>
            <a:ext uri="{FF2B5EF4-FFF2-40B4-BE49-F238E27FC236}">
              <a16:creationId xmlns:a16="http://schemas.microsoft.com/office/drawing/2014/main" id="{AB0F45A9-E7D3-4229-8038-7541E640EB07}"/>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12" name="フローチャート: 判断 311">
          <a:extLst>
            <a:ext uri="{FF2B5EF4-FFF2-40B4-BE49-F238E27FC236}">
              <a16:creationId xmlns:a16="http://schemas.microsoft.com/office/drawing/2014/main" id="{B391D36F-49F1-4637-B6D7-8C157798F3DF}"/>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13" name="フローチャート: 判断 312">
          <a:extLst>
            <a:ext uri="{FF2B5EF4-FFF2-40B4-BE49-F238E27FC236}">
              <a16:creationId xmlns:a16="http://schemas.microsoft.com/office/drawing/2014/main" id="{E4E8C84E-813A-4903-9FA5-39B37D32C3BE}"/>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14" name="フローチャート: 判断 313">
          <a:extLst>
            <a:ext uri="{FF2B5EF4-FFF2-40B4-BE49-F238E27FC236}">
              <a16:creationId xmlns:a16="http://schemas.microsoft.com/office/drawing/2014/main" id="{C714880F-F0BB-491F-880C-1F47D53F3E37}"/>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1DD61476-160F-4F08-BEDA-542B295247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EC31FDC7-8B71-45C8-99F2-B1D1927E8BB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90255AB-2B62-48C7-AB4F-9F51606F79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AF1F8685-F72C-404A-B342-ED84265AF81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8C6CAA0F-17DC-4F59-8B3E-16744DB442D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129223</xdr:rowOff>
    </xdr:from>
    <xdr:to>
      <xdr:col>55</xdr:col>
      <xdr:colOff>50800</xdr:colOff>
      <xdr:row>79</xdr:row>
      <xdr:rowOff>59373</xdr:rowOff>
    </xdr:to>
    <xdr:sp macro="" textlink="">
      <xdr:nvSpPr>
        <xdr:cNvPr id="320" name="楕円 319">
          <a:extLst>
            <a:ext uri="{FF2B5EF4-FFF2-40B4-BE49-F238E27FC236}">
              <a16:creationId xmlns:a16="http://schemas.microsoft.com/office/drawing/2014/main" id="{534A8F2C-BAE7-4FD8-9324-9C2EB65951B1}"/>
            </a:ext>
          </a:extLst>
        </xdr:cNvPr>
        <xdr:cNvSpPr/>
      </xdr:nvSpPr>
      <xdr:spPr>
        <a:xfrm>
          <a:off x="10426700" y="135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152100</xdr:rowOff>
    </xdr:from>
    <xdr:ext cx="469744" cy="259045"/>
    <xdr:sp macro="" textlink="">
      <xdr:nvSpPr>
        <xdr:cNvPr id="321" name="【公営住宅】&#10;一人当たり面積該当値テキスト">
          <a:extLst>
            <a:ext uri="{FF2B5EF4-FFF2-40B4-BE49-F238E27FC236}">
              <a16:creationId xmlns:a16="http://schemas.microsoft.com/office/drawing/2014/main" id="{15DD46CB-F8F8-4BD8-B6D8-1E3891F28C3E}"/>
            </a:ext>
          </a:extLst>
        </xdr:cNvPr>
        <xdr:cNvSpPr txBox="1"/>
      </xdr:nvSpPr>
      <xdr:spPr>
        <a:xfrm>
          <a:off x="10515600" y="1335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25400</xdr:rowOff>
    </xdr:from>
    <xdr:to>
      <xdr:col>50</xdr:col>
      <xdr:colOff>165100</xdr:colOff>
      <xdr:row>85</xdr:row>
      <xdr:rowOff>127000</xdr:rowOff>
    </xdr:to>
    <xdr:sp macro="" textlink="">
      <xdr:nvSpPr>
        <xdr:cNvPr id="322" name="楕円 321">
          <a:extLst>
            <a:ext uri="{FF2B5EF4-FFF2-40B4-BE49-F238E27FC236}">
              <a16:creationId xmlns:a16="http://schemas.microsoft.com/office/drawing/2014/main" id="{1B604B82-EC8F-44A7-BCE6-D434B10F0714}"/>
            </a:ext>
          </a:extLst>
        </xdr:cNvPr>
        <xdr:cNvSpPr/>
      </xdr:nvSpPr>
      <xdr:spPr>
        <a:xfrm>
          <a:off x="958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8573</xdr:rowOff>
    </xdr:from>
    <xdr:to>
      <xdr:col>55</xdr:col>
      <xdr:colOff>0</xdr:colOff>
      <xdr:row>85</xdr:row>
      <xdr:rowOff>76200</xdr:rowOff>
    </xdr:to>
    <xdr:cxnSp macro="">
      <xdr:nvCxnSpPr>
        <xdr:cNvPr id="323" name="直線コネクタ 322">
          <a:extLst>
            <a:ext uri="{FF2B5EF4-FFF2-40B4-BE49-F238E27FC236}">
              <a16:creationId xmlns:a16="http://schemas.microsoft.com/office/drawing/2014/main" id="{46F602B6-9DB8-4F38-8A9A-CBFDBE5DB78B}"/>
            </a:ext>
          </a:extLst>
        </xdr:cNvPr>
        <xdr:cNvCxnSpPr/>
      </xdr:nvCxnSpPr>
      <xdr:spPr>
        <a:xfrm flipV="1">
          <a:off x="9639300" y="13553123"/>
          <a:ext cx="838200" cy="109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27876</xdr:rowOff>
    </xdr:from>
    <xdr:to>
      <xdr:col>46</xdr:col>
      <xdr:colOff>38100</xdr:colOff>
      <xdr:row>85</xdr:row>
      <xdr:rowOff>129476</xdr:rowOff>
    </xdr:to>
    <xdr:sp macro="" textlink="">
      <xdr:nvSpPr>
        <xdr:cNvPr id="324" name="楕円 323">
          <a:extLst>
            <a:ext uri="{FF2B5EF4-FFF2-40B4-BE49-F238E27FC236}">
              <a16:creationId xmlns:a16="http://schemas.microsoft.com/office/drawing/2014/main" id="{14AA1B06-E3DE-49CA-A9F3-31FADDDA6C11}"/>
            </a:ext>
          </a:extLst>
        </xdr:cNvPr>
        <xdr:cNvSpPr/>
      </xdr:nvSpPr>
      <xdr:spPr>
        <a:xfrm>
          <a:off x="8699500" y="146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76200</xdr:rowOff>
    </xdr:from>
    <xdr:to>
      <xdr:col>50</xdr:col>
      <xdr:colOff>114300</xdr:colOff>
      <xdr:row>85</xdr:row>
      <xdr:rowOff>78676</xdr:rowOff>
    </xdr:to>
    <xdr:cxnSp macro="">
      <xdr:nvCxnSpPr>
        <xdr:cNvPr id="325" name="直線コネクタ 324">
          <a:extLst>
            <a:ext uri="{FF2B5EF4-FFF2-40B4-BE49-F238E27FC236}">
              <a16:creationId xmlns:a16="http://schemas.microsoft.com/office/drawing/2014/main" id="{E4EF2124-3145-4DBE-A98C-CB0F4FCB5580}"/>
            </a:ext>
          </a:extLst>
        </xdr:cNvPr>
        <xdr:cNvCxnSpPr/>
      </xdr:nvCxnSpPr>
      <xdr:spPr>
        <a:xfrm flipV="1">
          <a:off x="8750300" y="1464945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26" name="n_1aveValue【公営住宅】&#10;一人当たり面積">
          <a:extLst>
            <a:ext uri="{FF2B5EF4-FFF2-40B4-BE49-F238E27FC236}">
              <a16:creationId xmlns:a16="http://schemas.microsoft.com/office/drawing/2014/main" id="{CFA77E3A-57DE-427A-82F8-DBF4B426DA93}"/>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27" name="n_2aveValue【公営住宅】&#10;一人当たり面積">
          <a:extLst>
            <a:ext uri="{FF2B5EF4-FFF2-40B4-BE49-F238E27FC236}">
              <a16:creationId xmlns:a16="http://schemas.microsoft.com/office/drawing/2014/main" id="{33B6E80D-F572-4E39-ADA3-9761B1D8861B}"/>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28" name="n_3aveValue【公営住宅】&#10;一人当たり面積">
          <a:extLst>
            <a:ext uri="{FF2B5EF4-FFF2-40B4-BE49-F238E27FC236}">
              <a16:creationId xmlns:a16="http://schemas.microsoft.com/office/drawing/2014/main" id="{EB687999-675D-4ED9-871F-5823EA50B359}"/>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118127</xdr:rowOff>
    </xdr:from>
    <xdr:ext cx="469744" cy="259045"/>
    <xdr:sp macro="" textlink="">
      <xdr:nvSpPr>
        <xdr:cNvPr id="329" name="n_1mainValue【公営住宅】&#10;一人当たり面積">
          <a:extLst>
            <a:ext uri="{FF2B5EF4-FFF2-40B4-BE49-F238E27FC236}">
              <a16:creationId xmlns:a16="http://schemas.microsoft.com/office/drawing/2014/main" id="{F6F54B7B-C132-440B-8A8A-73C4805AD9BC}"/>
            </a:ext>
          </a:extLst>
        </xdr:cNvPr>
        <xdr:cNvSpPr txBox="1"/>
      </xdr:nvSpPr>
      <xdr:spPr>
        <a:xfrm>
          <a:off x="9391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120603</xdr:rowOff>
    </xdr:from>
    <xdr:ext cx="469744" cy="259045"/>
    <xdr:sp macro="" textlink="">
      <xdr:nvSpPr>
        <xdr:cNvPr id="330" name="n_2mainValue【公営住宅】&#10;一人当たり面積">
          <a:extLst>
            <a:ext uri="{FF2B5EF4-FFF2-40B4-BE49-F238E27FC236}">
              <a16:creationId xmlns:a16="http://schemas.microsoft.com/office/drawing/2014/main" id="{7C24F485-8D58-4BC3-81F6-90F6154EFDB9}"/>
            </a:ext>
          </a:extLst>
        </xdr:cNvPr>
        <xdr:cNvSpPr txBox="1"/>
      </xdr:nvSpPr>
      <xdr:spPr>
        <a:xfrm>
          <a:off x="8515427" y="146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2975CFD0-A398-4F04-901C-4B26C9CE43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5878ABF4-ADC5-4D17-AF93-F76E6D1F3F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49BAE0C-B672-4E55-A583-BE9D85011A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C3FB7C9C-534D-4C3D-A32D-FD05EA7C70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EB1EDB94-A95F-4BBA-994E-AA7B722D85E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5762F4D7-7588-48C5-BB9A-0AD4D3FF7E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E92330C7-A57A-43C4-A6E9-259A671A5D1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5FEECBAD-4DA7-4843-A408-D3904304EFA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id="{1160649B-FECB-4319-B81D-3DFC02FFA49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a16="http://schemas.microsoft.com/office/drawing/2014/main" id="{B4573791-6685-4260-80FA-09D4DC00EEF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a:extLst>
            <a:ext uri="{FF2B5EF4-FFF2-40B4-BE49-F238E27FC236}">
              <a16:creationId xmlns:a16="http://schemas.microsoft.com/office/drawing/2014/main" id="{31F0E853-C5E0-4B83-9193-3481AFAC6D8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a:extLst>
            <a:ext uri="{FF2B5EF4-FFF2-40B4-BE49-F238E27FC236}">
              <a16:creationId xmlns:a16="http://schemas.microsoft.com/office/drawing/2014/main" id="{46472E90-ABFA-4260-B7AD-3E51122AD7D7}"/>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a:extLst>
            <a:ext uri="{FF2B5EF4-FFF2-40B4-BE49-F238E27FC236}">
              <a16:creationId xmlns:a16="http://schemas.microsoft.com/office/drawing/2014/main" id="{9E394571-F25A-4D4E-9E6A-950938BBF5C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a:extLst>
            <a:ext uri="{FF2B5EF4-FFF2-40B4-BE49-F238E27FC236}">
              <a16:creationId xmlns:a16="http://schemas.microsoft.com/office/drawing/2014/main" id="{1E455D63-2D2C-4A89-B5A2-99C609FB89F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a:extLst>
            <a:ext uri="{FF2B5EF4-FFF2-40B4-BE49-F238E27FC236}">
              <a16:creationId xmlns:a16="http://schemas.microsoft.com/office/drawing/2014/main" id="{F0CF0DCB-1323-4A0B-AB4C-5E118F3C4AE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a:extLst>
            <a:ext uri="{FF2B5EF4-FFF2-40B4-BE49-F238E27FC236}">
              <a16:creationId xmlns:a16="http://schemas.microsoft.com/office/drawing/2014/main" id="{FE977825-A6CC-47D6-9AB4-E2BF32A3034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a:extLst>
            <a:ext uri="{FF2B5EF4-FFF2-40B4-BE49-F238E27FC236}">
              <a16:creationId xmlns:a16="http://schemas.microsoft.com/office/drawing/2014/main" id="{03A6A09B-FFC7-4532-9FF0-477EB525340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a:extLst>
            <a:ext uri="{FF2B5EF4-FFF2-40B4-BE49-F238E27FC236}">
              <a16:creationId xmlns:a16="http://schemas.microsoft.com/office/drawing/2014/main" id="{380B9DA3-1AB3-49E4-8F10-CE08127EC80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a:extLst>
            <a:ext uri="{FF2B5EF4-FFF2-40B4-BE49-F238E27FC236}">
              <a16:creationId xmlns:a16="http://schemas.microsoft.com/office/drawing/2014/main" id="{1D19E025-E4DB-486C-9985-251DB4BD04B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a:extLst>
            <a:ext uri="{FF2B5EF4-FFF2-40B4-BE49-F238E27FC236}">
              <a16:creationId xmlns:a16="http://schemas.microsoft.com/office/drawing/2014/main" id="{C43633E9-30A1-4144-B49E-EABD871B237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a:extLst>
            <a:ext uri="{FF2B5EF4-FFF2-40B4-BE49-F238E27FC236}">
              <a16:creationId xmlns:a16="http://schemas.microsoft.com/office/drawing/2014/main" id="{7D56C8A2-4B8E-45B7-B857-67E99724718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a:extLst>
            <a:ext uri="{FF2B5EF4-FFF2-40B4-BE49-F238E27FC236}">
              <a16:creationId xmlns:a16="http://schemas.microsoft.com/office/drawing/2014/main" id="{C546FBDC-1BE5-4D19-B8FD-2A1BC8024BC7}"/>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669FF9C9-76F9-48C5-8DE0-35D53AED796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26ABA951-C6A4-43DC-A510-AE5D5EB0E30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a:extLst>
            <a:ext uri="{FF2B5EF4-FFF2-40B4-BE49-F238E27FC236}">
              <a16:creationId xmlns:a16="http://schemas.microsoft.com/office/drawing/2014/main" id="{5F734A7A-5869-42FE-9B90-C6DDBA593C6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109</xdr:row>
      <xdr:rowOff>22316</xdr:rowOff>
    </xdr:to>
    <xdr:cxnSp macro="">
      <xdr:nvCxnSpPr>
        <xdr:cNvPr id="356" name="直線コネクタ 355">
          <a:extLst>
            <a:ext uri="{FF2B5EF4-FFF2-40B4-BE49-F238E27FC236}">
              <a16:creationId xmlns:a16="http://schemas.microsoft.com/office/drawing/2014/main" id="{E2383F78-BC32-4D76-BC98-58009838B073}"/>
            </a:ext>
          </a:extLst>
        </xdr:cNvPr>
        <xdr:cNvCxnSpPr/>
      </xdr:nvCxnSpPr>
      <xdr:spPr>
        <a:xfrm flipV="1">
          <a:off x="4634865" y="17268552"/>
          <a:ext cx="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340478" cy="259045"/>
    <xdr:sp macro="" textlink="">
      <xdr:nvSpPr>
        <xdr:cNvPr id="357" name="【港湾・漁港】&#10;有形固定資産減価償却率最小値テキスト">
          <a:extLst>
            <a:ext uri="{FF2B5EF4-FFF2-40B4-BE49-F238E27FC236}">
              <a16:creationId xmlns:a16="http://schemas.microsoft.com/office/drawing/2014/main" id="{1CE57008-B9A3-4CBB-98CF-2DA6F898D2D3}"/>
            </a:ext>
          </a:extLst>
        </xdr:cNvPr>
        <xdr:cNvSpPr txBox="1"/>
      </xdr:nvSpPr>
      <xdr:spPr>
        <a:xfrm>
          <a:off x="4673600" y="1871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58" name="直線コネクタ 357">
          <a:extLst>
            <a:ext uri="{FF2B5EF4-FFF2-40B4-BE49-F238E27FC236}">
              <a16:creationId xmlns:a16="http://schemas.microsoft.com/office/drawing/2014/main" id="{6D001BBA-9836-48A2-8CF2-E644888DDED6}"/>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59" name="【港湾・漁港】&#10;有形固定資産減価償却率最大値テキスト">
          <a:extLst>
            <a:ext uri="{FF2B5EF4-FFF2-40B4-BE49-F238E27FC236}">
              <a16:creationId xmlns:a16="http://schemas.microsoft.com/office/drawing/2014/main" id="{E61FE94E-18C4-4865-95F2-62E9738CA81E}"/>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60" name="直線コネクタ 359">
          <a:extLst>
            <a:ext uri="{FF2B5EF4-FFF2-40B4-BE49-F238E27FC236}">
              <a16:creationId xmlns:a16="http://schemas.microsoft.com/office/drawing/2014/main" id="{5DCF2BDA-407E-463D-AD20-6C54902251E8}"/>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87465</xdr:rowOff>
    </xdr:from>
    <xdr:ext cx="405111" cy="259045"/>
    <xdr:sp macro="" textlink="">
      <xdr:nvSpPr>
        <xdr:cNvPr id="361" name="【港湾・漁港】&#10;有形固定資産減価償却率平均値テキスト">
          <a:extLst>
            <a:ext uri="{FF2B5EF4-FFF2-40B4-BE49-F238E27FC236}">
              <a16:creationId xmlns:a16="http://schemas.microsoft.com/office/drawing/2014/main" id="{CD9A0358-B51C-4EBB-897A-9E281D04139D}"/>
            </a:ext>
          </a:extLst>
        </xdr:cNvPr>
        <xdr:cNvSpPr txBox="1"/>
      </xdr:nvSpPr>
      <xdr:spPr>
        <a:xfrm>
          <a:off x="4673600" y="18089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62" name="フローチャート: 判断 361">
          <a:extLst>
            <a:ext uri="{FF2B5EF4-FFF2-40B4-BE49-F238E27FC236}">
              <a16:creationId xmlns:a16="http://schemas.microsoft.com/office/drawing/2014/main" id="{E1B6148D-454F-4062-B89F-860DE60038FF}"/>
            </a:ext>
          </a:extLst>
        </xdr:cNvPr>
        <xdr:cNvSpPr/>
      </xdr:nvSpPr>
      <xdr:spPr>
        <a:xfrm>
          <a:off x="4584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138068</xdr:rowOff>
    </xdr:from>
    <xdr:to>
      <xdr:col>20</xdr:col>
      <xdr:colOff>38100</xdr:colOff>
      <xdr:row>104</xdr:row>
      <xdr:rowOff>68218</xdr:rowOff>
    </xdr:to>
    <xdr:sp macro="" textlink="">
      <xdr:nvSpPr>
        <xdr:cNvPr id="363" name="フローチャート: 判断 362">
          <a:extLst>
            <a:ext uri="{FF2B5EF4-FFF2-40B4-BE49-F238E27FC236}">
              <a16:creationId xmlns:a16="http://schemas.microsoft.com/office/drawing/2014/main" id="{F2B4E063-7AF8-4E4C-8177-22F4676D4853}"/>
            </a:ext>
          </a:extLst>
        </xdr:cNvPr>
        <xdr:cNvSpPr/>
      </xdr:nvSpPr>
      <xdr:spPr>
        <a:xfrm>
          <a:off x="3746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64" name="フローチャート: 判断 363">
          <a:extLst>
            <a:ext uri="{FF2B5EF4-FFF2-40B4-BE49-F238E27FC236}">
              <a16:creationId xmlns:a16="http://schemas.microsoft.com/office/drawing/2014/main" id="{1A541C73-F7B5-4595-96B3-58F50F928EAE}"/>
            </a:ext>
          </a:extLst>
        </xdr:cNvPr>
        <xdr:cNvSpPr/>
      </xdr:nvSpPr>
      <xdr:spPr>
        <a:xfrm>
          <a:off x="2857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65" name="フローチャート: 判断 364">
          <a:extLst>
            <a:ext uri="{FF2B5EF4-FFF2-40B4-BE49-F238E27FC236}">
              <a16:creationId xmlns:a16="http://schemas.microsoft.com/office/drawing/2014/main" id="{1763CCC9-3218-4D72-9940-F54E86EDE5FB}"/>
            </a:ext>
          </a:extLst>
        </xdr:cNvPr>
        <xdr:cNvSpPr/>
      </xdr:nvSpPr>
      <xdr:spPr>
        <a:xfrm>
          <a:off x="1968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2F35882D-EAFD-44DD-9C09-186AABB64DE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51FE4F9C-2338-41EB-80B2-7A003D41AAA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C9AF48D1-4DED-4619-BA65-FBEAACF7AAB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809A1910-CCD7-4B7C-9EBC-C082881D2B2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621033BE-762C-4F89-B4D1-04364FF23A7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142966</xdr:rowOff>
    </xdr:from>
    <xdr:to>
      <xdr:col>24</xdr:col>
      <xdr:colOff>114300</xdr:colOff>
      <xdr:row>109</xdr:row>
      <xdr:rowOff>73116</xdr:rowOff>
    </xdr:to>
    <xdr:sp macro="" textlink="">
      <xdr:nvSpPr>
        <xdr:cNvPr id="371" name="楕円 370">
          <a:extLst>
            <a:ext uri="{FF2B5EF4-FFF2-40B4-BE49-F238E27FC236}">
              <a16:creationId xmlns:a16="http://schemas.microsoft.com/office/drawing/2014/main" id="{DE22CBF6-0137-45F8-98D9-83751974FF5A}"/>
            </a:ext>
          </a:extLst>
        </xdr:cNvPr>
        <xdr:cNvSpPr/>
      </xdr:nvSpPr>
      <xdr:spPr>
        <a:xfrm>
          <a:off x="45847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57893</xdr:rowOff>
    </xdr:from>
    <xdr:ext cx="340478" cy="259045"/>
    <xdr:sp macro="" textlink="">
      <xdr:nvSpPr>
        <xdr:cNvPr id="372" name="【港湾・漁港】&#10;有形固定資産減価償却率該当値テキスト">
          <a:extLst>
            <a:ext uri="{FF2B5EF4-FFF2-40B4-BE49-F238E27FC236}">
              <a16:creationId xmlns:a16="http://schemas.microsoft.com/office/drawing/2014/main" id="{34DFE7EC-205B-4CDD-85DB-5625300CDF98}"/>
            </a:ext>
          </a:extLst>
        </xdr:cNvPr>
        <xdr:cNvSpPr txBox="1"/>
      </xdr:nvSpPr>
      <xdr:spPr>
        <a:xfrm>
          <a:off x="4673600" y="185744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146231</xdr:rowOff>
    </xdr:from>
    <xdr:to>
      <xdr:col>20</xdr:col>
      <xdr:colOff>38100</xdr:colOff>
      <xdr:row>104</xdr:row>
      <xdr:rowOff>76381</xdr:rowOff>
    </xdr:to>
    <xdr:sp macro="" textlink="">
      <xdr:nvSpPr>
        <xdr:cNvPr id="373" name="楕円 372">
          <a:extLst>
            <a:ext uri="{FF2B5EF4-FFF2-40B4-BE49-F238E27FC236}">
              <a16:creationId xmlns:a16="http://schemas.microsoft.com/office/drawing/2014/main" id="{7F823D91-49F7-4854-A24F-1EAF752CEE83}"/>
            </a:ext>
          </a:extLst>
        </xdr:cNvPr>
        <xdr:cNvSpPr/>
      </xdr:nvSpPr>
      <xdr:spPr>
        <a:xfrm>
          <a:off x="3746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25581</xdr:rowOff>
    </xdr:from>
    <xdr:to>
      <xdr:col>24</xdr:col>
      <xdr:colOff>63500</xdr:colOff>
      <xdr:row>109</xdr:row>
      <xdr:rowOff>22316</xdr:rowOff>
    </xdr:to>
    <xdr:cxnSp macro="">
      <xdr:nvCxnSpPr>
        <xdr:cNvPr id="374" name="直線コネクタ 373">
          <a:extLst>
            <a:ext uri="{FF2B5EF4-FFF2-40B4-BE49-F238E27FC236}">
              <a16:creationId xmlns:a16="http://schemas.microsoft.com/office/drawing/2014/main" id="{9689190D-51C8-40CB-BACF-C91A47306F7E}"/>
            </a:ext>
          </a:extLst>
        </xdr:cNvPr>
        <xdr:cNvCxnSpPr/>
      </xdr:nvCxnSpPr>
      <xdr:spPr>
        <a:xfrm>
          <a:off x="3797300" y="17856381"/>
          <a:ext cx="838200" cy="85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129902</xdr:rowOff>
    </xdr:from>
    <xdr:to>
      <xdr:col>15</xdr:col>
      <xdr:colOff>101600</xdr:colOff>
      <xdr:row>104</xdr:row>
      <xdr:rowOff>60052</xdr:rowOff>
    </xdr:to>
    <xdr:sp macro="" textlink="">
      <xdr:nvSpPr>
        <xdr:cNvPr id="375" name="楕円 374">
          <a:extLst>
            <a:ext uri="{FF2B5EF4-FFF2-40B4-BE49-F238E27FC236}">
              <a16:creationId xmlns:a16="http://schemas.microsoft.com/office/drawing/2014/main" id="{D9EAB3D5-F3A6-479B-B7EF-E91D170BF2DD}"/>
            </a:ext>
          </a:extLst>
        </xdr:cNvPr>
        <xdr:cNvSpPr/>
      </xdr:nvSpPr>
      <xdr:spPr>
        <a:xfrm>
          <a:off x="2857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9252</xdr:rowOff>
    </xdr:from>
    <xdr:to>
      <xdr:col>19</xdr:col>
      <xdr:colOff>177800</xdr:colOff>
      <xdr:row>104</xdr:row>
      <xdr:rowOff>25581</xdr:rowOff>
    </xdr:to>
    <xdr:cxnSp macro="">
      <xdr:nvCxnSpPr>
        <xdr:cNvPr id="376" name="直線コネクタ 375">
          <a:extLst>
            <a:ext uri="{FF2B5EF4-FFF2-40B4-BE49-F238E27FC236}">
              <a16:creationId xmlns:a16="http://schemas.microsoft.com/office/drawing/2014/main" id="{179A2514-3F76-4AE4-8E2C-6EE9D88A72B8}"/>
            </a:ext>
          </a:extLst>
        </xdr:cNvPr>
        <xdr:cNvCxnSpPr/>
      </xdr:nvCxnSpPr>
      <xdr:spPr>
        <a:xfrm>
          <a:off x="2908300" y="1784005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84745</xdr:rowOff>
    </xdr:from>
    <xdr:ext cx="405111" cy="259045"/>
    <xdr:sp macro="" textlink="">
      <xdr:nvSpPr>
        <xdr:cNvPr id="377" name="n_1aveValue【港湾・漁港】&#10;有形固定資産減価償却率">
          <a:extLst>
            <a:ext uri="{FF2B5EF4-FFF2-40B4-BE49-F238E27FC236}">
              <a16:creationId xmlns:a16="http://schemas.microsoft.com/office/drawing/2014/main" id="{5DB38FD1-FA02-42AA-99D0-9A0F5A5D06E6}"/>
            </a:ext>
          </a:extLst>
        </xdr:cNvPr>
        <xdr:cNvSpPr txBox="1"/>
      </xdr:nvSpPr>
      <xdr:spPr>
        <a:xfrm>
          <a:off x="3582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378" name="n_2aveValue【港湾・漁港】&#10;有形固定資産減価償却率">
          <a:extLst>
            <a:ext uri="{FF2B5EF4-FFF2-40B4-BE49-F238E27FC236}">
              <a16:creationId xmlns:a16="http://schemas.microsoft.com/office/drawing/2014/main" id="{AF9EB54B-763D-4D29-ADE2-90234267CDBB}"/>
            </a:ext>
          </a:extLst>
        </xdr:cNvPr>
        <xdr:cNvSpPr txBox="1"/>
      </xdr:nvSpPr>
      <xdr:spPr>
        <a:xfrm>
          <a:off x="2705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102706</xdr:rowOff>
    </xdr:from>
    <xdr:ext cx="405111" cy="259045"/>
    <xdr:sp macro="" textlink="">
      <xdr:nvSpPr>
        <xdr:cNvPr id="379" name="n_3aveValue【港湾・漁港】&#10;有形固定資産減価償却率">
          <a:extLst>
            <a:ext uri="{FF2B5EF4-FFF2-40B4-BE49-F238E27FC236}">
              <a16:creationId xmlns:a16="http://schemas.microsoft.com/office/drawing/2014/main" id="{2CAF5FD9-7BEE-408F-B42A-60B81E317477}"/>
            </a:ext>
          </a:extLst>
        </xdr:cNvPr>
        <xdr:cNvSpPr txBox="1"/>
      </xdr:nvSpPr>
      <xdr:spPr>
        <a:xfrm>
          <a:off x="1816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67508</xdr:rowOff>
    </xdr:from>
    <xdr:ext cx="405111" cy="259045"/>
    <xdr:sp macro="" textlink="">
      <xdr:nvSpPr>
        <xdr:cNvPr id="380" name="n_1mainValue【港湾・漁港】&#10;有形固定資産減価償却率">
          <a:extLst>
            <a:ext uri="{FF2B5EF4-FFF2-40B4-BE49-F238E27FC236}">
              <a16:creationId xmlns:a16="http://schemas.microsoft.com/office/drawing/2014/main" id="{9EAD5BF1-D7B9-4A86-B605-AB507BAB5E44}"/>
            </a:ext>
          </a:extLst>
        </xdr:cNvPr>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76579</xdr:rowOff>
    </xdr:from>
    <xdr:ext cx="405111" cy="259045"/>
    <xdr:sp macro="" textlink="">
      <xdr:nvSpPr>
        <xdr:cNvPr id="381" name="n_2mainValue【港湾・漁港】&#10;有形固定資産減価償却率">
          <a:extLst>
            <a:ext uri="{FF2B5EF4-FFF2-40B4-BE49-F238E27FC236}">
              <a16:creationId xmlns:a16="http://schemas.microsoft.com/office/drawing/2014/main" id="{0B80DC34-0F94-4CD2-96ED-840B053305C3}"/>
            </a:ext>
          </a:extLst>
        </xdr:cNvPr>
        <xdr:cNvSpPr txBox="1"/>
      </xdr:nvSpPr>
      <xdr:spPr>
        <a:xfrm>
          <a:off x="2705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DDBB74A7-0258-4E6A-970A-9410291454F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D714D404-7EDA-45DD-9EB0-8DE34E45E91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F7A19B46-B088-4369-926D-DED79A3FAC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23127E0C-94BD-4B57-9BF8-339E8DE714D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1CE36ABB-CA66-4674-933B-13A5907462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BCE3CFF0-B780-471D-A412-B7EB74D743B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B651CAB-8A97-4E31-B1A0-E77E00AB7E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776B340F-396C-4573-8F79-6A0DB899AEE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5C90D5BC-4EA7-4AC7-8748-EDE15152AF6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18014DC7-BDE8-4D08-828B-C68BE8D506D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a:extLst>
            <a:ext uri="{FF2B5EF4-FFF2-40B4-BE49-F238E27FC236}">
              <a16:creationId xmlns:a16="http://schemas.microsoft.com/office/drawing/2014/main" id="{8674156B-CF30-46CC-BD43-F56D632DA72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3" name="テキスト ボックス 392">
          <a:extLst>
            <a:ext uri="{FF2B5EF4-FFF2-40B4-BE49-F238E27FC236}">
              <a16:creationId xmlns:a16="http://schemas.microsoft.com/office/drawing/2014/main" id="{16F7DF6A-FB7B-49D8-BC1D-752F7B502DF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a:extLst>
            <a:ext uri="{FF2B5EF4-FFF2-40B4-BE49-F238E27FC236}">
              <a16:creationId xmlns:a16="http://schemas.microsoft.com/office/drawing/2014/main" id="{63993FF1-0C87-480C-A673-1CBA91F0EC3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95" name="テキスト ボックス 394">
          <a:extLst>
            <a:ext uri="{FF2B5EF4-FFF2-40B4-BE49-F238E27FC236}">
              <a16:creationId xmlns:a16="http://schemas.microsoft.com/office/drawing/2014/main" id="{94FA0096-9800-4FD5-87D7-47AF5A4057CB}"/>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a:extLst>
            <a:ext uri="{FF2B5EF4-FFF2-40B4-BE49-F238E27FC236}">
              <a16:creationId xmlns:a16="http://schemas.microsoft.com/office/drawing/2014/main" id="{22B33AC3-3882-428B-8D09-88AE6D8E74E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7" name="テキスト ボックス 396">
          <a:extLst>
            <a:ext uri="{FF2B5EF4-FFF2-40B4-BE49-F238E27FC236}">
              <a16:creationId xmlns:a16="http://schemas.microsoft.com/office/drawing/2014/main" id="{1DA4F1D9-A6BE-454A-9FBE-1B6AD3D39749}"/>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a:extLst>
            <a:ext uri="{FF2B5EF4-FFF2-40B4-BE49-F238E27FC236}">
              <a16:creationId xmlns:a16="http://schemas.microsoft.com/office/drawing/2014/main" id="{65CE569D-AFC0-49B0-BE12-27DAECDB9CF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99" name="テキスト ボックス 398">
          <a:extLst>
            <a:ext uri="{FF2B5EF4-FFF2-40B4-BE49-F238E27FC236}">
              <a16:creationId xmlns:a16="http://schemas.microsoft.com/office/drawing/2014/main" id="{75428CFE-8254-47FA-B0F8-54C9C5232C07}"/>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a:extLst>
            <a:ext uri="{FF2B5EF4-FFF2-40B4-BE49-F238E27FC236}">
              <a16:creationId xmlns:a16="http://schemas.microsoft.com/office/drawing/2014/main" id="{001A4301-C64F-45A4-BADD-E96A182BAAA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01" name="テキスト ボックス 400">
          <a:extLst>
            <a:ext uri="{FF2B5EF4-FFF2-40B4-BE49-F238E27FC236}">
              <a16:creationId xmlns:a16="http://schemas.microsoft.com/office/drawing/2014/main" id="{F947B337-AF9D-4BBA-BB8B-F53303D04C79}"/>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a:extLst>
            <a:ext uri="{FF2B5EF4-FFF2-40B4-BE49-F238E27FC236}">
              <a16:creationId xmlns:a16="http://schemas.microsoft.com/office/drawing/2014/main" id="{772B8C06-7DE4-4935-A9A5-5E819A2D936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03" name="テキスト ボックス 402">
          <a:extLst>
            <a:ext uri="{FF2B5EF4-FFF2-40B4-BE49-F238E27FC236}">
              <a16:creationId xmlns:a16="http://schemas.microsoft.com/office/drawing/2014/main" id="{03E04BFD-E15B-439B-B6F0-5C4BD475F374}"/>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港湾・漁港】&#10;一人当たり有形固定資産（償却資産）額グラフ枠">
          <a:extLst>
            <a:ext uri="{FF2B5EF4-FFF2-40B4-BE49-F238E27FC236}">
              <a16:creationId xmlns:a16="http://schemas.microsoft.com/office/drawing/2014/main" id="{50BE3AB7-C86F-4E74-B13D-B1E89F8119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171016</xdr:rowOff>
    </xdr:from>
    <xdr:to>
      <xdr:col>54</xdr:col>
      <xdr:colOff>189865</xdr:colOff>
      <xdr:row>108</xdr:row>
      <xdr:rowOff>152381</xdr:rowOff>
    </xdr:to>
    <xdr:cxnSp macro="">
      <xdr:nvCxnSpPr>
        <xdr:cNvPr id="405" name="直線コネクタ 404">
          <a:extLst>
            <a:ext uri="{FF2B5EF4-FFF2-40B4-BE49-F238E27FC236}">
              <a16:creationId xmlns:a16="http://schemas.microsoft.com/office/drawing/2014/main" id="{76EF051A-814E-4578-8AE8-9D2AB3595D74}"/>
            </a:ext>
          </a:extLst>
        </xdr:cNvPr>
        <xdr:cNvCxnSpPr/>
      </xdr:nvCxnSpPr>
      <xdr:spPr>
        <a:xfrm flipV="1">
          <a:off x="10476865" y="17316016"/>
          <a:ext cx="0" cy="135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156208</xdr:rowOff>
    </xdr:from>
    <xdr:ext cx="378565" cy="259045"/>
    <xdr:sp macro="" textlink="">
      <xdr:nvSpPr>
        <xdr:cNvPr id="406" name="【港湾・漁港】&#10;一人当たり有形固定資産（償却資産）額最小値テキスト">
          <a:extLst>
            <a:ext uri="{FF2B5EF4-FFF2-40B4-BE49-F238E27FC236}">
              <a16:creationId xmlns:a16="http://schemas.microsoft.com/office/drawing/2014/main" id="{D33D2265-F2D5-402B-B26D-7273F9EF0715}"/>
            </a:ext>
          </a:extLst>
        </xdr:cNvPr>
        <xdr:cNvSpPr txBox="1"/>
      </xdr:nvSpPr>
      <xdr:spPr>
        <a:xfrm>
          <a:off x="10515600" y="1867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152381</xdr:rowOff>
    </xdr:from>
    <xdr:to>
      <xdr:col>55</xdr:col>
      <xdr:colOff>88900</xdr:colOff>
      <xdr:row>108</xdr:row>
      <xdr:rowOff>152381</xdr:rowOff>
    </xdr:to>
    <xdr:cxnSp macro="">
      <xdr:nvCxnSpPr>
        <xdr:cNvPr id="407" name="直線コネクタ 406">
          <a:extLst>
            <a:ext uri="{FF2B5EF4-FFF2-40B4-BE49-F238E27FC236}">
              <a16:creationId xmlns:a16="http://schemas.microsoft.com/office/drawing/2014/main" id="{21454FB6-A7DE-4C7A-ABD3-8203B6BFB2A5}"/>
            </a:ext>
          </a:extLst>
        </xdr:cNvPr>
        <xdr:cNvCxnSpPr/>
      </xdr:nvCxnSpPr>
      <xdr:spPr>
        <a:xfrm>
          <a:off x="10388600" y="186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117693</xdr:rowOff>
    </xdr:from>
    <xdr:ext cx="754822" cy="259045"/>
    <xdr:sp macro="" textlink="">
      <xdr:nvSpPr>
        <xdr:cNvPr id="408" name="【港湾・漁港】&#10;一人当たり有形固定資産（償却資産）額最大値テキスト">
          <a:extLst>
            <a:ext uri="{FF2B5EF4-FFF2-40B4-BE49-F238E27FC236}">
              <a16:creationId xmlns:a16="http://schemas.microsoft.com/office/drawing/2014/main" id="{A58CDF5B-F77A-47DC-BCD4-3CFEF12A8B28}"/>
            </a:ext>
          </a:extLst>
        </xdr:cNvPr>
        <xdr:cNvSpPr txBox="1"/>
      </xdr:nvSpPr>
      <xdr:spPr>
        <a:xfrm>
          <a:off x="10515600" y="1709124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171016</xdr:rowOff>
    </xdr:from>
    <xdr:to>
      <xdr:col>55</xdr:col>
      <xdr:colOff>88900</xdr:colOff>
      <xdr:row>100</xdr:row>
      <xdr:rowOff>171016</xdr:rowOff>
    </xdr:to>
    <xdr:cxnSp macro="">
      <xdr:nvCxnSpPr>
        <xdr:cNvPr id="409" name="直線コネクタ 408">
          <a:extLst>
            <a:ext uri="{FF2B5EF4-FFF2-40B4-BE49-F238E27FC236}">
              <a16:creationId xmlns:a16="http://schemas.microsoft.com/office/drawing/2014/main" id="{1DC6DBE1-5215-4BC9-A57D-AE3A6685D37E}"/>
            </a:ext>
          </a:extLst>
        </xdr:cNvPr>
        <xdr:cNvCxnSpPr/>
      </xdr:nvCxnSpPr>
      <xdr:spPr>
        <a:xfrm>
          <a:off x="10388600" y="1731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163154</xdr:rowOff>
    </xdr:from>
    <xdr:ext cx="690189" cy="259045"/>
    <xdr:sp macro="" textlink="">
      <xdr:nvSpPr>
        <xdr:cNvPr id="410" name="【港湾・漁港】&#10;一人当たり有形固定資産（償却資産）額平均値テキスト">
          <a:extLst>
            <a:ext uri="{FF2B5EF4-FFF2-40B4-BE49-F238E27FC236}">
              <a16:creationId xmlns:a16="http://schemas.microsoft.com/office/drawing/2014/main" id="{C6D4C03C-DBE9-4B37-AEFC-290080EA4DD0}"/>
            </a:ext>
          </a:extLst>
        </xdr:cNvPr>
        <xdr:cNvSpPr txBox="1"/>
      </xdr:nvSpPr>
      <xdr:spPr>
        <a:xfrm>
          <a:off x="10515600" y="1833685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13277</xdr:rowOff>
    </xdr:from>
    <xdr:to>
      <xdr:col>55</xdr:col>
      <xdr:colOff>50800</xdr:colOff>
      <xdr:row>107</xdr:row>
      <xdr:rowOff>114877</xdr:rowOff>
    </xdr:to>
    <xdr:sp macro="" textlink="">
      <xdr:nvSpPr>
        <xdr:cNvPr id="411" name="フローチャート: 判断 410">
          <a:extLst>
            <a:ext uri="{FF2B5EF4-FFF2-40B4-BE49-F238E27FC236}">
              <a16:creationId xmlns:a16="http://schemas.microsoft.com/office/drawing/2014/main" id="{B0D63B00-808E-4236-8D55-C447735C5329}"/>
            </a:ext>
          </a:extLst>
        </xdr:cNvPr>
        <xdr:cNvSpPr/>
      </xdr:nvSpPr>
      <xdr:spPr>
        <a:xfrm>
          <a:off x="10426700" y="18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4922</xdr:rowOff>
    </xdr:from>
    <xdr:to>
      <xdr:col>50</xdr:col>
      <xdr:colOff>165100</xdr:colOff>
      <xdr:row>108</xdr:row>
      <xdr:rowOff>106522</xdr:rowOff>
    </xdr:to>
    <xdr:sp macro="" textlink="">
      <xdr:nvSpPr>
        <xdr:cNvPr id="412" name="フローチャート: 判断 411">
          <a:extLst>
            <a:ext uri="{FF2B5EF4-FFF2-40B4-BE49-F238E27FC236}">
              <a16:creationId xmlns:a16="http://schemas.microsoft.com/office/drawing/2014/main" id="{A5F1983E-B5E7-491A-9620-D79CADC5437A}"/>
            </a:ext>
          </a:extLst>
        </xdr:cNvPr>
        <xdr:cNvSpPr/>
      </xdr:nvSpPr>
      <xdr:spPr>
        <a:xfrm>
          <a:off x="9588500" y="18521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17731</xdr:rowOff>
    </xdr:from>
    <xdr:to>
      <xdr:col>46</xdr:col>
      <xdr:colOff>38100</xdr:colOff>
      <xdr:row>108</xdr:row>
      <xdr:rowOff>119331</xdr:rowOff>
    </xdr:to>
    <xdr:sp macro="" textlink="">
      <xdr:nvSpPr>
        <xdr:cNvPr id="413" name="フローチャート: 判断 412">
          <a:extLst>
            <a:ext uri="{FF2B5EF4-FFF2-40B4-BE49-F238E27FC236}">
              <a16:creationId xmlns:a16="http://schemas.microsoft.com/office/drawing/2014/main" id="{6D792ECD-96FA-4E56-9740-810280457E69}"/>
            </a:ext>
          </a:extLst>
        </xdr:cNvPr>
        <xdr:cNvSpPr/>
      </xdr:nvSpPr>
      <xdr:spPr>
        <a:xfrm>
          <a:off x="8699500" y="18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169749</xdr:rowOff>
    </xdr:from>
    <xdr:to>
      <xdr:col>41</xdr:col>
      <xdr:colOff>101600</xdr:colOff>
      <xdr:row>108</xdr:row>
      <xdr:rowOff>99899</xdr:rowOff>
    </xdr:to>
    <xdr:sp macro="" textlink="">
      <xdr:nvSpPr>
        <xdr:cNvPr id="414" name="フローチャート: 判断 413">
          <a:extLst>
            <a:ext uri="{FF2B5EF4-FFF2-40B4-BE49-F238E27FC236}">
              <a16:creationId xmlns:a16="http://schemas.microsoft.com/office/drawing/2014/main" id="{DB941026-00E9-410A-B08D-2FDAFC2D0243}"/>
            </a:ext>
          </a:extLst>
        </xdr:cNvPr>
        <xdr:cNvSpPr/>
      </xdr:nvSpPr>
      <xdr:spPr>
        <a:xfrm>
          <a:off x="7810500" y="1851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B22FFE8-5B6D-4BF1-89F0-8F82ABE099D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314CD6A-4196-4CFF-9595-6887311FE4E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77892C0-D579-4C06-9B6C-8FA6E0A55D5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4EB47CC-DD58-4488-B479-6D1D1A6A35A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709F416-B897-4F91-B60F-D639931D4FD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120216</xdr:rowOff>
    </xdr:from>
    <xdr:to>
      <xdr:col>55</xdr:col>
      <xdr:colOff>50800</xdr:colOff>
      <xdr:row>101</xdr:row>
      <xdr:rowOff>50366</xdr:rowOff>
    </xdr:to>
    <xdr:sp macro="" textlink="">
      <xdr:nvSpPr>
        <xdr:cNvPr id="420" name="楕円 419">
          <a:extLst>
            <a:ext uri="{FF2B5EF4-FFF2-40B4-BE49-F238E27FC236}">
              <a16:creationId xmlns:a16="http://schemas.microsoft.com/office/drawing/2014/main" id="{4532C170-871E-4281-BDAC-BE5133F1B3D0}"/>
            </a:ext>
          </a:extLst>
        </xdr:cNvPr>
        <xdr:cNvSpPr/>
      </xdr:nvSpPr>
      <xdr:spPr>
        <a:xfrm>
          <a:off x="10426700" y="172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73243</xdr:rowOff>
    </xdr:from>
    <xdr:ext cx="754822" cy="259045"/>
    <xdr:sp macro="" textlink="">
      <xdr:nvSpPr>
        <xdr:cNvPr id="421" name="【港湾・漁港】&#10;一人当たり有形固定資産（償却資産）額該当値テキスト">
          <a:extLst>
            <a:ext uri="{FF2B5EF4-FFF2-40B4-BE49-F238E27FC236}">
              <a16:creationId xmlns:a16="http://schemas.microsoft.com/office/drawing/2014/main" id="{8D9A2A27-1FA8-479E-9CCB-DCB6DC6D1C29}"/>
            </a:ext>
          </a:extLst>
        </xdr:cNvPr>
        <xdr:cNvSpPr txBox="1"/>
      </xdr:nvSpPr>
      <xdr:spPr>
        <a:xfrm>
          <a:off x="10515600" y="1721824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93887</xdr:rowOff>
    </xdr:from>
    <xdr:to>
      <xdr:col>50</xdr:col>
      <xdr:colOff>165100</xdr:colOff>
      <xdr:row>109</xdr:row>
      <xdr:rowOff>24037</xdr:rowOff>
    </xdr:to>
    <xdr:sp macro="" textlink="">
      <xdr:nvSpPr>
        <xdr:cNvPr id="422" name="楕円 421">
          <a:extLst>
            <a:ext uri="{FF2B5EF4-FFF2-40B4-BE49-F238E27FC236}">
              <a16:creationId xmlns:a16="http://schemas.microsoft.com/office/drawing/2014/main" id="{689E27EB-763C-4563-9AA5-6E3C13DF65B2}"/>
            </a:ext>
          </a:extLst>
        </xdr:cNvPr>
        <xdr:cNvSpPr/>
      </xdr:nvSpPr>
      <xdr:spPr>
        <a:xfrm>
          <a:off x="9588500" y="186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171016</xdr:rowOff>
    </xdr:from>
    <xdr:to>
      <xdr:col>55</xdr:col>
      <xdr:colOff>0</xdr:colOff>
      <xdr:row>108</xdr:row>
      <xdr:rowOff>144687</xdr:rowOff>
    </xdr:to>
    <xdr:cxnSp macro="">
      <xdr:nvCxnSpPr>
        <xdr:cNvPr id="423" name="直線コネクタ 422">
          <a:extLst>
            <a:ext uri="{FF2B5EF4-FFF2-40B4-BE49-F238E27FC236}">
              <a16:creationId xmlns:a16="http://schemas.microsoft.com/office/drawing/2014/main" id="{4C141E7E-6C27-45BF-9758-E6DDBC3FBD63}"/>
            </a:ext>
          </a:extLst>
        </xdr:cNvPr>
        <xdr:cNvCxnSpPr/>
      </xdr:nvCxnSpPr>
      <xdr:spPr>
        <a:xfrm flipV="1">
          <a:off x="9639300" y="17316016"/>
          <a:ext cx="838200" cy="134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94376</xdr:rowOff>
    </xdr:from>
    <xdr:to>
      <xdr:col>46</xdr:col>
      <xdr:colOff>38100</xdr:colOff>
      <xdr:row>109</xdr:row>
      <xdr:rowOff>24526</xdr:rowOff>
    </xdr:to>
    <xdr:sp macro="" textlink="">
      <xdr:nvSpPr>
        <xdr:cNvPr id="424" name="楕円 423">
          <a:extLst>
            <a:ext uri="{FF2B5EF4-FFF2-40B4-BE49-F238E27FC236}">
              <a16:creationId xmlns:a16="http://schemas.microsoft.com/office/drawing/2014/main" id="{5FF96106-4E17-4521-BDC1-DE896CFD97EA}"/>
            </a:ext>
          </a:extLst>
        </xdr:cNvPr>
        <xdr:cNvSpPr/>
      </xdr:nvSpPr>
      <xdr:spPr>
        <a:xfrm>
          <a:off x="8699500" y="186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144687</xdr:rowOff>
    </xdr:from>
    <xdr:to>
      <xdr:col>50</xdr:col>
      <xdr:colOff>114300</xdr:colOff>
      <xdr:row>108</xdr:row>
      <xdr:rowOff>145176</xdr:rowOff>
    </xdr:to>
    <xdr:cxnSp macro="">
      <xdr:nvCxnSpPr>
        <xdr:cNvPr id="425" name="直線コネクタ 424">
          <a:extLst>
            <a:ext uri="{FF2B5EF4-FFF2-40B4-BE49-F238E27FC236}">
              <a16:creationId xmlns:a16="http://schemas.microsoft.com/office/drawing/2014/main" id="{729C7F9C-5A47-4C6B-8D64-EE4B2B7C534C}"/>
            </a:ext>
          </a:extLst>
        </xdr:cNvPr>
        <xdr:cNvCxnSpPr/>
      </xdr:nvCxnSpPr>
      <xdr:spPr>
        <a:xfrm flipV="1">
          <a:off x="8750300" y="18661287"/>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123049</xdr:rowOff>
    </xdr:from>
    <xdr:ext cx="599010" cy="259045"/>
    <xdr:sp macro="" textlink="">
      <xdr:nvSpPr>
        <xdr:cNvPr id="426" name="n_1aveValue【港湾・漁港】&#10;一人当たり有形固定資産（償却資産）額">
          <a:extLst>
            <a:ext uri="{FF2B5EF4-FFF2-40B4-BE49-F238E27FC236}">
              <a16:creationId xmlns:a16="http://schemas.microsoft.com/office/drawing/2014/main" id="{F20E1C55-3BCB-4FD3-A8BD-02AB23B7447A}"/>
            </a:ext>
          </a:extLst>
        </xdr:cNvPr>
        <xdr:cNvSpPr txBox="1"/>
      </xdr:nvSpPr>
      <xdr:spPr>
        <a:xfrm>
          <a:off x="9327095" y="182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135858</xdr:rowOff>
    </xdr:from>
    <xdr:ext cx="599010" cy="259045"/>
    <xdr:sp macro="" textlink="">
      <xdr:nvSpPr>
        <xdr:cNvPr id="427" name="n_2aveValue【港湾・漁港】&#10;一人当たり有形固定資産（償却資産）額">
          <a:extLst>
            <a:ext uri="{FF2B5EF4-FFF2-40B4-BE49-F238E27FC236}">
              <a16:creationId xmlns:a16="http://schemas.microsoft.com/office/drawing/2014/main" id="{80BD9874-8F7A-42D5-9326-33A918A7AA45}"/>
            </a:ext>
          </a:extLst>
        </xdr:cNvPr>
        <xdr:cNvSpPr txBox="1"/>
      </xdr:nvSpPr>
      <xdr:spPr>
        <a:xfrm>
          <a:off x="8450795" y="1830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116426</xdr:rowOff>
    </xdr:from>
    <xdr:ext cx="599010" cy="259045"/>
    <xdr:sp macro="" textlink="">
      <xdr:nvSpPr>
        <xdr:cNvPr id="428" name="n_3aveValue【港湾・漁港】&#10;一人当たり有形固定資産（償却資産）額">
          <a:extLst>
            <a:ext uri="{FF2B5EF4-FFF2-40B4-BE49-F238E27FC236}">
              <a16:creationId xmlns:a16="http://schemas.microsoft.com/office/drawing/2014/main" id="{5DD8B8BA-B976-4232-96E7-5A6ABF64E3B3}"/>
            </a:ext>
          </a:extLst>
        </xdr:cNvPr>
        <xdr:cNvSpPr txBox="1"/>
      </xdr:nvSpPr>
      <xdr:spPr>
        <a:xfrm>
          <a:off x="7561795" y="1829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15164</xdr:rowOff>
    </xdr:from>
    <xdr:ext cx="534377" cy="259045"/>
    <xdr:sp macro="" textlink="">
      <xdr:nvSpPr>
        <xdr:cNvPr id="429" name="n_1mainValue【港湾・漁港】&#10;一人当たり有形固定資産（償却資産）額">
          <a:extLst>
            <a:ext uri="{FF2B5EF4-FFF2-40B4-BE49-F238E27FC236}">
              <a16:creationId xmlns:a16="http://schemas.microsoft.com/office/drawing/2014/main" id="{AE529172-BCCB-42CD-A1C6-612B6480F9ED}"/>
            </a:ext>
          </a:extLst>
        </xdr:cNvPr>
        <xdr:cNvSpPr txBox="1"/>
      </xdr:nvSpPr>
      <xdr:spPr>
        <a:xfrm>
          <a:off x="9359411" y="1870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15653</xdr:rowOff>
    </xdr:from>
    <xdr:ext cx="534377" cy="259045"/>
    <xdr:sp macro="" textlink="">
      <xdr:nvSpPr>
        <xdr:cNvPr id="430" name="n_2mainValue【港湾・漁港】&#10;一人当たり有形固定資産（償却資産）額">
          <a:extLst>
            <a:ext uri="{FF2B5EF4-FFF2-40B4-BE49-F238E27FC236}">
              <a16:creationId xmlns:a16="http://schemas.microsoft.com/office/drawing/2014/main" id="{A98A52D1-8B97-47E3-810B-1B1DBCAFC4AE}"/>
            </a:ext>
          </a:extLst>
        </xdr:cNvPr>
        <xdr:cNvSpPr txBox="1"/>
      </xdr:nvSpPr>
      <xdr:spPr>
        <a:xfrm>
          <a:off x="8483111" y="187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a:extLst>
            <a:ext uri="{FF2B5EF4-FFF2-40B4-BE49-F238E27FC236}">
              <a16:creationId xmlns:a16="http://schemas.microsoft.com/office/drawing/2014/main" id="{4744E241-3725-4662-8F7D-9F445253B48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a:extLst>
            <a:ext uri="{FF2B5EF4-FFF2-40B4-BE49-F238E27FC236}">
              <a16:creationId xmlns:a16="http://schemas.microsoft.com/office/drawing/2014/main" id="{AB90407C-5BBE-4724-B73F-24C8889B7F9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a:extLst>
            <a:ext uri="{FF2B5EF4-FFF2-40B4-BE49-F238E27FC236}">
              <a16:creationId xmlns:a16="http://schemas.microsoft.com/office/drawing/2014/main" id="{2CFC3734-689F-4BA8-810F-9320D34E4F3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a:extLst>
            <a:ext uri="{FF2B5EF4-FFF2-40B4-BE49-F238E27FC236}">
              <a16:creationId xmlns:a16="http://schemas.microsoft.com/office/drawing/2014/main" id="{A48A1533-374A-4B00-AC39-D40404F4C61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a:extLst>
            <a:ext uri="{FF2B5EF4-FFF2-40B4-BE49-F238E27FC236}">
              <a16:creationId xmlns:a16="http://schemas.microsoft.com/office/drawing/2014/main" id="{FC7CB8AA-F2E1-4409-A3FD-3C6B38608C5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a:extLst>
            <a:ext uri="{FF2B5EF4-FFF2-40B4-BE49-F238E27FC236}">
              <a16:creationId xmlns:a16="http://schemas.microsoft.com/office/drawing/2014/main" id="{0A69AD89-C95B-452F-AC4C-AA19621062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a:extLst>
            <a:ext uri="{FF2B5EF4-FFF2-40B4-BE49-F238E27FC236}">
              <a16:creationId xmlns:a16="http://schemas.microsoft.com/office/drawing/2014/main" id="{892CC118-8444-4908-8CD9-743B95A0110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a:extLst>
            <a:ext uri="{FF2B5EF4-FFF2-40B4-BE49-F238E27FC236}">
              <a16:creationId xmlns:a16="http://schemas.microsoft.com/office/drawing/2014/main" id="{DC73078A-0C61-4168-B266-8F79BD6CE74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3741DB1D-A720-4E90-8FF5-A6EFF13987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id="{2ED3EDCD-E044-414F-BD48-22C2B78BFB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id="{7C83BC5D-5BB3-4C85-A9DC-88A8E23D8E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id="{69402C54-F4A2-40E2-994C-97409EA8E5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id="{685D9C90-D8F5-4767-AB46-618268C747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id="{0A97335F-2282-496D-BD2B-7493E2BA028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id="{095A6539-8E6F-4AAA-B5EC-91C792A654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id="{5C4F7935-FB5D-4F7F-9BF8-443918ACC7A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4CF4D9BD-9C73-4BB9-9FCF-9B2AE65E3BA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33CEFA53-9BFE-408E-B448-7F5B594098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137C5B4C-0FA3-49CB-A1C7-C0CEA39710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E2CF2E5C-2F53-412A-8C85-72E793E5269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1A15ED0B-DA8A-4E2E-AED4-4EF5A8405A1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AD9425E9-7A2F-45D6-95BC-B1530FFFFF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8BA7C3C2-07FC-42EA-88C0-BF0ACF8420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2AC0C2EA-37B4-46EF-A2D5-C7A384419FC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9679C82C-7815-406D-B0A8-23AB56CD951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A0B4480C-73C8-48D4-A5EC-AFBE6B4C44E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EA69BBA0-DB5F-4C54-BA1A-EF47D8401F4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3DB3066D-7F13-42FF-85CE-D7B8F344290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9DE03DB6-3982-481F-A900-F4795E25B14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25708FE0-061C-4500-882A-707B36F2283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AE9A2887-4413-49DF-974A-3CA0C9463FF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0582DD8A-D970-41AB-A026-08EA0724CC8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420C1B9F-1FF0-4E9E-AFBF-43902C93768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B28D3C6C-EA4E-422B-B7EE-EB7F9EB5D0D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E982BA11-D7FB-4B75-8B91-FD09DB3F185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26DD1F95-DB17-4981-8CB5-F5C848C521E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9D47BC42-A2C2-462A-8032-9177EB6661E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B334CA45-C106-4AB4-A437-454C42928F5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24AF2E5D-CADC-47D0-9D28-08B70F77AD3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714BDC91-EB48-456C-8AC8-E256EB38FE5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5AD1DF4C-55AF-4EEE-8143-0E8CE3BAA4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72" name="直線コネクタ 471">
          <a:extLst>
            <a:ext uri="{FF2B5EF4-FFF2-40B4-BE49-F238E27FC236}">
              <a16:creationId xmlns:a16="http://schemas.microsoft.com/office/drawing/2014/main" id="{FB43D9BA-C065-4AA5-BE58-B8E545E19770}"/>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73" name="【学校施設】&#10;有形固定資産減価償却率最小値テキスト">
          <a:extLst>
            <a:ext uri="{FF2B5EF4-FFF2-40B4-BE49-F238E27FC236}">
              <a16:creationId xmlns:a16="http://schemas.microsoft.com/office/drawing/2014/main" id="{94BA59CC-9810-41EF-B8B2-19859806F8AC}"/>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74" name="直線コネクタ 473">
          <a:extLst>
            <a:ext uri="{FF2B5EF4-FFF2-40B4-BE49-F238E27FC236}">
              <a16:creationId xmlns:a16="http://schemas.microsoft.com/office/drawing/2014/main" id="{2D655D1E-421E-489F-8409-E8FD444E2A18}"/>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75" name="【学校施設】&#10;有形固定資産減価償却率最大値テキスト">
          <a:extLst>
            <a:ext uri="{FF2B5EF4-FFF2-40B4-BE49-F238E27FC236}">
              <a16:creationId xmlns:a16="http://schemas.microsoft.com/office/drawing/2014/main" id="{8C9CF4DE-FCEF-455B-BD4F-4CD0C0BE4AF7}"/>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76" name="直線コネクタ 475">
          <a:extLst>
            <a:ext uri="{FF2B5EF4-FFF2-40B4-BE49-F238E27FC236}">
              <a16:creationId xmlns:a16="http://schemas.microsoft.com/office/drawing/2014/main" id="{4761A359-A55C-4132-9A0A-2172E19C18B4}"/>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F060FB97-BF45-4B57-BB75-8CE590BED1E5}"/>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78" name="フローチャート: 判断 477">
          <a:extLst>
            <a:ext uri="{FF2B5EF4-FFF2-40B4-BE49-F238E27FC236}">
              <a16:creationId xmlns:a16="http://schemas.microsoft.com/office/drawing/2014/main" id="{95B18CBF-482A-4754-B5FA-184CE67DF9EB}"/>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79" name="フローチャート: 判断 478">
          <a:extLst>
            <a:ext uri="{FF2B5EF4-FFF2-40B4-BE49-F238E27FC236}">
              <a16:creationId xmlns:a16="http://schemas.microsoft.com/office/drawing/2014/main" id="{3F6F3959-ED06-476F-9B96-E1D5BB56F1C6}"/>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80" name="フローチャート: 判断 479">
          <a:extLst>
            <a:ext uri="{FF2B5EF4-FFF2-40B4-BE49-F238E27FC236}">
              <a16:creationId xmlns:a16="http://schemas.microsoft.com/office/drawing/2014/main" id="{2000AA98-B6C3-4BBE-B4E6-EFBFC9A23C4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81" name="フローチャート: 判断 480">
          <a:extLst>
            <a:ext uri="{FF2B5EF4-FFF2-40B4-BE49-F238E27FC236}">
              <a16:creationId xmlns:a16="http://schemas.microsoft.com/office/drawing/2014/main" id="{B850865A-3BF7-4EAD-8EB0-1048614656D2}"/>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F8671F75-404B-404D-B717-6E8F0F573F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9AF9237F-EEFC-4546-B1DF-7BAE1350999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41855213-624E-427E-976C-B2233EE479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718773E-5E77-41BF-A947-7CB9282BB5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C1E2D962-0A27-422B-A9F2-36C8ECB93E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140244</xdr:rowOff>
    </xdr:from>
    <xdr:to>
      <xdr:col>85</xdr:col>
      <xdr:colOff>177800</xdr:colOff>
      <xdr:row>59</xdr:row>
      <xdr:rowOff>70394</xdr:rowOff>
    </xdr:to>
    <xdr:sp macro="" textlink="">
      <xdr:nvSpPr>
        <xdr:cNvPr id="487" name="楕円 486">
          <a:extLst>
            <a:ext uri="{FF2B5EF4-FFF2-40B4-BE49-F238E27FC236}">
              <a16:creationId xmlns:a16="http://schemas.microsoft.com/office/drawing/2014/main" id="{3BF8C18F-3B36-41CB-8221-9F71AFC006ED}"/>
            </a:ext>
          </a:extLst>
        </xdr:cNvPr>
        <xdr:cNvSpPr/>
      </xdr:nvSpPr>
      <xdr:spPr>
        <a:xfrm>
          <a:off x="162687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163121</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A99E9B1B-8A7F-4646-BEC7-696D836C5DC7}"/>
            </a:ext>
          </a:extLst>
        </xdr:cNvPr>
        <xdr:cNvSpPr txBox="1"/>
      </xdr:nvSpPr>
      <xdr:spPr>
        <a:xfrm>
          <a:off x="16357600" y="993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140244</xdr:rowOff>
    </xdr:from>
    <xdr:to>
      <xdr:col>81</xdr:col>
      <xdr:colOff>101600</xdr:colOff>
      <xdr:row>59</xdr:row>
      <xdr:rowOff>70394</xdr:rowOff>
    </xdr:to>
    <xdr:sp macro="" textlink="">
      <xdr:nvSpPr>
        <xdr:cNvPr id="489" name="楕円 488">
          <a:extLst>
            <a:ext uri="{FF2B5EF4-FFF2-40B4-BE49-F238E27FC236}">
              <a16:creationId xmlns:a16="http://schemas.microsoft.com/office/drawing/2014/main" id="{9075D806-4657-4B91-A5F7-9FDE9E930374}"/>
            </a:ext>
          </a:extLst>
        </xdr:cNvPr>
        <xdr:cNvSpPr/>
      </xdr:nvSpPr>
      <xdr:spPr>
        <a:xfrm>
          <a:off x="15430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19594</xdr:rowOff>
    </xdr:from>
    <xdr:to>
      <xdr:col>85</xdr:col>
      <xdr:colOff>127000</xdr:colOff>
      <xdr:row>59</xdr:row>
      <xdr:rowOff>19594</xdr:rowOff>
    </xdr:to>
    <xdr:cxnSp macro="">
      <xdr:nvCxnSpPr>
        <xdr:cNvPr id="490" name="直線コネクタ 489">
          <a:extLst>
            <a:ext uri="{FF2B5EF4-FFF2-40B4-BE49-F238E27FC236}">
              <a16:creationId xmlns:a16="http://schemas.microsoft.com/office/drawing/2014/main" id="{54E9DF78-664B-44CD-81DD-A60FEB673782}"/>
            </a:ext>
          </a:extLst>
        </xdr:cNvPr>
        <xdr:cNvCxnSpPr/>
      </xdr:nvCxnSpPr>
      <xdr:spPr>
        <a:xfrm>
          <a:off x="15481300" y="101351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169635</xdr:rowOff>
    </xdr:from>
    <xdr:to>
      <xdr:col>76</xdr:col>
      <xdr:colOff>165100</xdr:colOff>
      <xdr:row>59</xdr:row>
      <xdr:rowOff>99785</xdr:rowOff>
    </xdr:to>
    <xdr:sp macro="" textlink="">
      <xdr:nvSpPr>
        <xdr:cNvPr id="491" name="楕円 490">
          <a:extLst>
            <a:ext uri="{FF2B5EF4-FFF2-40B4-BE49-F238E27FC236}">
              <a16:creationId xmlns:a16="http://schemas.microsoft.com/office/drawing/2014/main" id="{10326436-3F9B-4FC3-A04B-8CEC8ACEFB45}"/>
            </a:ext>
          </a:extLst>
        </xdr:cNvPr>
        <xdr:cNvSpPr/>
      </xdr:nvSpPr>
      <xdr:spPr>
        <a:xfrm>
          <a:off x="14541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19594</xdr:rowOff>
    </xdr:from>
    <xdr:to>
      <xdr:col>81</xdr:col>
      <xdr:colOff>50800</xdr:colOff>
      <xdr:row>59</xdr:row>
      <xdr:rowOff>48985</xdr:rowOff>
    </xdr:to>
    <xdr:cxnSp macro="">
      <xdr:nvCxnSpPr>
        <xdr:cNvPr id="492" name="直線コネクタ 491">
          <a:extLst>
            <a:ext uri="{FF2B5EF4-FFF2-40B4-BE49-F238E27FC236}">
              <a16:creationId xmlns:a16="http://schemas.microsoft.com/office/drawing/2014/main" id="{2B5400E1-A8C9-4100-A1AF-1445A86AA9FC}"/>
            </a:ext>
          </a:extLst>
        </xdr:cNvPr>
        <xdr:cNvCxnSpPr/>
      </xdr:nvCxnSpPr>
      <xdr:spPr>
        <a:xfrm flipV="1">
          <a:off x="14592300" y="101351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93" name="n_1aveValue【学校施設】&#10;有形固定資産減価償却率">
          <a:extLst>
            <a:ext uri="{FF2B5EF4-FFF2-40B4-BE49-F238E27FC236}">
              <a16:creationId xmlns:a16="http://schemas.microsoft.com/office/drawing/2014/main" id="{7D2EE8EC-FA9A-4C07-B744-57BFAC621614}"/>
            </a:ext>
          </a:extLst>
        </xdr:cNvPr>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94" name="n_2aveValue【学校施設】&#10;有形固定資産減価償却率">
          <a:extLst>
            <a:ext uri="{FF2B5EF4-FFF2-40B4-BE49-F238E27FC236}">
              <a16:creationId xmlns:a16="http://schemas.microsoft.com/office/drawing/2014/main" id="{B54898E9-5CAE-4BC8-BE6D-DC4445EA78B6}"/>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95" name="n_3aveValue【学校施設】&#10;有形固定資産減価償却率">
          <a:extLst>
            <a:ext uri="{FF2B5EF4-FFF2-40B4-BE49-F238E27FC236}">
              <a16:creationId xmlns:a16="http://schemas.microsoft.com/office/drawing/2014/main" id="{62616394-D3B6-41DA-A9DC-79E5AAFB2E55}"/>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86921</xdr:rowOff>
    </xdr:from>
    <xdr:ext cx="405111" cy="259045"/>
    <xdr:sp macro="" textlink="">
      <xdr:nvSpPr>
        <xdr:cNvPr id="496" name="n_1mainValue【学校施設】&#10;有形固定資産減価償却率">
          <a:extLst>
            <a:ext uri="{FF2B5EF4-FFF2-40B4-BE49-F238E27FC236}">
              <a16:creationId xmlns:a16="http://schemas.microsoft.com/office/drawing/2014/main" id="{2DA864E4-399D-4BDE-8C96-DF7DB982A47F}"/>
            </a:ext>
          </a:extLst>
        </xdr:cNvPr>
        <xdr:cNvSpPr txBox="1"/>
      </xdr:nvSpPr>
      <xdr:spPr>
        <a:xfrm>
          <a:off x="15266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90912</xdr:rowOff>
    </xdr:from>
    <xdr:ext cx="405111" cy="259045"/>
    <xdr:sp macro="" textlink="">
      <xdr:nvSpPr>
        <xdr:cNvPr id="497" name="n_2mainValue【学校施設】&#10;有形固定資産減価償却率">
          <a:extLst>
            <a:ext uri="{FF2B5EF4-FFF2-40B4-BE49-F238E27FC236}">
              <a16:creationId xmlns:a16="http://schemas.microsoft.com/office/drawing/2014/main" id="{178CB59C-B467-45EE-878D-5AB4440043B5}"/>
            </a:ext>
          </a:extLst>
        </xdr:cNvPr>
        <xdr:cNvSpPr txBox="1"/>
      </xdr:nvSpPr>
      <xdr:spPr>
        <a:xfrm>
          <a:off x="14389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D4D57F2D-3FA1-4214-A827-987111B637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98C7597D-A208-42D9-B738-F30AF0AADB7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71B8689F-EEA1-4AB1-907C-9B57D814814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B0A28BF0-C186-4416-BC7F-DD8AF844C1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9C90D847-7434-4B51-A3E5-40CC8D12281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D20948BB-8A15-4A14-9696-E144B4CE6E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63A4E5DE-9A42-4AAE-A635-B9053EAFF4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B6E5F56A-100B-4453-B3B0-5F7B4C832F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E6683931-C6FC-49DD-9266-6849BC360F4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8A5DEDFF-8A93-4886-B4FF-7BEDC2A96A3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05A77D90-4EB1-4548-955F-9A47534C2D7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1441AA48-2315-462B-B335-C4B76FEF6AC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9C25FBAF-AE00-4383-991F-573AC69BAB7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1" name="テキスト ボックス 510">
          <a:extLst>
            <a:ext uri="{FF2B5EF4-FFF2-40B4-BE49-F238E27FC236}">
              <a16:creationId xmlns:a16="http://schemas.microsoft.com/office/drawing/2014/main" id="{C1C4122F-0BC2-4D96-98BC-8827F08FA83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5F7EDB97-BDFA-455E-A127-07FC0815BA3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3" name="テキスト ボックス 512">
          <a:extLst>
            <a:ext uri="{FF2B5EF4-FFF2-40B4-BE49-F238E27FC236}">
              <a16:creationId xmlns:a16="http://schemas.microsoft.com/office/drawing/2014/main" id="{705CF65C-DCE0-462B-A57C-977A9F07B09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CAB920AD-AA9A-42F6-B5B7-EDE3A2C3497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5" name="テキスト ボックス 514">
          <a:extLst>
            <a:ext uri="{FF2B5EF4-FFF2-40B4-BE49-F238E27FC236}">
              <a16:creationId xmlns:a16="http://schemas.microsoft.com/office/drawing/2014/main" id="{021132B9-F921-4385-9C88-71FBC5B9807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D255FA03-ECDA-4BDE-B5F1-8B72543E937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5ECA09F4-AE8B-4509-88BA-D0FA2FFDE08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B6F91E58-3776-4EF9-A0B9-652BC5B89BE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13CF2722-5267-4641-81D4-452A02E3F9F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A6780A16-E3C8-4D4D-B97A-4E1E9C749A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BCF14C19-2116-42CB-BF13-7797120419C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CBCF2168-2CCC-49E3-94FB-C65B176580C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23" name="直線コネクタ 522">
          <a:extLst>
            <a:ext uri="{FF2B5EF4-FFF2-40B4-BE49-F238E27FC236}">
              <a16:creationId xmlns:a16="http://schemas.microsoft.com/office/drawing/2014/main" id="{20FD66E2-5AEF-45EC-9722-B7049305F1D9}"/>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24" name="【学校施設】&#10;一人当たり面積最小値テキスト">
          <a:extLst>
            <a:ext uri="{FF2B5EF4-FFF2-40B4-BE49-F238E27FC236}">
              <a16:creationId xmlns:a16="http://schemas.microsoft.com/office/drawing/2014/main" id="{15227075-C973-4135-BE8C-24C9542C0E5D}"/>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25" name="直線コネクタ 524">
          <a:extLst>
            <a:ext uri="{FF2B5EF4-FFF2-40B4-BE49-F238E27FC236}">
              <a16:creationId xmlns:a16="http://schemas.microsoft.com/office/drawing/2014/main" id="{DFE694FC-A0C3-4EAA-8DC1-1E52DD852EA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26" name="【学校施設】&#10;一人当たり面積最大値テキスト">
          <a:extLst>
            <a:ext uri="{FF2B5EF4-FFF2-40B4-BE49-F238E27FC236}">
              <a16:creationId xmlns:a16="http://schemas.microsoft.com/office/drawing/2014/main" id="{EF7FC1CE-DAA7-4D01-B5EE-9B7080A52C37}"/>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27" name="直線コネクタ 526">
          <a:extLst>
            <a:ext uri="{FF2B5EF4-FFF2-40B4-BE49-F238E27FC236}">
              <a16:creationId xmlns:a16="http://schemas.microsoft.com/office/drawing/2014/main" id="{695113DB-AE1F-4154-ADC1-85186347AF2F}"/>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28" name="【学校施設】&#10;一人当たり面積平均値テキスト">
          <a:extLst>
            <a:ext uri="{FF2B5EF4-FFF2-40B4-BE49-F238E27FC236}">
              <a16:creationId xmlns:a16="http://schemas.microsoft.com/office/drawing/2014/main" id="{2070D72C-493A-4A38-A218-6D025F887C91}"/>
            </a:ext>
          </a:extLst>
        </xdr:cNvPr>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29" name="フローチャート: 判断 528">
          <a:extLst>
            <a:ext uri="{FF2B5EF4-FFF2-40B4-BE49-F238E27FC236}">
              <a16:creationId xmlns:a16="http://schemas.microsoft.com/office/drawing/2014/main" id="{9094A8FC-D102-4D67-8F05-1BC170548A26}"/>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30" name="フローチャート: 判断 529">
          <a:extLst>
            <a:ext uri="{FF2B5EF4-FFF2-40B4-BE49-F238E27FC236}">
              <a16:creationId xmlns:a16="http://schemas.microsoft.com/office/drawing/2014/main" id="{1E57A2EE-67D3-417D-92E8-8E88344139A4}"/>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31" name="フローチャート: 判断 530">
          <a:extLst>
            <a:ext uri="{FF2B5EF4-FFF2-40B4-BE49-F238E27FC236}">
              <a16:creationId xmlns:a16="http://schemas.microsoft.com/office/drawing/2014/main" id="{E7D3AE4F-A291-468A-B10B-8213B9EE36AE}"/>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32" name="フローチャート: 判断 531">
          <a:extLst>
            <a:ext uri="{FF2B5EF4-FFF2-40B4-BE49-F238E27FC236}">
              <a16:creationId xmlns:a16="http://schemas.microsoft.com/office/drawing/2014/main" id="{AD4C2B8C-FDC6-40AC-86B3-17851B206737}"/>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E7B3C7E3-4201-472D-932C-026D373EA7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C5B516F4-29EF-4E2E-B317-8B2532AA06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1CC9C1FF-097F-4AEB-9E57-B109FF7ECBB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F9FD1352-0809-449F-9AF7-FAC24E7AF9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BCA274D1-2CF0-42D7-A580-77EE2CCED8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72753</xdr:rowOff>
    </xdr:from>
    <xdr:to>
      <xdr:col>116</xdr:col>
      <xdr:colOff>114300</xdr:colOff>
      <xdr:row>56</xdr:row>
      <xdr:rowOff>2903</xdr:rowOff>
    </xdr:to>
    <xdr:sp macro="" textlink="">
      <xdr:nvSpPr>
        <xdr:cNvPr id="538" name="楕円 537">
          <a:extLst>
            <a:ext uri="{FF2B5EF4-FFF2-40B4-BE49-F238E27FC236}">
              <a16:creationId xmlns:a16="http://schemas.microsoft.com/office/drawing/2014/main" id="{05F76E95-B525-4AC5-A44A-BB1778795CB3}"/>
            </a:ext>
          </a:extLst>
        </xdr:cNvPr>
        <xdr:cNvSpPr/>
      </xdr:nvSpPr>
      <xdr:spPr>
        <a:xfrm>
          <a:off x="22110700" y="95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25780</xdr:rowOff>
    </xdr:from>
    <xdr:ext cx="534377" cy="259045"/>
    <xdr:sp macro="" textlink="">
      <xdr:nvSpPr>
        <xdr:cNvPr id="539" name="【学校施設】&#10;一人当たり面積該当値テキスト">
          <a:extLst>
            <a:ext uri="{FF2B5EF4-FFF2-40B4-BE49-F238E27FC236}">
              <a16:creationId xmlns:a16="http://schemas.microsoft.com/office/drawing/2014/main" id="{D64D0C05-58A0-4735-BBC8-D13E2CCA8432}"/>
            </a:ext>
          </a:extLst>
        </xdr:cNvPr>
        <xdr:cNvSpPr txBox="1"/>
      </xdr:nvSpPr>
      <xdr:spPr>
        <a:xfrm>
          <a:off x="22199600" y="94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37919</xdr:rowOff>
    </xdr:from>
    <xdr:to>
      <xdr:col>112</xdr:col>
      <xdr:colOff>38100</xdr:colOff>
      <xdr:row>63</xdr:row>
      <xdr:rowOff>139519</xdr:rowOff>
    </xdr:to>
    <xdr:sp macro="" textlink="">
      <xdr:nvSpPr>
        <xdr:cNvPr id="540" name="楕円 539">
          <a:extLst>
            <a:ext uri="{FF2B5EF4-FFF2-40B4-BE49-F238E27FC236}">
              <a16:creationId xmlns:a16="http://schemas.microsoft.com/office/drawing/2014/main" id="{EC1B7DF9-AF86-45C0-8A6B-2003C6F20EC0}"/>
            </a:ext>
          </a:extLst>
        </xdr:cNvPr>
        <xdr:cNvSpPr/>
      </xdr:nvSpPr>
      <xdr:spPr>
        <a:xfrm>
          <a:off x="21272500" y="108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123553</xdr:rowOff>
    </xdr:from>
    <xdr:to>
      <xdr:col>116</xdr:col>
      <xdr:colOff>63500</xdr:colOff>
      <xdr:row>63</xdr:row>
      <xdr:rowOff>88719</xdr:rowOff>
    </xdr:to>
    <xdr:cxnSp macro="">
      <xdr:nvCxnSpPr>
        <xdr:cNvPr id="541" name="直線コネクタ 540">
          <a:extLst>
            <a:ext uri="{FF2B5EF4-FFF2-40B4-BE49-F238E27FC236}">
              <a16:creationId xmlns:a16="http://schemas.microsoft.com/office/drawing/2014/main" id="{B919DBA0-A3C5-4CD4-8DA6-8D47790AD9EF}"/>
            </a:ext>
          </a:extLst>
        </xdr:cNvPr>
        <xdr:cNvCxnSpPr/>
      </xdr:nvCxnSpPr>
      <xdr:spPr>
        <a:xfrm flipV="1">
          <a:off x="21323300" y="9553303"/>
          <a:ext cx="838200" cy="13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41728</xdr:rowOff>
    </xdr:from>
    <xdr:to>
      <xdr:col>107</xdr:col>
      <xdr:colOff>101600</xdr:colOff>
      <xdr:row>63</xdr:row>
      <xdr:rowOff>143328</xdr:rowOff>
    </xdr:to>
    <xdr:sp macro="" textlink="">
      <xdr:nvSpPr>
        <xdr:cNvPr id="542" name="楕円 541">
          <a:extLst>
            <a:ext uri="{FF2B5EF4-FFF2-40B4-BE49-F238E27FC236}">
              <a16:creationId xmlns:a16="http://schemas.microsoft.com/office/drawing/2014/main" id="{773DF9DD-0027-4595-9ACC-50C5FB1651DD}"/>
            </a:ext>
          </a:extLst>
        </xdr:cNvPr>
        <xdr:cNvSpPr/>
      </xdr:nvSpPr>
      <xdr:spPr>
        <a:xfrm>
          <a:off x="20383500" y="108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88719</xdr:rowOff>
    </xdr:from>
    <xdr:to>
      <xdr:col>111</xdr:col>
      <xdr:colOff>177800</xdr:colOff>
      <xdr:row>63</xdr:row>
      <xdr:rowOff>92528</xdr:rowOff>
    </xdr:to>
    <xdr:cxnSp macro="">
      <xdr:nvCxnSpPr>
        <xdr:cNvPr id="543" name="直線コネクタ 542">
          <a:extLst>
            <a:ext uri="{FF2B5EF4-FFF2-40B4-BE49-F238E27FC236}">
              <a16:creationId xmlns:a16="http://schemas.microsoft.com/office/drawing/2014/main" id="{A1F4E15C-F525-43D0-B95E-0A253EC82AF9}"/>
            </a:ext>
          </a:extLst>
        </xdr:cNvPr>
        <xdr:cNvCxnSpPr/>
      </xdr:nvCxnSpPr>
      <xdr:spPr>
        <a:xfrm flipV="1">
          <a:off x="20434300" y="10890069"/>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44" name="n_1aveValue【学校施設】&#10;一人当たり面積">
          <a:extLst>
            <a:ext uri="{FF2B5EF4-FFF2-40B4-BE49-F238E27FC236}">
              <a16:creationId xmlns:a16="http://schemas.microsoft.com/office/drawing/2014/main" id="{E14F7630-8E44-496F-961A-96E4502885BA}"/>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45" name="n_2aveValue【学校施設】&#10;一人当たり面積">
          <a:extLst>
            <a:ext uri="{FF2B5EF4-FFF2-40B4-BE49-F238E27FC236}">
              <a16:creationId xmlns:a16="http://schemas.microsoft.com/office/drawing/2014/main" id="{9F8FA2FB-54A5-4DF5-AED1-C64A0274C015}"/>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46" name="n_3aveValue【学校施設】&#10;一人当たり面積">
          <a:extLst>
            <a:ext uri="{FF2B5EF4-FFF2-40B4-BE49-F238E27FC236}">
              <a16:creationId xmlns:a16="http://schemas.microsoft.com/office/drawing/2014/main" id="{291421B5-8A7D-4F7F-BF21-781BB2818581}"/>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130646</xdr:rowOff>
    </xdr:from>
    <xdr:ext cx="469744" cy="259045"/>
    <xdr:sp macro="" textlink="">
      <xdr:nvSpPr>
        <xdr:cNvPr id="547" name="n_1mainValue【学校施設】&#10;一人当たり面積">
          <a:extLst>
            <a:ext uri="{FF2B5EF4-FFF2-40B4-BE49-F238E27FC236}">
              <a16:creationId xmlns:a16="http://schemas.microsoft.com/office/drawing/2014/main" id="{4D77AF76-EFFC-4C9D-9C35-30060EB09D7A}"/>
            </a:ext>
          </a:extLst>
        </xdr:cNvPr>
        <xdr:cNvSpPr txBox="1"/>
      </xdr:nvSpPr>
      <xdr:spPr>
        <a:xfrm>
          <a:off x="21075727" y="1093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134455</xdr:rowOff>
    </xdr:from>
    <xdr:ext cx="469744" cy="259045"/>
    <xdr:sp macro="" textlink="">
      <xdr:nvSpPr>
        <xdr:cNvPr id="548" name="n_2mainValue【学校施設】&#10;一人当たり面積">
          <a:extLst>
            <a:ext uri="{FF2B5EF4-FFF2-40B4-BE49-F238E27FC236}">
              <a16:creationId xmlns:a16="http://schemas.microsoft.com/office/drawing/2014/main" id="{94BB295B-78CA-4A4C-BED9-1C71DC06AC3D}"/>
            </a:ext>
          </a:extLst>
        </xdr:cNvPr>
        <xdr:cNvSpPr txBox="1"/>
      </xdr:nvSpPr>
      <xdr:spPr>
        <a:xfrm>
          <a:off x="20199427" y="1093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EEDEB02B-C391-443F-A1DD-F62F651664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2EF8D929-0F15-4EF7-9C5E-7CE30B7791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849083C4-5CA0-469B-9CA4-4752FA49453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000DD163-2D82-495A-AC71-324B9D5895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B73414D1-39F5-49D2-B10F-5D35503A52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CC586940-82AA-4DFE-BBF5-CDA8A700463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9BECD552-4B77-46AC-8D23-306CC479C9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29712271-084D-480B-8BC8-1F214F8ECB9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97DAACBD-76E4-4E61-BA42-1981A7D6A1A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45429512-6C73-45A9-A047-073BA11BD8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F9DFE1E9-6CB6-4417-BB0F-F65C237AE6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C96A7224-8E11-405A-BDA9-F72155FFA8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B5073CD1-E512-47ED-95B5-8BB2A9C748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DBBAD227-6003-4E0F-BCFF-6B897BAB4C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003F0401-6658-4CD2-8BCE-85E04713D4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07914ADB-05E4-4D91-8A0A-F70D2A7C4FD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265E8DE3-526D-4A65-8DC4-D1942B3DCEF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34455658-D6AE-4F76-B5DC-26CE58111A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522B03BC-4D8F-4835-A239-ECCBC4173BA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7557D263-9B31-4F74-B7B3-2101F33CFA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075E1931-EE33-4AEB-8F84-73200A4462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48692038-3916-4BB5-8D5A-9B12B0F332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C3B65BA6-A9B6-4296-B88B-772BF7017C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2F57EDE2-ED94-49C0-A5B6-5512944827D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E9890812-DDF1-436F-86F0-3E8A70F18D7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603F6680-6CC3-48CC-B311-088887D7D6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5" name="テキスト ボックス 574">
          <a:extLst>
            <a:ext uri="{FF2B5EF4-FFF2-40B4-BE49-F238E27FC236}">
              <a16:creationId xmlns:a16="http://schemas.microsoft.com/office/drawing/2014/main" id="{07D4FB08-3E02-4408-87FF-7C13FED2C49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6" name="直線コネクタ 575">
          <a:extLst>
            <a:ext uri="{FF2B5EF4-FFF2-40B4-BE49-F238E27FC236}">
              <a16:creationId xmlns:a16="http://schemas.microsoft.com/office/drawing/2014/main" id="{4EEB2DEB-C91F-4D5E-86BE-5BFBA8BB576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7" name="テキスト ボックス 576">
          <a:extLst>
            <a:ext uri="{FF2B5EF4-FFF2-40B4-BE49-F238E27FC236}">
              <a16:creationId xmlns:a16="http://schemas.microsoft.com/office/drawing/2014/main" id="{2E5A4669-917F-47B4-91AD-B8AEB5C62BB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8" name="直線コネクタ 577">
          <a:extLst>
            <a:ext uri="{FF2B5EF4-FFF2-40B4-BE49-F238E27FC236}">
              <a16:creationId xmlns:a16="http://schemas.microsoft.com/office/drawing/2014/main" id="{8665CFD1-666A-4372-AFC2-B3C1161D76F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9" name="テキスト ボックス 578">
          <a:extLst>
            <a:ext uri="{FF2B5EF4-FFF2-40B4-BE49-F238E27FC236}">
              <a16:creationId xmlns:a16="http://schemas.microsoft.com/office/drawing/2014/main" id="{30070C68-613F-4B19-AACB-1DCC4E84730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0" name="直線コネクタ 579">
          <a:extLst>
            <a:ext uri="{FF2B5EF4-FFF2-40B4-BE49-F238E27FC236}">
              <a16:creationId xmlns:a16="http://schemas.microsoft.com/office/drawing/2014/main" id="{013CFCBC-788F-4DDF-8AEF-5E47C9A72AD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1" name="テキスト ボックス 580">
          <a:extLst>
            <a:ext uri="{FF2B5EF4-FFF2-40B4-BE49-F238E27FC236}">
              <a16:creationId xmlns:a16="http://schemas.microsoft.com/office/drawing/2014/main" id="{44D6C0B5-6139-4C6F-B124-A8B56D86D0C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2" name="直線コネクタ 581">
          <a:extLst>
            <a:ext uri="{FF2B5EF4-FFF2-40B4-BE49-F238E27FC236}">
              <a16:creationId xmlns:a16="http://schemas.microsoft.com/office/drawing/2014/main" id="{F5BADF12-2310-4999-92FD-7D11A40E8D8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3" name="テキスト ボックス 582">
          <a:extLst>
            <a:ext uri="{FF2B5EF4-FFF2-40B4-BE49-F238E27FC236}">
              <a16:creationId xmlns:a16="http://schemas.microsoft.com/office/drawing/2014/main" id="{40945A84-6F30-4FB9-9A09-D559FA45679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4" name="直線コネクタ 583">
          <a:extLst>
            <a:ext uri="{FF2B5EF4-FFF2-40B4-BE49-F238E27FC236}">
              <a16:creationId xmlns:a16="http://schemas.microsoft.com/office/drawing/2014/main" id="{63E33248-C486-48A2-8C42-326C5D39B8D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5" name="テキスト ボックス 584">
          <a:extLst>
            <a:ext uri="{FF2B5EF4-FFF2-40B4-BE49-F238E27FC236}">
              <a16:creationId xmlns:a16="http://schemas.microsoft.com/office/drawing/2014/main" id="{16F67066-1445-46B9-9DB6-16CF9E6DE66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a:extLst>
            <a:ext uri="{FF2B5EF4-FFF2-40B4-BE49-F238E27FC236}">
              <a16:creationId xmlns:a16="http://schemas.microsoft.com/office/drawing/2014/main" id="{9EC28D51-95CC-4707-ACB8-A0B5F1F2DC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a:extLst>
            <a:ext uri="{FF2B5EF4-FFF2-40B4-BE49-F238E27FC236}">
              <a16:creationId xmlns:a16="http://schemas.microsoft.com/office/drawing/2014/main" id="{5B213A45-AADF-4162-AE37-9385119802D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公民館】&#10;有形固定資産減価償却率グラフ枠">
          <a:extLst>
            <a:ext uri="{FF2B5EF4-FFF2-40B4-BE49-F238E27FC236}">
              <a16:creationId xmlns:a16="http://schemas.microsoft.com/office/drawing/2014/main" id="{9D2C6723-E956-43E8-897D-47CF1FDD03C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89" name="直線コネクタ 588">
          <a:extLst>
            <a:ext uri="{FF2B5EF4-FFF2-40B4-BE49-F238E27FC236}">
              <a16:creationId xmlns:a16="http://schemas.microsoft.com/office/drawing/2014/main" id="{3EC3D4C4-9B01-4BB2-9995-1964CB7240C7}"/>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90" name="【公民館】&#10;有形固定資産減価償却率最小値テキスト">
          <a:extLst>
            <a:ext uri="{FF2B5EF4-FFF2-40B4-BE49-F238E27FC236}">
              <a16:creationId xmlns:a16="http://schemas.microsoft.com/office/drawing/2014/main" id="{B92D93DE-8F2F-4EB9-94B2-533A85AF1F0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91" name="直線コネクタ 590">
          <a:extLst>
            <a:ext uri="{FF2B5EF4-FFF2-40B4-BE49-F238E27FC236}">
              <a16:creationId xmlns:a16="http://schemas.microsoft.com/office/drawing/2014/main" id="{83E69363-CDED-456A-ABEA-29303B6E6DF5}"/>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2" name="【公民館】&#10;有形固定資産減価償却率最大値テキスト">
          <a:extLst>
            <a:ext uri="{FF2B5EF4-FFF2-40B4-BE49-F238E27FC236}">
              <a16:creationId xmlns:a16="http://schemas.microsoft.com/office/drawing/2014/main" id="{D2B6D129-775E-42B0-ADF6-C90C3307F004}"/>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3" name="直線コネクタ 592">
          <a:extLst>
            <a:ext uri="{FF2B5EF4-FFF2-40B4-BE49-F238E27FC236}">
              <a16:creationId xmlns:a16="http://schemas.microsoft.com/office/drawing/2014/main" id="{534EDE1D-E6AB-4C9B-8D96-B8F09545B5D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594" name="【公民館】&#10;有形固定資産減価償却率平均値テキスト">
          <a:extLst>
            <a:ext uri="{FF2B5EF4-FFF2-40B4-BE49-F238E27FC236}">
              <a16:creationId xmlns:a16="http://schemas.microsoft.com/office/drawing/2014/main" id="{60B59B62-E518-4117-A78F-713B8617F04F}"/>
            </a:ext>
          </a:extLst>
        </xdr:cNvPr>
        <xdr:cNvSpPr txBox="1"/>
      </xdr:nvSpPr>
      <xdr:spPr>
        <a:xfrm>
          <a:off x="163576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95" name="フローチャート: 判断 594">
          <a:extLst>
            <a:ext uri="{FF2B5EF4-FFF2-40B4-BE49-F238E27FC236}">
              <a16:creationId xmlns:a16="http://schemas.microsoft.com/office/drawing/2014/main" id="{B120E016-7628-4528-B142-87E133134AE9}"/>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96" name="フローチャート: 判断 595">
          <a:extLst>
            <a:ext uri="{FF2B5EF4-FFF2-40B4-BE49-F238E27FC236}">
              <a16:creationId xmlns:a16="http://schemas.microsoft.com/office/drawing/2014/main" id="{7FF326D2-2A12-430D-A174-B42110C98053}"/>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97" name="フローチャート: 判断 596">
          <a:extLst>
            <a:ext uri="{FF2B5EF4-FFF2-40B4-BE49-F238E27FC236}">
              <a16:creationId xmlns:a16="http://schemas.microsoft.com/office/drawing/2014/main" id="{F6BD659D-CA2B-4385-B2B7-D465749D52A1}"/>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98" name="フローチャート: 判断 597">
          <a:extLst>
            <a:ext uri="{FF2B5EF4-FFF2-40B4-BE49-F238E27FC236}">
              <a16:creationId xmlns:a16="http://schemas.microsoft.com/office/drawing/2014/main" id="{3C276CAF-9F7B-423C-BCC0-E8C450939813}"/>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8354FBAE-D602-4DC2-BCAB-09FEE69B84E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4DAD681-7C33-4B82-A91D-F77FBA3EC7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99135435-B2EB-4148-B00F-5ED21112E9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952D0B70-860F-415B-A516-87DADFBC29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7F747690-B430-4581-865F-CE2FF825E59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168275</xdr:rowOff>
    </xdr:from>
    <xdr:to>
      <xdr:col>85</xdr:col>
      <xdr:colOff>177800</xdr:colOff>
      <xdr:row>107</xdr:row>
      <xdr:rowOff>98425</xdr:rowOff>
    </xdr:to>
    <xdr:sp macro="" textlink="">
      <xdr:nvSpPr>
        <xdr:cNvPr id="604" name="楕円 603">
          <a:extLst>
            <a:ext uri="{FF2B5EF4-FFF2-40B4-BE49-F238E27FC236}">
              <a16:creationId xmlns:a16="http://schemas.microsoft.com/office/drawing/2014/main" id="{9BE729D7-407C-4D8A-A198-C1FD88EE5344}"/>
            </a:ext>
          </a:extLst>
        </xdr:cNvPr>
        <xdr:cNvSpPr/>
      </xdr:nvSpPr>
      <xdr:spPr>
        <a:xfrm>
          <a:off x="16268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83202</xdr:rowOff>
    </xdr:from>
    <xdr:ext cx="405111" cy="259045"/>
    <xdr:sp macro="" textlink="">
      <xdr:nvSpPr>
        <xdr:cNvPr id="605" name="【公民館】&#10;有形固定資産減価償却率該当値テキスト">
          <a:extLst>
            <a:ext uri="{FF2B5EF4-FFF2-40B4-BE49-F238E27FC236}">
              <a16:creationId xmlns:a16="http://schemas.microsoft.com/office/drawing/2014/main" id="{94C14116-C0D8-4628-9FA9-56104AB99541}"/>
            </a:ext>
          </a:extLst>
        </xdr:cNvPr>
        <xdr:cNvSpPr txBox="1"/>
      </xdr:nvSpPr>
      <xdr:spPr>
        <a:xfrm>
          <a:off x="16357600" y="182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606" name="楕円 605">
          <a:extLst>
            <a:ext uri="{FF2B5EF4-FFF2-40B4-BE49-F238E27FC236}">
              <a16:creationId xmlns:a16="http://schemas.microsoft.com/office/drawing/2014/main" id="{9A2EA4A0-4351-42C2-90F1-6CDCBE8D60DF}"/>
            </a:ext>
          </a:extLst>
        </xdr:cNvPr>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107</xdr:row>
      <xdr:rowOff>47625</xdr:rowOff>
    </xdr:to>
    <xdr:cxnSp macro="">
      <xdr:nvCxnSpPr>
        <xdr:cNvPr id="607" name="直線コネクタ 606">
          <a:extLst>
            <a:ext uri="{FF2B5EF4-FFF2-40B4-BE49-F238E27FC236}">
              <a16:creationId xmlns:a16="http://schemas.microsoft.com/office/drawing/2014/main" id="{99AA2630-34BE-4D61-A47C-176C8441F627}"/>
            </a:ext>
          </a:extLst>
        </xdr:cNvPr>
        <xdr:cNvCxnSpPr/>
      </xdr:nvCxnSpPr>
      <xdr:spPr>
        <a:xfrm>
          <a:off x="15481300" y="18028920"/>
          <a:ext cx="8382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608" name="楕円 607">
          <a:extLst>
            <a:ext uri="{FF2B5EF4-FFF2-40B4-BE49-F238E27FC236}">
              <a16:creationId xmlns:a16="http://schemas.microsoft.com/office/drawing/2014/main" id="{4929B5E7-559A-42FE-B944-CE465D22BD6C}"/>
            </a:ext>
          </a:extLst>
        </xdr:cNvPr>
        <xdr:cNvSpPr/>
      </xdr:nvSpPr>
      <xdr:spPr>
        <a:xfrm>
          <a:off x="14541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91439</xdr:rowOff>
    </xdr:to>
    <xdr:cxnSp macro="">
      <xdr:nvCxnSpPr>
        <xdr:cNvPr id="609" name="直線コネクタ 608">
          <a:extLst>
            <a:ext uri="{FF2B5EF4-FFF2-40B4-BE49-F238E27FC236}">
              <a16:creationId xmlns:a16="http://schemas.microsoft.com/office/drawing/2014/main" id="{C9B008B7-0207-49BB-8960-F5BB67854B8E}"/>
            </a:ext>
          </a:extLst>
        </xdr:cNvPr>
        <xdr:cNvCxnSpPr/>
      </xdr:nvCxnSpPr>
      <xdr:spPr>
        <a:xfrm flipV="1">
          <a:off x="14592300" y="18028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610" name="n_1aveValue【公民館】&#10;有形固定資産減価償却率">
          <a:extLst>
            <a:ext uri="{FF2B5EF4-FFF2-40B4-BE49-F238E27FC236}">
              <a16:creationId xmlns:a16="http://schemas.microsoft.com/office/drawing/2014/main" id="{A61F400A-6DE2-420E-8DF5-BBA7C7CF8120}"/>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611" name="n_2aveValue【公民館】&#10;有形固定資産減価償却率">
          <a:extLst>
            <a:ext uri="{FF2B5EF4-FFF2-40B4-BE49-F238E27FC236}">
              <a16:creationId xmlns:a16="http://schemas.microsoft.com/office/drawing/2014/main" id="{A42714C6-127B-443F-8FDF-4BA493869759}"/>
            </a:ext>
          </a:extLst>
        </xdr:cNvPr>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12" name="n_3aveValue【公民館】&#10;有形固定資産減価償却率">
          <a:extLst>
            <a:ext uri="{FF2B5EF4-FFF2-40B4-BE49-F238E27FC236}">
              <a16:creationId xmlns:a16="http://schemas.microsoft.com/office/drawing/2014/main" id="{9F93F22B-13A9-4841-97DE-CF47EA730F19}"/>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68597</xdr:rowOff>
    </xdr:from>
    <xdr:ext cx="405111" cy="259045"/>
    <xdr:sp macro="" textlink="">
      <xdr:nvSpPr>
        <xdr:cNvPr id="613" name="n_1mainValue【公民館】&#10;有形固定資産減価償却率">
          <a:extLst>
            <a:ext uri="{FF2B5EF4-FFF2-40B4-BE49-F238E27FC236}">
              <a16:creationId xmlns:a16="http://schemas.microsoft.com/office/drawing/2014/main" id="{8128E92A-10A9-4C5B-93DD-930D54E00607}"/>
            </a:ext>
          </a:extLst>
        </xdr:cNvPr>
        <xdr:cNvSpPr txBox="1"/>
      </xdr:nvSpPr>
      <xdr:spPr>
        <a:xfrm>
          <a:off x="152660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133366</xdr:rowOff>
    </xdr:from>
    <xdr:ext cx="405111" cy="259045"/>
    <xdr:sp macro="" textlink="">
      <xdr:nvSpPr>
        <xdr:cNvPr id="614" name="n_2mainValue【公民館】&#10;有形固定資産減価償却率">
          <a:extLst>
            <a:ext uri="{FF2B5EF4-FFF2-40B4-BE49-F238E27FC236}">
              <a16:creationId xmlns:a16="http://schemas.microsoft.com/office/drawing/2014/main" id="{B2A0D18A-FF73-4009-9A40-1AABB400D0D7}"/>
            </a:ext>
          </a:extLst>
        </xdr:cNvPr>
        <xdr:cNvSpPr txBox="1"/>
      </xdr:nvSpPr>
      <xdr:spPr>
        <a:xfrm>
          <a:off x="14389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a:extLst>
            <a:ext uri="{FF2B5EF4-FFF2-40B4-BE49-F238E27FC236}">
              <a16:creationId xmlns:a16="http://schemas.microsoft.com/office/drawing/2014/main" id="{3FBAF7F2-EC70-4DD7-B6E9-269A0B0DFA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a:extLst>
            <a:ext uri="{FF2B5EF4-FFF2-40B4-BE49-F238E27FC236}">
              <a16:creationId xmlns:a16="http://schemas.microsoft.com/office/drawing/2014/main" id="{2D3CC99B-1EC5-457C-97DC-0F8C85F304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a:extLst>
            <a:ext uri="{FF2B5EF4-FFF2-40B4-BE49-F238E27FC236}">
              <a16:creationId xmlns:a16="http://schemas.microsoft.com/office/drawing/2014/main" id="{9B7B45E3-A82F-4324-B84A-11F5F834DB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a:extLst>
            <a:ext uri="{FF2B5EF4-FFF2-40B4-BE49-F238E27FC236}">
              <a16:creationId xmlns:a16="http://schemas.microsoft.com/office/drawing/2014/main" id="{B9AB5D76-DF43-49C5-9F45-FF5EAAB6EE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a:extLst>
            <a:ext uri="{FF2B5EF4-FFF2-40B4-BE49-F238E27FC236}">
              <a16:creationId xmlns:a16="http://schemas.microsoft.com/office/drawing/2014/main" id="{8C1D0864-D511-4566-9C5E-5C1BC3CD8F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a:extLst>
            <a:ext uri="{FF2B5EF4-FFF2-40B4-BE49-F238E27FC236}">
              <a16:creationId xmlns:a16="http://schemas.microsoft.com/office/drawing/2014/main" id="{FC87D72B-CAA8-49FF-89BF-8E9C58496F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a:extLst>
            <a:ext uri="{FF2B5EF4-FFF2-40B4-BE49-F238E27FC236}">
              <a16:creationId xmlns:a16="http://schemas.microsoft.com/office/drawing/2014/main" id="{BB27714A-A5F2-4BEE-A8CB-4663099E1E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a:extLst>
            <a:ext uri="{FF2B5EF4-FFF2-40B4-BE49-F238E27FC236}">
              <a16:creationId xmlns:a16="http://schemas.microsoft.com/office/drawing/2014/main" id="{67F7629C-33D6-4220-A413-0F774C3B1E8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a:extLst>
            <a:ext uri="{FF2B5EF4-FFF2-40B4-BE49-F238E27FC236}">
              <a16:creationId xmlns:a16="http://schemas.microsoft.com/office/drawing/2014/main" id="{6196DDC3-1EB5-4F6C-89D7-2C6F517DFFC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a:extLst>
            <a:ext uri="{FF2B5EF4-FFF2-40B4-BE49-F238E27FC236}">
              <a16:creationId xmlns:a16="http://schemas.microsoft.com/office/drawing/2014/main" id="{7AB2A598-94C4-4E6F-8372-25BB87F4CE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5" name="直線コネクタ 624">
          <a:extLst>
            <a:ext uri="{FF2B5EF4-FFF2-40B4-BE49-F238E27FC236}">
              <a16:creationId xmlns:a16="http://schemas.microsoft.com/office/drawing/2014/main" id="{7EF50289-EECF-4753-B054-6731D2DA9E6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6" name="テキスト ボックス 625">
          <a:extLst>
            <a:ext uri="{FF2B5EF4-FFF2-40B4-BE49-F238E27FC236}">
              <a16:creationId xmlns:a16="http://schemas.microsoft.com/office/drawing/2014/main" id="{1B9C3007-0CBA-4D81-8B13-D6D9F4EDA5C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7" name="直線コネクタ 626">
          <a:extLst>
            <a:ext uri="{FF2B5EF4-FFF2-40B4-BE49-F238E27FC236}">
              <a16:creationId xmlns:a16="http://schemas.microsoft.com/office/drawing/2014/main" id="{1AAE0167-EE76-4FE7-93A0-7443708F315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8" name="テキスト ボックス 627">
          <a:extLst>
            <a:ext uri="{FF2B5EF4-FFF2-40B4-BE49-F238E27FC236}">
              <a16:creationId xmlns:a16="http://schemas.microsoft.com/office/drawing/2014/main" id="{513E3876-BD65-4920-B2CC-4BEAA7B7DF3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9" name="直線コネクタ 628">
          <a:extLst>
            <a:ext uri="{FF2B5EF4-FFF2-40B4-BE49-F238E27FC236}">
              <a16:creationId xmlns:a16="http://schemas.microsoft.com/office/drawing/2014/main" id="{84CD0BD6-D6D1-4EF7-9308-721405DB301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0" name="テキスト ボックス 629">
          <a:extLst>
            <a:ext uri="{FF2B5EF4-FFF2-40B4-BE49-F238E27FC236}">
              <a16:creationId xmlns:a16="http://schemas.microsoft.com/office/drawing/2014/main" id="{574FBD76-EBF2-4D55-9890-1E149230867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1" name="直線コネクタ 630">
          <a:extLst>
            <a:ext uri="{FF2B5EF4-FFF2-40B4-BE49-F238E27FC236}">
              <a16:creationId xmlns:a16="http://schemas.microsoft.com/office/drawing/2014/main" id="{DFDD2A00-FDB9-4820-A5F5-2F5BCF55073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2" name="テキスト ボックス 631">
          <a:extLst>
            <a:ext uri="{FF2B5EF4-FFF2-40B4-BE49-F238E27FC236}">
              <a16:creationId xmlns:a16="http://schemas.microsoft.com/office/drawing/2014/main" id="{97599458-AA77-4A55-9EB3-BEE40906860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3" name="直線コネクタ 632">
          <a:extLst>
            <a:ext uri="{FF2B5EF4-FFF2-40B4-BE49-F238E27FC236}">
              <a16:creationId xmlns:a16="http://schemas.microsoft.com/office/drawing/2014/main" id="{93DA91AD-A492-46D9-965E-84E49CD0043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4" name="テキスト ボックス 633">
          <a:extLst>
            <a:ext uri="{FF2B5EF4-FFF2-40B4-BE49-F238E27FC236}">
              <a16:creationId xmlns:a16="http://schemas.microsoft.com/office/drawing/2014/main" id="{A48E5792-7DCD-4EE1-8726-22A9FCCF582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a:extLst>
            <a:ext uri="{FF2B5EF4-FFF2-40B4-BE49-F238E27FC236}">
              <a16:creationId xmlns:a16="http://schemas.microsoft.com/office/drawing/2014/main" id="{525C8F8F-269C-4623-B092-7A151A18B4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id="{966A60AF-8C92-432C-9DB3-AA436DDA05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a:extLst>
            <a:ext uri="{FF2B5EF4-FFF2-40B4-BE49-F238E27FC236}">
              <a16:creationId xmlns:a16="http://schemas.microsoft.com/office/drawing/2014/main" id="{2B8C4FD2-9558-4C4D-BA9F-22363779049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38" name="直線コネクタ 637">
          <a:extLst>
            <a:ext uri="{FF2B5EF4-FFF2-40B4-BE49-F238E27FC236}">
              <a16:creationId xmlns:a16="http://schemas.microsoft.com/office/drawing/2014/main" id="{D6989BA1-6A78-499F-B9F3-E29A4EC907F2}"/>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39" name="【公民館】&#10;一人当たり面積最小値テキスト">
          <a:extLst>
            <a:ext uri="{FF2B5EF4-FFF2-40B4-BE49-F238E27FC236}">
              <a16:creationId xmlns:a16="http://schemas.microsoft.com/office/drawing/2014/main" id="{E9F5A22E-CB18-49AB-AD8B-D53CF45C22F0}"/>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40" name="直線コネクタ 639">
          <a:extLst>
            <a:ext uri="{FF2B5EF4-FFF2-40B4-BE49-F238E27FC236}">
              <a16:creationId xmlns:a16="http://schemas.microsoft.com/office/drawing/2014/main" id="{C6A42D6B-0B9A-4049-8376-E1DC21E1F1C0}"/>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41" name="【公民館】&#10;一人当たり面積最大値テキスト">
          <a:extLst>
            <a:ext uri="{FF2B5EF4-FFF2-40B4-BE49-F238E27FC236}">
              <a16:creationId xmlns:a16="http://schemas.microsoft.com/office/drawing/2014/main" id="{E120EB2F-5D98-4E12-8DA7-9FD7DD29251C}"/>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42" name="直線コネクタ 641">
          <a:extLst>
            <a:ext uri="{FF2B5EF4-FFF2-40B4-BE49-F238E27FC236}">
              <a16:creationId xmlns:a16="http://schemas.microsoft.com/office/drawing/2014/main" id="{602B1E42-E233-4940-9BE3-6E1B95B4B561}"/>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643" name="【公民館】&#10;一人当たり面積平均値テキスト">
          <a:extLst>
            <a:ext uri="{FF2B5EF4-FFF2-40B4-BE49-F238E27FC236}">
              <a16:creationId xmlns:a16="http://schemas.microsoft.com/office/drawing/2014/main" id="{8A4B00DB-E1C0-4893-8C57-5043F02D0B16}"/>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44" name="フローチャート: 判断 643">
          <a:extLst>
            <a:ext uri="{FF2B5EF4-FFF2-40B4-BE49-F238E27FC236}">
              <a16:creationId xmlns:a16="http://schemas.microsoft.com/office/drawing/2014/main" id="{FE242DF0-AAEC-4631-9D57-9E8B291D7017}"/>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45" name="フローチャート: 判断 644">
          <a:extLst>
            <a:ext uri="{FF2B5EF4-FFF2-40B4-BE49-F238E27FC236}">
              <a16:creationId xmlns:a16="http://schemas.microsoft.com/office/drawing/2014/main" id="{E4D03318-143C-4D39-87ED-7BE358272A6F}"/>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46" name="フローチャート: 判断 645">
          <a:extLst>
            <a:ext uri="{FF2B5EF4-FFF2-40B4-BE49-F238E27FC236}">
              <a16:creationId xmlns:a16="http://schemas.microsoft.com/office/drawing/2014/main" id="{E21D50DD-3650-40BF-AA92-88A8E67B393D}"/>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47" name="フローチャート: 判断 646">
          <a:extLst>
            <a:ext uri="{FF2B5EF4-FFF2-40B4-BE49-F238E27FC236}">
              <a16:creationId xmlns:a16="http://schemas.microsoft.com/office/drawing/2014/main" id="{36124EB7-F814-4D01-8687-4A61D7967D0C}"/>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79E4F4E9-F1C1-4937-8DD8-83C4AB0306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1612A039-C916-4F9B-B077-5571E3EC7D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E1F7E583-B4CC-4B68-BDDE-0426D61BA81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3F80326F-41C5-40AE-89FC-A5416C05060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85106F89-F430-4981-BA42-1B94B7B718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6350</xdr:rowOff>
    </xdr:from>
    <xdr:to>
      <xdr:col>116</xdr:col>
      <xdr:colOff>114300</xdr:colOff>
      <xdr:row>102</xdr:row>
      <xdr:rowOff>107950</xdr:rowOff>
    </xdr:to>
    <xdr:sp macro="" textlink="">
      <xdr:nvSpPr>
        <xdr:cNvPr id="653" name="楕円 652">
          <a:extLst>
            <a:ext uri="{FF2B5EF4-FFF2-40B4-BE49-F238E27FC236}">
              <a16:creationId xmlns:a16="http://schemas.microsoft.com/office/drawing/2014/main" id="{38460EB5-AB3B-40EE-A350-872418F91213}"/>
            </a:ext>
          </a:extLst>
        </xdr:cNvPr>
        <xdr:cNvSpPr/>
      </xdr:nvSpPr>
      <xdr:spPr>
        <a:xfrm>
          <a:off x="221107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29227</xdr:rowOff>
    </xdr:from>
    <xdr:ext cx="469744" cy="259045"/>
    <xdr:sp macro="" textlink="">
      <xdr:nvSpPr>
        <xdr:cNvPr id="654" name="【公民館】&#10;一人当たり面積該当値テキスト">
          <a:extLst>
            <a:ext uri="{FF2B5EF4-FFF2-40B4-BE49-F238E27FC236}">
              <a16:creationId xmlns:a16="http://schemas.microsoft.com/office/drawing/2014/main" id="{7A3C8F09-C0CC-420A-8E32-4CC0C7CF8113}"/>
            </a:ext>
          </a:extLst>
        </xdr:cNvPr>
        <xdr:cNvSpPr txBox="1"/>
      </xdr:nvSpPr>
      <xdr:spPr>
        <a:xfrm>
          <a:off x="22199600"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53339</xdr:rowOff>
    </xdr:from>
    <xdr:to>
      <xdr:col>112</xdr:col>
      <xdr:colOff>38100</xdr:colOff>
      <xdr:row>101</xdr:row>
      <xdr:rowOff>154939</xdr:rowOff>
    </xdr:to>
    <xdr:sp macro="" textlink="">
      <xdr:nvSpPr>
        <xdr:cNvPr id="655" name="楕円 654">
          <a:extLst>
            <a:ext uri="{FF2B5EF4-FFF2-40B4-BE49-F238E27FC236}">
              <a16:creationId xmlns:a16="http://schemas.microsoft.com/office/drawing/2014/main" id="{76FDF629-E712-43D1-9BA7-C82E8A624417}"/>
            </a:ext>
          </a:extLst>
        </xdr:cNvPr>
        <xdr:cNvSpPr/>
      </xdr:nvSpPr>
      <xdr:spPr>
        <a:xfrm>
          <a:off x="21272500" y="173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104139</xdr:rowOff>
    </xdr:from>
    <xdr:to>
      <xdr:col>116</xdr:col>
      <xdr:colOff>63500</xdr:colOff>
      <xdr:row>102</xdr:row>
      <xdr:rowOff>57150</xdr:rowOff>
    </xdr:to>
    <xdr:cxnSp macro="">
      <xdr:nvCxnSpPr>
        <xdr:cNvPr id="656" name="直線コネクタ 655">
          <a:extLst>
            <a:ext uri="{FF2B5EF4-FFF2-40B4-BE49-F238E27FC236}">
              <a16:creationId xmlns:a16="http://schemas.microsoft.com/office/drawing/2014/main" id="{4F63FF7F-BBC4-40D5-AF3B-55114E53CFEB}"/>
            </a:ext>
          </a:extLst>
        </xdr:cNvPr>
        <xdr:cNvCxnSpPr/>
      </xdr:nvCxnSpPr>
      <xdr:spPr>
        <a:xfrm>
          <a:off x="21323300" y="17420589"/>
          <a:ext cx="838200" cy="1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74930</xdr:rowOff>
    </xdr:from>
    <xdr:to>
      <xdr:col>107</xdr:col>
      <xdr:colOff>101600</xdr:colOff>
      <xdr:row>102</xdr:row>
      <xdr:rowOff>5080</xdr:rowOff>
    </xdr:to>
    <xdr:sp macro="" textlink="">
      <xdr:nvSpPr>
        <xdr:cNvPr id="657" name="楕円 656">
          <a:extLst>
            <a:ext uri="{FF2B5EF4-FFF2-40B4-BE49-F238E27FC236}">
              <a16:creationId xmlns:a16="http://schemas.microsoft.com/office/drawing/2014/main" id="{39E33826-8BB5-4475-BF5F-BE4D413C23A0}"/>
            </a:ext>
          </a:extLst>
        </xdr:cNvPr>
        <xdr:cNvSpPr/>
      </xdr:nvSpPr>
      <xdr:spPr>
        <a:xfrm>
          <a:off x="20383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104139</xdr:rowOff>
    </xdr:from>
    <xdr:to>
      <xdr:col>111</xdr:col>
      <xdr:colOff>177800</xdr:colOff>
      <xdr:row>101</xdr:row>
      <xdr:rowOff>125730</xdr:rowOff>
    </xdr:to>
    <xdr:cxnSp macro="">
      <xdr:nvCxnSpPr>
        <xdr:cNvPr id="658" name="直線コネクタ 657">
          <a:extLst>
            <a:ext uri="{FF2B5EF4-FFF2-40B4-BE49-F238E27FC236}">
              <a16:creationId xmlns:a16="http://schemas.microsoft.com/office/drawing/2014/main" id="{1088F3AF-2116-4186-82E4-A6E268EBE3FF}"/>
            </a:ext>
          </a:extLst>
        </xdr:cNvPr>
        <xdr:cNvCxnSpPr/>
      </xdr:nvCxnSpPr>
      <xdr:spPr>
        <a:xfrm flipV="1">
          <a:off x="20434300" y="174205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659" name="n_1aveValue【公民館】&#10;一人当たり面積">
          <a:extLst>
            <a:ext uri="{FF2B5EF4-FFF2-40B4-BE49-F238E27FC236}">
              <a16:creationId xmlns:a16="http://schemas.microsoft.com/office/drawing/2014/main" id="{7745D8CB-AF23-4F5A-9DBE-190FC67C0AC8}"/>
            </a:ext>
          </a:extLst>
        </xdr:cNvPr>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660" name="n_2aveValue【公民館】&#10;一人当たり面積">
          <a:extLst>
            <a:ext uri="{FF2B5EF4-FFF2-40B4-BE49-F238E27FC236}">
              <a16:creationId xmlns:a16="http://schemas.microsoft.com/office/drawing/2014/main" id="{ABCC6DE3-A78B-4BC2-9BE8-DAE0E16EB820}"/>
            </a:ext>
          </a:extLst>
        </xdr:cNvPr>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61" name="n_3aveValue【公民館】&#10;一人当たり面積">
          <a:extLst>
            <a:ext uri="{FF2B5EF4-FFF2-40B4-BE49-F238E27FC236}">
              <a16:creationId xmlns:a16="http://schemas.microsoft.com/office/drawing/2014/main" id="{34E7E858-08D9-4E87-B76D-A4920308355E}"/>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xdr:rowOff>
    </xdr:from>
    <xdr:ext cx="469744" cy="259045"/>
    <xdr:sp macro="" textlink="">
      <xdr:nvSpPr>
        <xdr:cNvPr id="662" name="n_1mainValue【公民館】&#10;一人当たり面積">
          <a:extLst>
            <a:ext uri="{FF2B5EF4-FFF2-40B4-BE49-F238E27FC236}">
              <a16:creationId xmlns:a16="http://schemas.microsoft.com/office/drawing/2014/main" id="{9651C159-994F-419D-AB60-3728D2D0CDE3}"/>
            </a:ext>
          </a:extLst>
        </xdr:cNvPr>
        <xdr:cNvSpPr txBox="1"/>
      </xdr:nvSpPr>
      <xdr:spPr>
        <a:xfrm>
          <a:off x="21075727"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21607</xdr:rowOff>
    </xdr:from>
    <xdr:ext cx="469744" cy="259045"/>
    <xdr:sp macro="" textlink="">
      <xdr:nvSpPr>
        <xdr:cNvPr id="663" name="n_2mainValue【公民館】&#10;一人当たり面積">
          <a:extLst>
            <a:ext uri="{FF2B5EF4-FFF2-40B4-BE49-F238E27FC236}">
              <a16:creationId xmlns:a16="http://schemas.microsoft.com/office/drawing/2014/main" id="{E3BA4404-424D-4E62-B4CD-CC82A7C2A3FF}"/>
            </a:ext>
          </a:extLst>
        </xdr:cNvPr>
        <xdr:cNvSpPr txBox="1"/>
      </xdr:nvSpPr>
      <xdr:spPr>
        <a:xfrm>
          <a:off x="201994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a:extLst>
            <a:ext uri="{FF2B5EF4-FFF2-40B4-BE49-F238E27FC236}">
              <a16:creationId xmlns:a16="http://schemas.microsoft.com/office/drawing/2014/main" id="{3616CBDA-CA1C-4BC8-9590-E9A6E7178D1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a:extLst>
            <a:ext uri="{FF2B5EF4-FFF2-40B4-BE49-F238E27FC236}">
              <a16:creationId xmlns:a16="http://schemas.microsoft.com/office/drawing/2014/main" id="{432FE8EA-F91A-4687-9818-CA451F40FD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a:extLst>
            <a:ext uri="{FF2B5EF4-FFF2-40B4-BE49-F238E27FC236}">
              <a16:creationId xmlns:a16="http://schemas.microsoft.com/office/drawing/2014/main" id="{A0B0F9B9-ED4A-4C8E-8264-78691FD573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の一人当たり数値については、集計方法の誤り（面積を過大に計上）のため急増している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公営住宅や学校施設については、平成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年度と同様であり、類似団体平均並みとなる。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しかし、類似団体平均を上回るのは道路であり、道路の一人あたり延長が約</a:t>
          </a:r>
          <a:r>
            <a:rPr kumimoji="1" lang="en-US" altLang="ja-JP" sz="1300">
              <a:latin typeface="ＭＳ Ｐゴシック" panose="020B0600070205080204" pitchFamily="50" charset="-128"/>
              <a:ea typeface="ＭＳ Ｐゴシック" panose="020B0600070205080204" pitchFamily="50" charset="-128"/>
            </a:rPr>
            <a:t>71,520m</a:t>
          </a:r>
          <a:r>
            <a:rPr kumimoji="1" lang="ja-JP" altLang="en-US" sz="1300">
              <a:latin typeface="ＭＳ Ｐゴシック" panose="020B0600070205080204" pitchFamily="50" charset="-128"/>
              <a:ea typeface="ＭＳ Ｐゴシック" panose="020B0600070205080204" pitchFamily="50" charset="-128"/>
            </a:rPr>
            <a:t>となっている。要因としては、昭和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村廃止によるもので、各集落と市街地を結ぶ生活路線が生活路線が整備され、老朽化が著しいことが挙げられる。ただし、使用頻度の高い路線の更新など計画的に更新を行っているため、使用するうえでの不都合は少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また、公民館等については、平成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新設された「さわやか交流館プルート」により、減価償却率が類似団体平均を大きく下回っているが、人口減少に伴い一人あたりの面積が大きく類似団体を上回っていることから、個別施設計画の策定に向け施設のあり方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0C1132-74D7-4BD3-B3AD-EAA1E23EFC6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698611-DDB5-40CA-B987-C853EFC3C6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D65216-C02B-403E-9DD8-0A9E5A0CA6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20207E-C25B-4B26-816C-91A28C9F75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CA7FD9-B658-4651-A644-1B8B95358C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EE114B-E586-4E9E-AD53-47AF5EF6D1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41FD22-0D31-44A9-A5E9-B9026206AB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4335F0-F4DB-4DB5-BF69-958165C8542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3CCAA8-1246-4E60-99A0-F80F64C6519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57F7A1-F116-4F17-8664-6AF85E0286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8,333
8,236
183.21
6,366,216
6,279,685
50,072
3,837,640
7,247,318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7BEEA5-CEFB-45BC-8F81-0F5D11106E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06FE6F6-B2BB-4935-AEE3-788C6508FF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914FE05-236B-4018-B131-7584652239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1686AF-9B6D-48F7-9882-0631CDC73E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F2F604-54B6-4DB6-A331-05C50AD061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58254B8-3798-4C62-99BF-AD7C9C405AC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A07A2E-C28A-4CE4-B501-E0620C2716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2B54569-8686-4F37-904E-9EDEF93EAA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E98F5E-E494-48DC-A975-DDEE5FCEE6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DAF250-0EBF-4357-A1B9-E4804C4834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E122A9-71E8-452E-B4CC-0EE1E78BC3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4763201-2FC9-469C-ADC2-16271FB061F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C21E0B-A813-4ACB-AFA6-7290AAC476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0D58FE-3C61-495C-817C-5B56C76F90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FC1564-485F-4B68-B76D-27ED58980F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BB58D7-3108-4E4D-AF5E-8DC8D26D743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D19456-F073-472A-945D-DAAFF52E97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543906B-9B7E-49CB-93D8-D6B9A9F18E2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95AF27-9A7B-48E3-BE54-644E0E6CA8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92CDD8F-E6B7-4C60-B6EB-4547DC859D7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A5B2AB7-924C-418B-8CD9-3157947656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38AFC2F-FF21-4D8E-B9E4-B21F954580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CC551B8-A1EF-433E-90A8-2BD0C4DBA0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5B42C41-3DD2-4D35-B4BE-5B2E18FEDB3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D278FD5-BABE-4B4E-B9EE-7B413FF045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2413381-CE4E-4597-A1CC-33DF466B1A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53FD96A-4FB2-482A-8961-556DAF8165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8A3CE67-3A4E-4D27-8577-26B67EF674E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9818758-B722-4A36-A4FF-48BBEF0D7BD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51683EC7-65F4-42D9-A851-D8713B2EB68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2A05119-1A41-4AE6-9357-C5D9A7BE2C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25F3B602-3270-4E27-8F94-208EE8E0B6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B127A9E-845A-4F7D-8F78-F74FA6AC763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A262A806-90DA-475D-AE37-7D17DF2FEB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607DF16A-4F27-4279-99BB-E2764A7EC2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B175B1B-22A1-4CDA-B019-943E324E72C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BB3FDA6E-FADE-4D5A-814E-86BA485F1F8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E2D235C1-3D51-42AF-AACF-9B1098FB49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275D2D6-2F55-4995-98C9-04DC9C0F27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61232CB6-9C7E-4D49-A702-C2A0D142460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1EC648E-0E5E-4CA9-8B7A-DC34E0E458E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EABD6453-C059-4BC2-8EE7-5520557076D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229168A-45B1-4EC4-9A6B-93B8042059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D1C187DE-AA97-42FB-BB19-1B7084CC597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1684D526-C83F-413B-B188-569D77BB43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3AF99FB3-50AD-44DC-A240-505F56042E6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71127DAD-966B-435F-B0BA-BB905AA3C33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61EF19EF-35F9-4019-8E5F-7CF761FB3E9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389D409B-8C8C-475F-9DE7-5489B128D05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F5221BF0-6E1B-4A8A-B406-1FAC05B6AF1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C691F60B-0F00-449A-AEA1-E8A5F2CD1AA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A1AFE72A-EF15-4AEE-A2B3-6C00CE40AC8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862DA467-DDA4-49D5-BB87-AECE32EBB77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9233C860-FF48-4795-AB7C-540FA12568C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8BB80EC5-7695-482B-9CE1-A1DF79F8C15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D698959D-2AFF-4592-9FEE-A1F385B5527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4A96CF37-6A65-4191-810A-5178AFF99FD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D5C15A12-FEB6-432B-A05E-68108B203C5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57CD8D7A-C2C7-43C3-B478-502ABD93C2B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21942D26-73D7-429F-BA9F-0FE6A82D1E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id="{D977A2A1-2FD4-411E-8300-661D69F474FB}"/>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92E6D42-2D5F-4925-895C-70A1B966715F}"/>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id="{EAA61C8F-03BF-4ABC-95BA-832695744F6A}"/>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C1682F81-4911-49CF-89C4-29E793525C3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78403CA0-42A7-41EA-8833-55CEB6A02093}"/>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9E89B43C-ED49-4C53-ACD5-B583B5F068F9}"/>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id="{317F41E2-037B-4FFA-9D23-A47F4C892842}"/>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id="{C9453AF6-2088-4ED9-AC71-CBD2EFD2748E}"/>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a:extLst>
            <a:ext uri="{FF2B5EF4-FFF2-40B4-BE49-F238E27FC236}">
              <a16:creationId xmlns:a16="http://schemas.microsoft.com/office/drawing/2014/main" id="{B97A4AE0-9495-4422-AB91-117D4EB7AB93}"/>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id="{B84C635F-0BD7-4F2A-B0FD-6E4962149A53}"/>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a:extLst>
            <a:ext uri="{FF2B5EF4-FFF2-40B4-BE49-F238E27FC236}">
              <a16:creationId xmlns:a16="http://schemas.microsoft.com/office/drawing/2014/main" id="{F708F19A-6006-479C-B017-1803188A0DB4}"/>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a:extLst>
            <a:ext uri="{FF2B5EF4-FFF2-40B4-BE49-F238E27FC236}">
              <a16:creationId xmlns:a16="http://schemas.microsoft.com/office/drawing/2014/main" id="{6FFB4387-07C8-4A8B-875A-1ED73DE6CDC5}"/>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a:extLst>
            <a:ext uri="{FF2B5EF4-FFF2-40B4-BE49-F238E27FC236}">
              <a16:creationId xmlns:a16="http://schemas.microsoft.com/office/drawing/2014/main" id="{D878F884-AA0A-44CF-9C80-B376E6194B79}"/>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2815658-CF00-443D-B5F8-A4EA8D096C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5017F10-1AD5-4F3A-BBD6-8979855BB8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25F7621-A80E-4101-BD2F-F8BC9CA83E3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F4BFA07-AEDB-4364-A827-1B864EDB81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F82AEBB-C9F1-49EC-BE2D-D018256C3A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90" name="楕円 89">
          <a:extLst>
            <a:ext uri="{FF2B5EF4-FFF2-40B4-BE49-F238E27FC236}">
              <a16:creationId xmlns:a16="http://schemas.microsoft.com/office/drawing/2014/main" id="{301A66D3-BBF6-4C25-AE90-A542ECF3F4AA}"/>
            </a:ext>
          </a:extLst>
        </xdr:cNvPr>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2557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8567762-3A49-41C7-9160-45CCF9E8DCBD}"/>
            </a:ext>
          </a:extLst>
        </xdr:cNvPr>
        <xdr:cNvSpPr txBox="1"/>
      </xdr:nvSpPr>
      <xdr:spPr>
        <a:xfrm>
          <a:off x="4673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36830</xdr:rowOff>
    </xdr:from>
    <xdr:to>
      <xdr:col>20</xdr:col>
      <xdr:colOff>38100</xdr:colOff>
      <xdr:row>57</xdr:row>
      <xdr:rowOff>138430</xdr:rowOff>
    </xdr:to>
    <xdr:sp macro="" textlink="">
      <xdr:nvSpPr>
        <xdr:cNvPr id="92" name="楕円 91">
          <a:extLst>
            <a:ext uri="{FF2B5EF4-FFF2-40B4-BE49-F238E27FC236}">
              <a16:creationId xmlns:a16="http://schemas.microsoft.com/office/drawing/2014/main" id="{1339A2AB-0363-45CC-80D5-DB1E0B554A18}"/>
            </a:ext>
          </a:extLst>
        </xdr:cNvPr>
        <xdr:cNvSpPr/>
      </xdr:nvSpPr>
      <xdr:spPr>
        <a:xfrm>
          <a:off x="3746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87630</xdr:rowOff>
    </xdr:from>
    <xdr:to>
      <xdr:col>24</xdr:col>
      <xdr:colOff>63500</xdr:colOff>
      <xdr:row>59</xdr:row>
      <xdr:rowOff>30480</xdr:rowOff>
    </xdr:to>
    <xdr:cxnSp macro="">
      <xdr:nvCxnSpPr>
        <xdr:cNvPr id="93" name="直線コネクタ 92">
          <a:extLst>
            <a:ext uri="{FF2B5EF4-FFF2-40B4-BE49-F238E27FC236}">
              <a16:creationId xmlns:a16="http://schemas.microsoft.com/office/drawing/2014/main" id="{B7723757-0F82-419C-AE8A-8561254C19DB}"/>
            </a:ext>
          </a:extLst>
        </xdr:cNvPr>
        <xdr:cNvCxnSpPr/>
      </xdr:nvCxnSpPr>
      <xdr:spPr>
        <a:xfrm>
          <a:off x="3797300" y="986028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33020</xdr:rowOff>
    </xdr:from>
    <xdr:to>
      <xdr:col>15</xdr:col>
      <xdr:colOff>101600</xdr:colOff>
      <xdr:row>58</xdr:row>
      <xdr:rowOff>134620</xdr:rowOff>
    </xdr:to>
    <xdr:sp macro="" textlink="">
      <xdr:nvSpPr>
        <xdr:cNvPr id="94" name="楕円 93">
          <a:extLst>
            <a:ext uri="{FF2B5EF4-FFF2-40B4-BE49-F238E27FC236}">
              <a16:creationId xmlns:a16="http://schemas.microsoft.com/office/drawing/2014/main" id="{7FC49D25-EF0D-4E43-A901-57E3C85B0D48}"/>
            </a:ext>
          </a:extLst>
        </xdr:cNvPr>
        <xdr:cNvSpPr/>
      </xdr:nvSpPr>
      <xdr:spPr>
        <a:xfrm>
          <a:off x="2857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87630</xdr:rowOff>
    </xdr:from>
    <xdr:to>
      <xdr:col>19</xdr:col>
      <xdr:colOff>177800</xdr:colOff>
      <xdr:row>58</xdr:row>
      <xdr:rowOff>83820</xdr:rowOff>
    </xdr:to>
    <xdr:cxnSp macro="">
      <xdr:nvCxnSpPr>
        <xdr:cNvPr id="95" name="直線コネクタ 94">
          <a:extLst>
            <a:ext uri="{FF2B5EF4-FFF2-40B4-BE49-F238E27FC236}">
              <a16:creationId xmlns:a16="http://schemas.microsoft.com/office/drawing/2014/main" id="{D12B5D87-D9DF-4376-ACCF-429E2A5C8DAB}"/>
            </a:ext>
          </a:extLst>
        </xdr:cNvPr>
        <xdr:cNvCxnSpPr/>
      </xdr:nvCxnSpPr>
      <xdr:spPr>
        <a:xfrm flipV="1">
          <a:off x="2908300" y="9860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154957</xdr:rowOff>
    </xdr:from>
    <xdr:ext cx="405111" cy="259045"/>
    <xdr:sp macro="" textlink="">
      <xdr:nvSpPr>
        <xdr:cNvPr id="96" name="n_1mainValue【体育館・プール】&#10;有形固定資産減価償却率">
          <a:extLst>
            <a:ext uri="{FF2B5EF4-FFF2-40B4-BE49-F238E27FC236}">
              <a16:creationId xmlns:a16="http://schemas.microsoft.com/office/drawing/2014/main" id="{4E7D5DE5-75E9-443C-8EDF-B120274A59B6}"/>
            </a:ext>
          </a:extLst>
        </xdr:cNvPr>
        <xdr:cNvSpPr txBox="1"/>
      </xdr:nvSpPr>
      <xdr:spPr>
        <a:xfrm>
          <a:off x="3582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151147</xdr:rowOff>
    </xdr:from>
    <xdr:ext cx="405111" cy="259045"/>
    <xdr:sp macro="" textlink="">
      <xdr:nvSpPr>
        <xdr:cNvPr id="97" name="n_2mainValue【体育館・プール】&#10;有形固定資産減価償却率">
          <a:extLst>
            <a:ext uri="{FF2B5EF4-FFF2-40B4-BE49-F238E27FC236}">
              <a16:creationId xmlns:a16="http://schemas.microsoft.com/office/drawing/2014/main" id="{C8FEE69E-C00D-4D83-94F3-DE5B20078CC0}"/>
            </a:ext>
          </a:extLst>
        </xdr:cNvPr>
        <xdr:cNvSpPr txBox="1"/>
      </xdr:nvSpPr>
      <xdr:spPr>
        <a:xfrm>
          <a:off x="2705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43407731-5426-453A-8621-B1A32942FE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4E1B3C0D-F1FC-4A4C-A1D5-932EF5A97E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E171BECB-68BC-4AAB-8060-9E3BB0931E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3953141B-98EE-4DF9-B19F-12D16D8540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625E3B1A-2143-4F87-8260-84854E6A81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97332D6-1141-4C50-B4C4-95D098AB40A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E2F4B7A2-4B21-454D-B560-073DF5C815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4037FB51-2301-4CB0-ABEF-856F46DDD8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FC356F0B-C1C7-41E4-BE7F-435B039C9D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151FA111-A84D-4023-8AA4-C3CE63C7C3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8" name="直線コネクタ 107">
          <a:extLst>
            <a:ext uri="{FF2B5EF4-FFF2-40B4-BE49-F238E27FC236}">
              <a16:creationId xmlns:a16="http://schemas.microsoft.com/office/drawing/2014/main" id="{0CAF8FED-D13E-4470-B63E-C056DEEB440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9" name="テキスト ボックス 108">
          <a:extLst>
            <a:ext uri="{FF2B5EF4-FFF2-40B4-BE49-F238E27FC236}">
              <a16:creationId xmlns:a16="http://schemas.microsoft.com/office/drawing/2014/main" id="{1F73DFD7-95ED-4A34-B172-E1BE4E55E5F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0" name="直線コネクタ 109">
          <a:extLst>
            <a:ext uri="{FF2B5EF4-FFF2-40B4-BE49-F238E27FC236}">
              <a16:creationId xmlns:a16="http://schemas.microsoft.com/office/drawing/2014/main" id="{8154E822-A122-4529-94DD-94BA9705467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1" name="テキスト ボックス 110">
          <a:extLst>
            <a:ext uri="{FF2B5EF4-FFF2-40B4-BE49-F238E27FC236}">
              <a16:creationId xmlns:a16="http://schemas.microsoft.com/office/drawing/2014/main" id="{4FAE2875-D060-4BD3-AB48-C79A140587C8}"/>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2" name="直線コネクタ 111">
          <a:extLst>
            <a:ext uri="{FF2B5EF4-FFF2-40B4-BE49-F238E27FC236}">
              <a16:creationId xmlns:a16="http://schemas.microsoft.com/office/drawing/2014/main" id="{BC489D01-2DD3-4A47-8288-320BD8F5F8C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3" name="テキスト ボックス 112">
          <a:extLst>
            <a:ext uri="{FF2B5EF4-FFF2-40B4-BE49-F238E27FC236}">
              <a16:creationId xmlns:a16="http://schemas.microsoft.com/office/drawing/2014/main" id="{C3D61C54-9665-4A4D-ABEE-65BE85B67563}"/>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4" name="直線コネクタ 113">
          <a:extLst>
            <a:ext uri="{FF2B5EF4-FFF2-40B4-BE49-F238E27FC236}">
              <a16:creationId xmlns:a16="http://schemas.microsoft.com/office/drawing/2014/main" id="{35BCEEAC-9B78-4AD9-BED9-F12FDEA28E9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5" name="テキスト ボックス 114">
          <a:extLst>
            <a:ext uri="{FF2B5EF4-FFF2-40B4-BE49-F238E27FC236}">
              <a16:creationId xmlns:a16="http://schemas.microsoft.com/office/drawing/2014/main" id="{AFAD76F5-D82C-4514-AF40-34CDA27766FE}"/>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7CA648EC-AC53-4687-B743-9A2D79788B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a:extLst>
            <a:ext uri="{FF2B5EF4-FFF2-40B4-BE49-F238E27FC236}">
              <a16:creationId xmlns:a16="http://schemas.microsoft.com/office/drawing/2014/main" id="{D15AA8A5-24F7-42B2-988E-43D93B70D38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8D947799-B8DB-4023-A53B-99AFB8BAE7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19" name="直線コネクタ 118">
          <a:extLst>
            <a:ext uri="{FF2B5EF4-FFF2-40B4-BE49-F238E27FC236}">
              <a16:creationId xmlns:a16="http://schemas.microsoft.com/office/drawing/2014/main" id="{134A2786-A37B-495C-95A9-5B49630A5D75}"/>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0" name="【体育館・プール】&#10;一人当たり面積最小値テキスト">
          <a:extLst>
            <a:ext uri="{FF2B5EF4-FFF2-40B4-BE49-F238E27FC236}">
              <a16:creationId xmlns:a16="http://schemas.microsoft.com/office/drawing/2014/main" id="{DE1683E0-4A79-4C66-BEF0-E67B7F9882EE}"/>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1" name="直線コネクタ 120">
          <a:extLst>
            <a:ext uri="{FF2B5EF4-FFF2-40B4-BE49-F238E27FC236}">
              <a16:creationId xmlns:a16="http://schemas.microsoft.com/office/drawing/2014/main" id="{FB6D723B-EB1F-43AB-B040-E5795E39FF41}"/>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2" name="【体育館・プール】&#10;一人当たり面積最大値テキスト">
          <a:extLst>
            <a:ext uri="{FF2B5EF4-FFF2-40B4-BE49-F238E27FC236}">
              <a16:creationId xmlns:a16="http://schemas.microsoft.com/office/drawing/2014/main" id="{96CA6050-E5FD-42C3-9D2C-50DC9626B35E}"/>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3" name="直線コネクタ 122">
          <a:extLst>
            <a:ext uri="{FF2B5EF4-FFF2-40B4-BE49-F238E27FC236}">
              <a16:creationId xmlns:a16="http://schemas.microsoft.com/office/drawing/2014/main" id="{AC8D11A6-0DFD-4E52-B625-9EB6995B0724}"/>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124" name="【体育館・プール】&#10;一人当たり面積平均値テキスト">
          <a:extLst>
            <a:ext uri="{FF2B5EF4-FFF2-40B4-BE49-F238E27FC236}">
              <a16:creationId xmlns:a16="http://schemas.microsoft.com/office/drawing/2014/main" id="{FF3C7CD5-DEBC-470C-96A9-5E118DDB7DD5}"/>
            </a:ext>
          </a:extLst>
        </xdr:cNvPr>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5" name="フローチャート: 判断 124">
          <a:extLst>
            <a:ext uri="{FF2B5EF4-FFF2-40B4-BE49-F238E27FC236}">
              <a16:creationId xmlns:a16="http://schemas.microsoft.com/office/drawing/2014/main" id="{48F1E333-1417-4901-A031-E185C8EB8CAA}"/>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6" name="フローチャート: 判断 125">
          <a:extLst>
            <a:ext uri="{FF2B5EF4-FFF2-40B4-BE49-F238E27FC236}">
              <a16:creationId xmlns:a16="http://schemas.microsoft.com/office/drawing/2014/main" id="{CA939C94-BA3A-4FB7-AB22-F5B72E97C22E}"/>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24805</xdr:rowOff>
    </xdr:from>
    <xdr:ext cx="469744" cy="259045"/>
    <xdr:sp macro="" textlink="">
      <xdr:nvSpPr>
        <xdr:cNvPr id="127" name="n_1aveValue【体育館・プール】&#10;一人当たり面積">
          <a:extLst>
            <a:ext uri="{FF2B5EF4-FFF2-40B4-BE49-F238E27FC236}">
              <a16:creationId xmlns:a16="http://schemas.microsoft.com/office/drawing/2014/main" id="{B2FAC0C5-B143-4B3C-B599-753D2CC193D8}"/>
            </a:ext>
          </a:extLst>
        </xdr:cNvPr>
        <xdr:cNvSpPr txBox="1"/>
      </xdr:nvSpPr>
      <xdr:spPr>
        <a:xfrm>
          <a:off x="9391727" y="1099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28" name="フローチャート: 判断 127">
          <a:extLst>
            <a:ext uri="{FF2B5EF4-FFF2-40B4-BE49-F238E27FC236}">
              <a16:creationId xmlns:a16="http://schemas.microsoft.com/office/drawing/2014/main" id="{182B1D87-4C42-4460-9ACE-9C80F894A2AD}"/>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29" name="n_2aveValue【体育館・プール】&#10;一人当たり面積">
          <a:extLst>
            <a:ext uri="{FF2B5EF4-FFF2-40B4-BE49-F238E27FC236}">
              <a16:creationId xmlns:a16="http://schemas.microsoft.com/office/drawing/2014/main" id="{3BC3A3F1-4BF2-4E2C-844E-C6674EAB0511}"/>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0" name="フローチャート: 判断 129">
          <a:extLst>
            <a:ext uri="{FF2B5EF4-FFF2-40B4-BE49-F238E27FC236}">
              <a16:creationId xmlns:a16="http://schemas.microsoft.com/office/drawing/2014/main" id="{A2ACD823-F495-4BC4-801B-7155FBC3DFBF}"/>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1" name="n_3aveValue【体育館・プール】&#10;一人当たり面積">
          <a:extLst>
            <a:ext uri="{FF2B5EF4-FFF2-40B4-BE49-F238E27FC236}">
              <a16:creationId xmlns:a16="http://schemas.microsoft.com/office/drawing/2014/main" id="{C4EBE338-919F-4391-AE73-224A0AF34C98}"/>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AF3D284E-FE5E-463B-8021-FE96F02CAC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DE29B680-5F5F-45BE-A3FC-320D40B7B0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60493FD5-69DD-4442-81EA-D125E0C763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9F0EF924-402B-40C3-861F-75D86D610AD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92A4386A-8D4B-4C27-B06C-A12A94F390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29484</xdr:rowOff>
    </xdr:from>
    <xdr:to>
      <xdr:col>55</xdr:col>
      <xdr:colOff>50800</xdr:colOff>
      <xdr:row>56</xdr:row>
      <xdr:rowOff>131084</xdr:rowOff>
    </xdr:to>
    <xdr:sp macro="" textlink="">
      <xdr:nvSpPr>
        <xdr:cNvPr id="137" name="楕円 136">
          <a:extLst>
            <a:ext uri="{FF2B5EF4-FFF2-40B4-BE49-F238E27FC236}">
              <a16:creationId xmlns:a16="http://schemas.microsoft.com/office/drawing/2014/main" id="{D6433763-958D-413F-B0E9-12D6BB357098}"/>
            </a:ext>
          </a:extLst>
        </xdr:cNvPr>
        <xdr:cNvSpPr/>
      </xdr:nvSpPr>
      <xdr:spPr>
        <a:xfrm>
          <a:off x="10426700" y="963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153961</xdr:rowOff>
    </xdr:from>
    <xdr:ext cx="534377" cy="259045"/>
    <xdr:sp macro="" textlink="">
      <xdr:nvSpPr>
        <xdr:cNvPr id="138" name="【体育館・プール】&#10;一人当たり面積該当値テキスト">
          <a:extLst>
            <a:ext uri="{FF2B5EF4-FFF2-40B4-BE49-F238E27FC236}">
              <a16:creationId xmlns:a16="http://schemas.microsoft.com/office/drawing/2014/main" id="{524244F0-87C6-4BF8-933F-566448BC528F}"/>
            </a:ext>
          </a:extLst>
        </xdr:cNvPr>
        <xdr:cNvSpPr txBox="1"/>
      </xdr:nvSpPr>
      <xdr:spPr>
        <a:xfrm>
          <a:off x="10515600" y="95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127051</xdr:rowOff>
    </xdr:from>
    <xdr:to>
      <xdr:col>50</xdr:col>
      <xdr:colOff>165100</xdr:colOff>
      <xdr:row>63</xdr:row>
      <xdr:rowOff>57201</xdr:rowOff>
    </xdr:to>
    <xdr:sp macro="" textlink="">
      <xdr:nvSpPr>
        <xdr:cNvPr id="139" name="楕円 138">
          <a:extLst>
            <a:ext uri="{FF2B5EF4-FFF2-40B4-BE49-F238E27FC236}">
              <a16:creationId xmlns:a16="http://schemas.microsoft.com/office/drawing/2014/main" id="{C3561A33-A1E8-4610-B64D-009525388E86}"/>
            </a:ext>
          </a:extLst>
        </xdr:cNvPr>
        <xdr:cNvSpPr/>
      </xdr:nvSpPr>
      <xdr:spPr>
        <a:xfrm>
          <a:off x="9588500" y="107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80284</xdr:rowOff>
    </xdr:from>
    <xdr:to>
      <xdr:col>55</xdr:col>
      <xdr:colOff>0</xdr:colOff>
      <xdr:row>63</xdr:row>
      <xdr:rowOff>6401</xdr:rowOff>
    </xdr:to>
    <xdr:cxnSp macro="">
      <xdr:nvCxnSpPr>
        <xdr:cNvPr id="140" name="直線コネクタ 139">
          <a:extLst>
            <a:ext uri="{FF2B5EF4-FFF2-40B4-BE49-F238E27FC236}">
              <a16:creationId xmlns:a16="http://schemas.microsoft.com/office/drawing/2014/main" id="{C2C1867D-B90F-4D88-899F-757F5D26E1E0}"/>
            </a:ext>
          </a:extLst>
        </xdr:cNvPr>
        <xdr:cNvCxnSpPr/>
      </xdr:nvCxnSpPr>
      <xdr:spPr>
        <a:xfrm flipV="1">
          <a:off x="9639300" y="9681484"/>
          <a:ext cx="838200" cy="11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115506</xdr:rowOff>
    </xdr:from>
    <xdr:to>
      <xdr:col>46</xdr:col>
      <xdr:colOff>38100</xdr:colOff>
      <xdr:row>64</xdr:row>
      <xdr:rowOff>45656</xdr:rowOff>
    </xdr:to>
    <xdr:sp macro="" textlink="">
      <xdr:nvSpPr>
        <xdr:cNvPr id="141" name="楕円 140">
          <a:extLst>
            <a:ext uri="{FF2B5EF4-FFF2-40B4-BE49-F238E27FC236}">
              <a16:creationId xmlns:a16="http://schemas.microsoft.com/office/drawing/2014/main" id="{08B39825-6D2C-4965-BCAB-EF3C4CD05791}"/>
            </a:ext>
          </a:extLst>
        </xdr:cNvPr>
        <xdr:cNvSpPr/>
      </xdr:nvSpPr>
      <xdr:spPr>
        <a:xfrm>
          <a:off x="8699500" y="109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6401</xdr:rowOff>
    </xdr:from>
    <xdr:to>
      <xdr:col>50</xdr:col>
      <xdr:colOff>114300</xdr:colOff>
      <xdr:row>63</xdr:row>
      <xdr:rowOff>166306</xdr:rowOff>
    </xdr:to>
    <xdr:cxnSp macro="">
      <xdr:nvCxnSpPr>
        <xdr:cNvPr id="142" name="直線コネクタ 141">
          <a:extLst>
            <a:ext uri="{FF2B5EF4-FFF2-40B4-BE49-F238E27FC236}">
              <a16:creationId xmlns:a16="http://schemas.microsoft.com/office/drawing/2014/main" id="{3F752D44-D86F-4AAB-B623-0520607D7E51}"/>
            </a:ext>
          </a:extLst>
        </xdr:cNvPr>
        <xdr:cNvCxnSpPr/>
      </xdr:nvCxnSpPr>
      <xdr:spPr>
        <a:xfrm flipV="1">
          <a:off x="8750300" y="10807751"/>
          <a:ext cx="889000" cy="15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73728</xdr:rowOff>
    </xdr:from>
    <xdr:ext cx="469744" cy="259045"/>
    <xdr:sp macro="" textlink="">
      <xdr:nvSpPr>
        <xdr:cNvPr id="143" name="n_1mainValue【体育館・プール】&#10;一人当たり面積">
          <a:extLst>
            <a:ext uri="{FF2B5EF4-FFF2-40B4-BE49-F238E27FC236}">
              <a16:creationId xmlns:a16="http://schemas.microsoft.com/office/drawing/2014/main" id="{200066B6-AEAF-46B8-B7E0-170369A1A82E}"/>
            </a:ext>
          </a:extLst>
        </xdr:cNvPr>
        <xdr:cNvSpPr txBox="1"/>
      </xdr:nvSpPr>
      <xdr:spPr>
        <a:xfrm>
          <a:off x="9391727" y="1053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36783</xdr:rowOff>
    </xdr:from>
    <xdr:ext cx="469744" cy="259045"/>
    <xdr:sp macro="" textlink="">
      <xdr:nvSpPr>
        <xdr:cNvPr id="144" name="n_2mainValue【体育館・プール】&#10;一人当たり面積">
          <a:extLst>
            <a:ext uri="{FF2B5EF4-FFF2-40B4-BE49-F238E27FC236}">
              <a16:creationId xmlns:a16="http://schemas.microsoft.com/office/drawing/2014/main" id="{3F997E7C-54FC-462F-99D5-62DF77C21868}"/>
            </a:ext>
          </a:extLst>
        </xdr:cNvPr>
        <xdr:cNvSpPr txBox="1"/>
      </xdr:nvSpPr>
      <xdr:spPr>
        <a:xfrm>
          <a:off x="8515427" y="1100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6E32C93B-A8CC-4112-9008-C4B8966837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E68236B5-A012-4C3E-950C-535F1469B5B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5FC3084F-8B6C-466D-A04C-8CAE28EFB13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BA79785C-F582-40DA-8F5D-62D4EAC6D2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ED6E16C0-79AE-4D8B-BC20-8915BFD8F4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F6A4B0D2-37BC-440D-A5B5-F7D6EAA9BD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220A94F3-D425-438E-A767-0ABF4E995A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94EA9BAF-A2C8-445F-A043-F4805665A27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FF5DA108-5C3E-4F88-BD07-8EB1EDACD6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46B9C62D-4BB3-4A0C-AF24-7B7E6DA9EE9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id="{94D611EA-912A-4288-8B74-7B121D31BD6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id="{228AFFE3-9FE3-414A-BF9F-8BBBF6D54159}"/>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id="{D68E367F-5F2F-4ABF-9EE9-DF1E543A75F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id="{6DB9837A-37ED-439B-9335-CBBF0B23A0A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id="{1EB1908C-C7B8-47F0-9393-044DE5BD8B4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id="{CC9102D1-08FD-453B-8768-CD7491C9A1A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id="{C7C6F6AE-A6BB-4A7C-8A33-13327C1CB03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id="{B0EACA3D-7143-451E-9DE8-36A4CA360D6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id="{26D53AB0-170D-4566-9DF6-942D7AF8954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id="{05BE9776-060D-40C5-A7CD-6DDC64676CB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id="{E4305C8F-92E6-458A-9BC6-E5336135A15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id="{D04469C1-2847-4A36-BFC7-DAB815974B9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681F573D-D7D6-440E-A95B-0B9D3649E60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F16321F2-8DDF-4356-8825-80BA8FF4A12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3DC2D673-83AB-42CD-9B02-889FA641C3E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0" name="直線コネクタ 169">
          <a:extLst>
            <a:ext uri="{FF2B5EF4-FFF2-40B4-BE49-F238E27FC236}">
              <a16:creationId xmlns:a16="http://schemas.microsoft.com/office/drawing/2014/main" id="{741B1ECC-02D2-4E2C-BF30-747B027E8A02}"/>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8C7978DC-015A-4BA6-98AB-21568D435889}"/>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2" name="直線コネクタ 171">
          <a:extLst>
            <a:ext uri="{FF2B5EF4-FFF2-40B4-BE49-F238E27FC236}">
              <a16:creationId xmlns:a16="http://schemas.microsoft.com/office/drawing/2014/main" id="{6D3883BF-3A9A-425F-91E2-956C2FA290DD}"/>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EBB89219-3EF8-408A-828C-F45DC38D2822}"/>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id="{320F8E54-8B15-4E7B-A83A-8695699D409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CC0FD3DC-58BA-4E75-82C7-B324C7F56C5C}"/>
            </a:ext>
          </a:extLst>
        </xdr:cNvPr>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76" name="フローチャート: 判断 175">
          <a:extLst>
            <a:ext uri="{FF2B5EF4-FFF2-40B4-BE49-F238E27FC236}">
              <a16:creationId xmlns:a16="http://schemas.microsoft.com/office/drawing/2014/main" id="{D6275BE5-D7E2-4DB4-B960-FCCAA3604979}"/>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77" name="フローチャート: 判断 176">
          <a:extLst>
            <a:ext uri="{FF2B5EF4-FFF2-40B4-BE49-F238E27FC236}">
              <a16:creationId xmlns:a16="http://schemas.microsoft.com/office/drawing/2014/main" id="{2D40B809-F986-4142-AFA5-FA9EA9B730DB}"/>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166569</xdr:rowOff>
    </xdr:from>
    <xdr:ext cx="405111" cy="259045"/>
    <xdr:sp macro="" textlink="">
      <xdr:nvSpPr>
        <xdr:cNvPr id="178" name="n_1aveValue【福祉施設】&#10;有形固定資産減価償却率">
          <a:extLst>
            <a:ext uri="{FF2B5EF4-FFF2-40B4-BE49-F238E27FC236}">
              <a16:creationId xmlns:a16="http://schemas.microsoft.com/office/drawing/2014/main" id="{E41EF527-BEEC-4877-92A5-028469293C9A}"/>
            </a:ext>
          </a:extLst>
        </xdr:cNvPr>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79" name="フローチャート: 判断 178">
          <a:extLst>
            <a:ext uri="{FF2B5EF4-FFF2-40B4-BE49-F238E27FC236}">
              <a16:creationId xmlns:a16="http://schemas.microsoft.com/office/drawing/2014/main" id="{020457D2-6F4D-48D4-BDC7-C266A5A32272}"/>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180" name="n_2aveValue【福祉施設】&#10;有形固定資産減価償却率">
          <a:extLst>
            <a:ext uri="{FF2B5EF4-FFF2-40B4-BE49-F238E27FC236}">
              <a16:creationId xmlns:a16="http://schemas.microsoft.com/office/drawing/2014/main" id="{B3754B8A-CDEF-466D-893B-2FEE8197B753}"/>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1" name="フローチャート: 判断 180">
          <a:extLst>
            <a:ext uri="{FF2B5EF4-FFF2-40B4-BE49-F238E27FC236}">
              <a16:creationId xmlns:a16="http://schemas.microsoft.com/office/drawing/2014/main" id="{CEF43768-3CCC-4E20-96CE-B132CF66A222}"/>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182" name="n_3aveValue【福祉施設】&#10;有形固定資産減価償却率">
          <a:extLst>
            <a:ext uri="{FF2B5EF4-FFF2-40B4-BE49-F238E27FC236}">
              <a16:creationId xmlns:a16="http://schemas.microsoft.com/office/drawing/2014/main" id="{FA8C0BF9-BC7F-491F-A733-E018662BD39D}"/>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329EF943-04FB-4D5A-AF14-89961FCA7A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8F0B20ED-F291-4FC7-9D91-9C42D77E4CD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E9FEA29D-2AB6-4AE5-A31D-8AB5B05CB8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2A12B87F-7729-4C39-AFCB-A2815133FF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A1D7B72-605C-4FDC-80D7-F61DEF9AF1E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188" name="楕円 187">
          <a:extLst>
            <a:ext uri="{FF2B5EF4-FFF2-40B4-BE49-F238E27FC236}">
              <a16:creationId xmlns:a16="http://schemas.microsoft.com/office/drawing/2014/main" id="{A27EEBAA-D08E-43C3-80FA-EDF4D102A288}"/>
            </a:ext>
          </a:extLst>
        </xdr:cNvPr>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112684</xdr:rowOff>
    </xdr:from>
    <xdr:ext cx="405111" cy="259045"/>
    <xdr:sp macro="" textlink="">
      <xdr:nvSpPr>
        <xdr:cNvPr id="189" name="【福祉施設】&#10;有形固定資産減価償却率該当値テキスト">
          <a:extLst>
            <a:ext uri="{FF2B5EF4-FFF2-40B4-BE49-F238E27FC236}">
              <a16:creationId xmlns:a16="http://schemas.microsoft.com/office/drawing/2014/main" id="{FDAB14E0-56C9-47AA-B6AD-10B9F0858B68}"/>
            </a:ext>
          </a:extLst>
        </xdr:cNvPr>
        <xdr:cNvSpPr txBox="1"/>
      </xdr:nvSpPr>
      <xdr:spPr>
        <a:xfrm>
          <a:off x="4673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144055</xdr:rowOff>
    </xdr:from>
    <xdr:to>
      <xdr:col>20</xdr:col>
      <xdr:colOff>38100</xdr:colOff>
      <xdr:row>78</xdr:row>
      <xdr:rowOff>74205</xdr:rowOff>
    </xdr:to>
    <xdr:sp macro="" textlink="">
      <xdr:nvSpPr>
        <xdr:cNvPr id="190" name="楕円 189">
          <a:extLst>
            <a:ext uri="{FF2B5EF4-FFF2-40B4-BE49-F238E27FC236}">
              <a16:creationId xmlns:a16="http://schemas.microsoft.com/office/drawing/2014/main" id="{2114F866-F095-492B-A746-6384768969B8}"/>
            </a:ext>
          </a:extLst>
        </xdr:cNvPr>
        <xdr:cNvSpPr/>
      </xdr:nvSpPr>
      <xdr:spPr>
        <a:xfrm>
          <a:off x="3746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23405</xdr:rowOff>
    </xdr:from>
    <xdr:to>
      <xdr:col>24</xdr:col>
      <xdr:colOff>63500</xdr:colOff>
      <xdr:row>85</xdr:row>
      <xdr:rowOff>13607</xdr:rowOff>
    </xdr:to>
    <xdr:cxnSp macro="">
      <xdr:nvCxnSpPr>
        <xdr:cNvPr id="191" name="直線コネクタ 190">
          <a:extLst>
            <a:ext uri="{FF2B5EF4-FFF2-40B4-BE49-F238E27FC236}">
              <a16:creationId xmlns:a16="http://schemas.microsoft.com/office/drawing/2014/main" id="{087EBD77-98D7-45E1-88FB-4BBE393BE127}"/>
            </a:ext>
          </a:extLst>
        </xdr:cNvPr>
        <xdr:cNvCxnSpPr/>
      </xdr:nvCxnSpPr>
      <xdr:spPr>
        <a:xfrm>
          <a:off x="3797300" y="13396505"/>
          <a:ext cx="838200" cy="11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121194</xdr:rowOff>
    </xdr:from>
    <xdr:to>
      <xdr:col>15</xdr:col>
      <xdr:colOff>101600</xdr:colOff>
      <xdr:row>79</xdr:row>
      <xdr:rowOff>51344</xdr:rowOff>
    </xdr:to>
    <xdr:sp macro="" textlink="">
      <xdr:nvSpPr>
        <xdr:cNvPr id="192" name="楕円 191">
          <a:extLst>
            <a:ext uri="{FF2B5EF4-FFF2-40B4-BE49-F238E27FC236}">
              <a16:creationId xmlns:a16="http://schemas.microsoft.com/office/drawing/2014/main" id="{00F9A05B-56E4-4E47-83BB-D2B0D5564209}"/>
            </a:ext>
          </a:extLst>
        </xdr:cNvPr>
        <xdr:cNvSpPr/>
      </xdr:nvSpPr>
      <xdr:spPr>
        <a:xfrm>
          <a:off x="2857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23405</xdr:rowOff>
    </xdr:from>
    <xdr:to>
      <xdr:col>19</xdr:col>
      <xdr:colOff>177800</xdr:colOff>
      <xdr:row>79</xdr:row>
      <xdr:rowOff>544</xdr:rowOff>
    </xdr:to>
    <xdr:cxnSp macro="">
      <xdr:nvCxnSpPr>
        <xdr:cNvPr id="193" name="直線コネクタ 192">
          <a:extLst>
            <a:ext uri="{FF2B5EF4-FFF2-40B4-BE49-F238E27FC236}">
              <a16:creationId xmlns:a16="http://schemas.microsoft.com/office/drawing/2014/main" id="{4D7B0D93-C073-4D90-9488-32991FF09148}"/>
            </a:ext>
          </a:extLst>
        </xdr:cNvPr>
        <xdr:cNvCxnSpPr/>
      </xdr:nvCxnSpPr>
      <xdr:spPr>
        <a:xfrm flipV="1">
          <a:off x="2908300" y="13396505"/>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90732</xdr:rowOff>
    </xdr:from>
    <xdr:ext cx="405111" cy="259045"/>
    <xdr:sp macro="" textlink="">
      <xdr:nvSpPr>
        <xdr:cNvPr id="194" name="n_1mainValue【福祉施設】&#10;有形固定資産減価償却率">
          <a:extLst>
            <a:ext uri="{FF2B5EF4-FFF2-40B4-BE49-F238E27FC236}">
              <a16:creationId xmlns:a16="http://schemas.microsoft.com/office/drawing/2014/main" id="{2AC512DD-FA53-421E-91D5-7432B3BCDA00}"/>
            </a:ext>
          </a:extLst>
        </xdr:cNvPr>
        <xdr:cNvSpPr txBox="1"/>
      </xdr:nvSpPr>
      <xdr:spPr>
        <a:xfrm>
          <a:off x="3582044" y="1312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67871</xdr:rowOff>
    </xdr:from>
    <xdr:ext cx="405111" cy="259045"/>
    <xdr:sp macro="" textlink="">
      <xdr:nvSpPr>
        <xdr:cNvPr id="195" name="n_2mainValue【福祉施設】&#10;有形固定資産減価償却率">
          <a:extLst>
            <a:ext uri="{FF2B5EF4-FFF2-40B4-BE49-F238E27FC236}">
              <a16:creationId xmlns:a16="http://schemas.microsoft.com/office/drawing/2014/main" id="{2F580B3A-D287-43F2-A57B-3C3C1FECC484}"/>
            </a:ext>
          </a:extLst>
        </xdr:cNvPr>
        <xdr:cNvSpPr txBox="1"/>
      </xdr:nvSpPr>
      <xdr:spPr>
        <a:xfrm>
          <a:off x="2705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a:extLst>
            <a:ext uri="{FF2B5EF4-FFF2-40B4-BE49-F238E27FC236}">
              <a16:creationId xmlns:a16="http://schemas.microsoft.com/office/drawing/2014/main" id="{98D7CDA2-345B-4813-BDDA-3D53276BE77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a:extLst>
            <a:ext uri="{FF2B5EF4-FFF2-40B4-BE49-F238E27FC236}">
              <a16:creationId xmlns:a16="http://schemas.microsoft.com/office/drawing/2014/main" id="{ADEAD901-6B54-4D48-A02C-02AAD4FE4F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a:extLst>
            <a:ext uri="{FF2B5EF4-FFF2-40B4-BE49-F238E27FC236}">
              <a16:creationId xmlns:a16="http://schemas.microsoft.com/office/drawing/2014/main" id="{10FBF57E-4327-4CF7-AEB5-34DD36F567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a:extLst>
            <a:ext uri="{FF2B5EF4-FFF2-40B4-BE49-F238E27FC236}">
              <a16:creationId xmlns:a16="http://schemas.microsoft.com/office/drawing/2014/main" id="{EDB72795-73EE-483A-9C71-3C49B51BF8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a:extLst>
            <a:ext uri="{FF2B5EF4-FFF2-40B4-BE49-F238E27FC236}">
              <a16:creationId xmlns:a16="http://schemas.microsoft.com/office/drawing/2014/main" id="{60D4A86B-F2B9-4545-9EB3-FA22C19A54A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a:extLst>
            <a:ext uri="{FF2B5EF4-FFF2-40B4-BE49-F238E27FC236}">
              <a16:creationId xmlns:a16="http://schemas.microsoft.com/office/drawing/2014/main" id="{C73650EF-715E-44AB-AEFE-E517F4F522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a:extLst>
            <a:ext uri="{FF2B5EF4-FFF2-40B4-BE49-F238E27FC236}">
              <a16:creationId xmlns:a16="http://schemas.microsoft.com/office/drawing/2014/main" id="{3922FADB-9652-43F5-915A-25414AA3DEA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a:extLst>
            <a:ext uri="{FF2B5EF4-FFF2-40B4-BE49-F238E27FC236}">
              <a16:creationId xmlns:a16="http://schemas.microsoft.com/office/drawing/2014/main" id="{CAD35789-3411-44F8-864C-6365157A81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a:extLst>
            <a:ext uri="{FF2B5EF4-FFF2-40B4-BE49-F238E27FC236}">
              <a16:creationId xmlns:a16="http://schemas.microsoft.com/office/drawing/2014/main" id="{384A0EF0-60D4-444A-B01A-81E7C8CE14B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a:extLst>
            <a:ext uri="{FF2B5EF4-FFF2-40B4-BE49-F238E27FC236}">
              <a16:creationId xmlns:a16="http://schemas.microsoft.com/office/drawing/2014/main" id="{E0D4F01A-0D4F-4253-AF8C-484FDAFC5B1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6" name="直線コネクタ 205">
          <a:extLst>
            <a:ext uri="{FF2B5EF4-FFF2-40B4-BE49-F238E27FC236}">
              <a16:creationId xmlns:a16="http://schemas.microsoft.com/office/drawing/2014/main" id="{5F75917C-30D3-4E29-B3BD-85F6F0BB1B6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7" name="テキスト ボックス 206">
          <a:extLst>
            <a:ext uri="{FF2B5EF4-FFF2-40B4-BE49-F238E27FC236}">
              <a16:creationId xmlns:a16="http://schemas.microsoft.com/office/drawing/2014/main" id="{34C9DCF1-62EE-4224-875A-88D9428946D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8" name="直線コネクタ 207">
          <a:extLst>
            <a:ext uri="{FF2B5EF4-FFF2-40B4-BE49-F238E27FC236}">
              <a16:creationId xmlns:a16="http://schemas.microsoft.com/office/drawing/2014/main" id="{B1EBADF2-E823-4F29-BC5D-7816257671E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209" name="テキスト ボックス 208">
          <a:extLst>
            <a:ext uri="{FF2B5EF4-FFF2-40B4-BE49-F238E27FC236}">
              <a16:creationId xmlns:a16="http://schemas.microsoft.com/office/drawing/2014/main" id="{3709A9B6-D162-449F-A73B-FDD5EBE65BB3}"/>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0" name="直線コネクタ 209">
          <a:extLst>
            <a:ext uri="{FF2B5EF4-FFF2-40B4-BE49-F238E27FC236}">
              <a16:creationId xmlns:a16="http://schemas.microsoft.com/office/drawing/2014/main" id="{BAABD198-AF68-4FB3-BA59-89045FFA0B7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211" name="テキスト ボックス 210">
          <a:extLst>
            <a:ext uri="{FF2B5EF4-FFF2-40B4-BE49-F238E27FC236}">
              <a16:creationId xmlns:a16="http://schemas.microsoft.com/office/drawing/2014/main" id="{D913E0F1-0AE7-4960-B7F9-08D387B1BAD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2" name="直線コネクタ 211">
          <a:extLst>
            <a:ext uri="{FF2B5EF4-FFF2-40B4-BE49-F238E27FC236}">
              <a16:creationId xmlns:a16="http://schemas.microsoft.com/office/drawing/2014/main" id="{840722F4-50A1-46E6-8D7C-5F3DD946222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213" name="テキスト ボックス 212">
          <a:extLst>
            <a:ext uri="{FF2B5EF4-FFF2-40B4-BE49-F238E27FC236}">
              <a16:creationId xmlns:a16="http://schemas.microsoft.com/office/drawing/2014/main" id="{89A27F2D-F749-4FD2-9CEE-F12A2AD9EA7C}"/>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4" name="直線コネクタ 213">
          <a:extLst>
            <a:ext uri="{FF2B5EF4-FFF2-40B4-BE49-F238E27FC236}">
              <a16:creationId xmlns:a16="http://schemas.microsoft.com/office/drawing/2014/main" id="{30695720-511B-4732-86BD-932491E2681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15" name="テキスト ボックス 214">
          <a:extLst>
            <a:ext uri="{FF2B5EF4-FFF2-40B4-BE49-F238E27FC236}">
              <a16:creationId xmlns:a16="http://schemas.microsoft.com/office/drawing/2014/main" id="{96D4704A-4723-4010-8561-42B18E9A693A}"/>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6" name="直線コネクタ 215">
          <a:extLst>
            <a:ext uri="{FF2B5EF4-FFF2-40B4-BE49-F238E27FC236}">
              <a16:creationId xmlns:a16="http://schemas.microsoft.com/office/drawing/2014/main" id="{8D5A9914-0D34-49B4-A8C8-9A39EE9B911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17" name="テキスト ボックス 216">
          <a:extLst>
            <a:ext uri="{FF2B5EF4-FFF2-40B4-BE49-F238E27FC236}">
              <a16:creationId xmlns:a16="http://schemas.microsoft.com/office/drawing/2014/main" id="{4524CF70-C2F2-4A25-BD55-2C47E5F3939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5BF019E0-EF85-46F6-ADE7-7AEE84BE0A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9" name="テキスト ボックス 218">
          <a:extLst>
            <a:ext uri="{FF2B5EF4-FFF2-40B4-BE49-F238E27FC236}">
              <a16:creationId xmlns:a16="http://schemas.microsoft.com/office/drawing/2014/main" id="{966F2A62-599D-4D3E-843E-DA2C1E7CE29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a:extLst>
            <a:ext uri="{FF2B5EF4-FFF2-40B4-BE49-F238E27FC236}">
              <a16:creationId xmlns:a16="http://schemas.microsoft.com/office/drawing/2014/main" id="{748E6DF6-A9E1-4B36-89D1-DA4AAC50098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86</xdr:row>
      <xdr:rowOff>137247</xdr:rowOff>
    </xdr:from>
    <xdr:to>
      <xdr:col>54</xdr:col>
      <xdr:colOff>189865</xdr:colOff>
      <xdr:row>86</xdr:row>
      <xdr:rowOff>167553</xdr:rowOff>
    </xdr:to>
    <xdr:cxnSp macro="">
      <xdr:nvCxnSpPr>
        <xdr:cNvPr id="221" name="直線コネクタ 220">
          <a:extLst>
            <a:ext uri="{FF2B5EF4-FFF2-40B4-BE49-F238E27FC236}">
              <a16:creationId xmlns:a16="http://schemas.microsoft.com/office/drawing/2014/main" id="{AC7CDAAA-CA4F-4573-8753-A5A944AF1429}"/>
            </a:ext>
          </a:extLst>
        </xdr:cNvPr>
        <xdr:cNvCxnSpPr/>
      </xdr:nvCxnSpPr>
      <xdr:spPr>
        <a:xfrm flipV="1">
          <a:off x="10476865" y="14881947"/>
          <a:ext cx="0" cy="30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122024</xdr:rowOff>
    </xdr:from>
    <xdr:ext cx="469744" cy="259045"/>
    <xdr:sp macro="" textlink="">
      <xdr:nvSpPr>
        <xdr:cNvPr id="222" name="【福祉施設】&#10;一人当たり面積最小値テキスト">
          <a:extLst>
            <a:ext uri="{FF2B5EF4-FFF2-40B4-BE49-F238E27FC236}">
              <a16:creationId xmlns:a16="http://schemas.microsoft.com/office/drawing/2014/main" id="{7DF22662-3248-4B95-957C-585C6990A5C0}"/>
            </a:ext>
          </a:extLst>
        </xdr:cNvPr>
        <xdr:cNvSpPr txBox="1"/>
      </xdr:nvSpPr>
      <xdr:spPr>
        <a:xfrm>
          <a:off x="10515600" y="1503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167553</xdr:rowOff>
    </xdr:from>
    <xdr:to>
      <xdr:col>55</xdr:col>
      <xdr:colOff>88900</xdr:colOff>
      <xdr:row>86</xdr:row>
      <xdr:rowOff>167553</xdr:rowOff>
    </xdr:to>
    <xdr:cxnSp macro="">
      <xdr:nvCxnSpPr>
        <xdr:cNvPr id="223" name="直線コネクタ 222">
          <a:extLst>
            <a:ext uri="{FF2B5EF4-FFF2-40B4-BE49-F238E27FC236}">
              <a16:creationId xmlns:a16="http://schemas.microsoft.com/office/drawing/2014/main" id="{AAD97D79-07E7-4B6A-952F-36072C519E2C}"/>
            </a:ext>
          </a:extLst>
        </xdr:cNvPr>
        <xdr:cNvCxnSpPr/>
      </xdr:nvCxnSpPr>
      <xdr:spPr>
        <a:xfrm>
          <a:off x="10388600" y="1491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83924</xdr:rowOff>
    </xdr:from>
    <xdr:ext cx="469744" cy="259045"/>
    <xdr:sp macro="" textlink="">
      <xdr:nvSpPr>
        <xdr:cNvPr id="224" name="【福祉施設】&#10;一人当たり面積最大値テキスト">
          <a:extLst>
            <a:ext uri="{FF2B5EF4-FFF2-40B4-BE49-F238E27FC236}">
              <a16:creationId xmlns:a16="http://schemas.microsoft.com/office/drawing/2014/main" id="{A8644638-A9AA-4A54-879D-C01F401BA315}"/>
            </a:ext>
          </a:extLst>
        </xdr:cNvPr>
        <xdr:cNvSpPr txBox="1"/>
      </xdr:nvSpPr>
      <xdr:spPr>
        <a:xfrm>
          <a:off x="10515600" y="1465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137247</xdr:rowOff>
    </xdr:from>
    <xdr:to>
      <xdr:col>55</xdr:col>
      <xdr:colOff>88900</xdr:colOff>
      <xdr:row>86</xdr:row>
      <xdr:rowOff>137247</xdr:rowOff>
    </xdr:to>
    <xdr:cxnSp macro="">
      <xdr:nvCxnSpPr>
        <xdr:cNvPr id="225" name="直線コネクタ 224">
          <a:extLst>
            <a:ext uri="{FF2B5EF4-FFF2-40B4-BE49-F238E27FC236}">
              <a16:creationId xmlns:a16="http://schemas.microsoft.com/office/drawing/2014/main" id="{7FE399E1-0AD0-476C-99EE-93BBB2056CBB}"/>
            </a:ext>
          </a:extLst>
        </xdr:cNvPr>
        <xdr:cNvCxnSpPr/>
      </xdr:nvCxnSpPr>
      <xdr:spPr>
        <a:xfrm>
          <a:off x="10388600" y="1488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39474</xdr:rowOff>
    </xdr:from>
    <xdr:ext cx="469744" cy="259045"/>
    <xdr:sp macro="" textlink="">
      <xdr:nvSpPr>
        <xdr:cNvPr id="226" name="【福祉施設】&#10;一人当たり面積平均値テキスト">
          <a:extLst>
            <a:ext uri="{FF2B5EF4-FFF2-40B4-BE49-F238E27FC236}">
              <a16:creationId xmlns:a16="http://schemas.microsoft.com/office/drawing/2014/main" id="{621BAB63-E4BC-4B4E-85A8-3DF3C64ED9BD}"/>
            </a:ext>
          </a:extLst>
        </xdr:cNvPr>
        <xdr:cNvSpPr txBox="1"/>
      </xdr:nvSpPr>
      <xdr:spPr>
        <a:xfrm>
          <a:off x="10515600" y="14784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110221</xdr:rowOff>
    </xdr:from>
    <xdr:to>
      <xdr:col>55</xdr:col>
      <xdr:colOff>50800</xdr:colOff>
      <xdr:row>87</xdr:row>
      <xdr:rowOff>40371</xdr:rowOff>
    </xdr:to>
    <xdr:sp macro="" textlink="">
      <xdr:nvSpPr>
        <xdr:cNvPr id="227" name="フローチャート: 判断 226">
          <a:extLst>
            <a:ext uri="{FF2B5EF4-FFF2-40B4-BE49-F238E27FC236}">
              <a16:creationId xmlns:a16="http://schemas.microsoft.com/office/drawing/2014/main" id="{23F56A2B-F199-4161-A08F-4826BEB2E6C0}"/>
            </a:ext>
          </a:extLst>
        </xdr:cNvPr>
        <xdr:cNvSpPr/>
      </xdr:nvSpPr>
      <xdr:spPr>
        <a:xfrm>
          <a:off x="10426700" y="14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60582</xdr:rowOff>
    </xdr:from>
    <xdr:to>
      <xdr:col>50</xdr:col>
      <xdr:colOff>165100</xdr:colOff>
      <xdr:row>86</xdr:row>
      <xdr:rowOff>162182</xdr:rowOff>
    </xdr:to>
    <xdr:sp macro="" textlink="">
      <xdr:nvSpPr>
        <xdr:cNvPr id="228" name="フローチャート: 判断 227">
          <a:extLst>
            <a:ext uri="{FF2B5EF4-FFF2-40B4-BE49-F238E27FC236}">
              <a16:creationId xmlns:a16="http://schemas.microsoft.com/office/drawing/2014/main" id="{37393013-D520-4B15-90A1-2A7F517829B0}"/>
            </a:ext>
          </a:extLst>
        </xdr:cNvPr>
        <xdr:cNvSpPr/>
      </xdr:nvSpPr>
      <xdr:spPr>
        <a:xfrm>
          <a:off x="9588500" y="148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153309</xdr:rowOff>
    </xdr:from>
    <xdr:ext cx="469744" cy="259045"/>
    <xdr:sp macro="" textlink="">
      <xdr:nvSpPr>
        <xdr:cNvPr id="229" name="n_1aveValue【福祉施設】&#10;一人当たり面積">
          <a:extLst>
            <a:ext uri="{FF2B5EF4-FFF2-40B4-BE49-F238E27FC236}">
              <a16:creationId xmlns:a16="http://schemas.microsoft.com/office/drawing/2014/main" id="{21779C33-5B95-4F0B-9922-58B9276EE414}"/>
            </a:ext>
          </a:extLst>
        </xdr:cNvPr>
        <xdr:cNvSpPr txBox="1"/>
      </xdr:nvSpPr>
      <xdr:spPr>
        <a:xfrm>
          <a:off x="9391727" y="1489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106629</xdr:rowOff>
    </xdr:from>
    <xdr:to>
      <xdr:col>46</xdr:col>
      <xdr:colOff>38100</xdr:colOff>
      <xdr:row>87</xdr:row>
      <xdr:rowOff>36779</xdr:rowOff>
    </xdr:to>
    <xdr:sp macro="" textlink="">
      <xdr:nvSpPr>
        <xdr:cNvPr id="230" name="フローチャート: 判断 229">
          <a:extLst>
            <a:ext uri="{FF2B5EF4-FFF2-40B4-BE49-F238E27FC236}">
              <a16:creationId xmlns:a16="http://schemas.microsoft.com/office/drawing/2014/main" id="{42F74307-6DAC-450C-8B1A-48645725C32F}"/>
            </a:ext>
          </a:extLst>
        </xdr:cNvPr>
        <xdr:cNvSpPr/>
      </xdr:nvSpPr>
      <xdr:spPr>
        <a:xfrm>
          <a:off x="8699500" y="148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87</xdr:row>
      <xdr:rowOff>27906</xdr:rowOff>
    </xdr:from>
    <xdr:ext cx="469744" cy="259045"/>
    <xdr:sp macro="" textlink="">
      <xdr:nvSpPr>
        <xdr:cNvPr id="231" name="n_2aveValue【福祉施設】&#10;一人当たり面積">
          <a:extLst>
            <a:ext uri="{FF2B5EF4-FFF2-40B4-BE49-F238E27FC236}">
              <a16:creationId xmlns:a16="http://schemas.microsoft.com/office/drawing/2014/main" id="{21E6C67B-C8C7-47A1-9A89-65445C29ED9E}"/>
            </a:ext>
          </a:extLst>
        </xdr:cNvPr>
        <xdr:cNvSpPr txBox="1"/>
      </xdr:nvSpPr>
      <xdr:spPr>
        <a:xfrm>
          <a:off x="8515427" y="149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110319</xdr:rowOff>
    </xdr:from>
    <xdr:to>
      <xdr:col>41</xdr:col>
      <xdr:colOff>101600</xdr:colOff>
      <xdr:row>87</xdr:row>
      <xdr:rowOff>40469</xdr:rowOff>
    </xdr:to>
    <xdr:sp macro="" textlink="">
      <xdr:nvSpPr>
        <xdr:cNvPr id="232" name="フローチャート: 判断 231">
          <a:extLst>
            <a:ext uri="{FF2B5EF4-FFF2-40B4-BE49-F238E27FC236}">
              <a16:creationId xmlns:a16="http://schemas.microsoft.com/office/drawing/2014/main" id="{D8A6586D-6C32-440F-A347-5ABDA7E43201}"/>
            </a:ext>
          </a:extLst>
        </xdr:cNvPr>
        <xdr:cNvSpPr/>
      </xdr:nvSpPr>
      <xdr:spPr>
        <a:xfrm>
          <a:off x="7810500" y="148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56996</xdr:rowOff>
    </xdr:from>
    <xdr:ext cx="469744" cy="259045"/>
    <xdr:sp macro="" textlink="">
      <xdr:nvSpPr>
        <xdr:cNvPr id="233" name="n_3aveValue【福祉施設】&#10;一人当たり面積">
          <a:extLst>
            <a:ext uri="{FF2B5EF4-FFF2-40B4-BE49-F238E27FC236}">
              <a16:creationId xmlns:a16="http://schemas.microsoft.com/office/drawing/2014/main" id="{C701B07D-2040-4FFB-9BC7-FD7996979596}"/>
            </a:ext>
          </a:extLst>
        </xdr:cNvPr>
        <xdr:cNvSpPr txBox="1"/>
      </xdr:nvSpPr>
      <xdr:spPr>
        <a:xfrm>
          <a:off x="7626427" y="1463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46ABAB53-1462-4835-87B7-C6A22D02C7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551AFEB3-0C1B-45CD-8CB8-F7A5BC5BF5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BC10E150-F102-462D-9049-935F065FD11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319567DA-79B7-405F-B0F8-929F5A62B4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4A7F8477-B0DF-48EF-A9E2-6D778667B71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116035</xdr:rowOff>
    </xdr:from>
    <xdr:to>
      <xdr:col>55</xdr:col>
      <xdr:colOff>50800</xdr:colOff>
      <xdr:row>87</xdr:row>
      <xdr:rowOff>46185</xdr:rowOff>
    </xdr:to>
    <xdr:sp macro="" textlink="">
      <xdr:nvSpPr>
        <xdr:cNvPr id="239" name="楕円 238">
          <a:extLst>
            <a:ext uri="{FF2B5EF4-FFF2-40B4-BE49-F238E27FC236}">
              <a16:creationId xmlns:a16="http://schemas.microsoft.com/office/drawing/2014/main" id="{AE06968E-970F-42D9-9606-08C4BACA9541}"/>
            </a:ext>
          </a:extLst>
        </xdr:cNvPr>
        <xdr:cNvSpPr/>
      </xdr:nvSpPr>
      <xdr:spPr>
        <a:xfrm>
          <a:off x="10426700" y="148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166475</xdr:rowOff>
    </xdr:from>
    <xdr:ext cx="469744" cy="259045"/>
    <xdr:sp macro="" textlink="">
      <xdr:nvSpPr>
        <xdr:cNvPr id="240" name="【福祉施設】&#10;一人当たり面積該当値テキスト">
          <a:extLst>
            <a:ext uri="{FF2B5EF4-FFF2-40B4-BE49-F238E27FC236}">
              <a16:creationId xmlns:a16="http://schemas.microsoft.com/office/drawing/2014/main" id="{C5D7537C-1F1C-48E7-AD5B-3089D6D340B0}"/>
            </a:ext>
          </a:extLst>
        </xdr:cNvPr>
        <xdr:cNvSpPr txBox="1"/>
      </xdr:nvSpPr>
      <xdr:spPr>
        <a:xfrm>
          <a:off x="10515600" y="1491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83443</xdr:rowOff>
    </xdr:from>
    <xdr:to>
      <xdr:col>50</xdr:col>
      <xdr:colOff>165100</xdr:colOff>
      <xdr:row>78</xdr:row>
      <xdr:rowOff>13593</xdr:rowOff>
    </xdr:to>
    <xdr:sp macro="" textlink="">
      <xdr:nvSpPr>
        <xdr:cNvPr id="241" name="楕円 240">
          <a:extLst>
            <a:ext uri="{FF2B5EF4-FFF2-40B4-BE49-F238E27FC236}">
              <a16:creationId xmlns:a16="http://schemas.microsoft.com/office/drawing/2014/main" id="{A293CD85-4602-4FCE-9DF0-5AA7E6F82F95}"/>
            </a:ext>
          </a:extLst>
        </xdr:cNvPr>
        <xdr:cNvSpPr/>
      </xdr:nvSpPr>
      <xdr:spPr>
        <a:xfrm>
          <a:off x="9588500" y="132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134243</xdr:rowOff>
    </xdr:from>
    <xdr:to>
      <xdr:col>55</xdr:col>
      <xdr:colOff>0</xdr:colOff>
      <xdr:row>86</xdr:row>
      <xdr:rowOff>166835</xdr:rowOff>
    </xdr:to>
    <xdr:cxnSp macro="">
      <xdr:nvCxnSpPr>
        <xdr:cNvPr id="242" name="直線コネクタ 241">
          <a:extLst>
            <a:ext uri="{FF2B5EF4-FFF2-40B4-BE49-F238E27FC236}">
              <a16:creationId xmlns:a16="http://schemas.microsoft.com/office/drawing/2014/main" id="{509A9A2E-C787-4B2D-B906-6DFE7DF828FF}"/>
            </a:ext>
          </a:extLst>
        </xdr:cNvPr>
        <xdr:cNvCxnSpPr/>
      </xdr:nvCxnSpPr>
      <xdr:spPr>
        <a:xfrm>
          <a:off x="9639300" y="13335893"/>
          <a:ext cx="838200" cy="157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79556</xdr:rowOff>
    </xdr:from>
    <xdr:to>
      <xdr:col>46</xdr:col>
      <xdr:colOff>38100</xdr:colOff>
      <xdr:row>87</xdr:row>
      <xdr:rowOff>9706</xdr:rowOff>
    </xdr:to>
    <xdr:sp macro="" textlink="">
      <xdr:nvSpPr>
        <xdr:cNvPr id="243" name="楕円 242">
          <a:extLst>
            <a:ext uri="{FF2B5EF4-FFF2-40B4-BE49-F238E27FC236}">
              <a16:creationId xmlns:a16="http://schemas.microsoft.com/office/drawing/2014/main" id="{EDCADAB7-C61E-44F7-8897-3F32B876A605}"/>
            </a:ext>
          </a:extLst>
        </xdr:cNvPr>
        <xdr:cNvSpPr/>
      </xdr:nvSpPr>
      <xdr:spPr>
        <a:xfrm>
          <a:off x="8699500" y="148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134243</xdr:rowOff>
    </xdr:from>
    <xdr:to>
      <xdr:col>50</xdr:col>
      <xdr:colOff>114300</xdr:colOff>
      <xdr:row>86</xdr:row>
      <xdr:rowOff>130356</xdr:rowOff>
    </xdr:to>
    <xdr:cxnSp macro="">
      <xdr:nvCxnSpPr>
        <xdr:cNvPr id="244" name="直線コネクタ 243">
          <a:extLst>
            <a:ext uri="{FF2B5EF4-FFF2-40B4-BE49-F238E27FC236}">
              <a16:creationId xmlns:a16="http://schemas.microsoft.com/office/drawing/2014/main" id="{0CE41C64-0B3E-49CF-81AC-806ADE177674}"/>
            </a:ext>
          </a:extLst>
        </xdr:cNvPr>
        <xdr:cNvCxnSpPr/>
      </xdr:nvCxnSpPr>
      <xdr:spPr>
        <a:xfrm flipV="1">
          <a:off x="8750300" y="13335893"/>
          <a:ext cx="889000" cy="153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76</xdr:row>
      <xdr:rowOff>30120</xdr:rowOff>
    </xdr:from>
    <xdr:ext cx="534377" cy="259045"/>
    <xdr:sp macro="" textlink="">
      <xdr:nvSpPr>
        <xdr:cNvPr id="245" name="n_1mainValue【福祉施設】&#10;一人当たり面積">
          <a:extLst>
            <a:ext uri="{FF2B5EF4-FFF2-40B4-BE49-F238E27FC236}">
              <a16:creationId xmlns:a16="http://schemas.microsoft.com/office/drawing/2014/main" id="{29E6F6EA-262D-4A3A-B720-40D41865E364}"/>
            </a:ext>
          </a:extLst>
        </xdr:cNvPr>
        <xdr:cNvSpPr txBox="1"/>
      </xdr:nvSpPr>
      <xdr:spPr>
        <a:xfrm>
          <a:off x="9359411" y="1306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26233</xdr:rowOff>
    </xdr:from>
    <xdr:ext cx="469744" cy="259045"/>
    <xdr:sp macro="" textlink="">
      <xdr:nvSpPr>
        <xdr:cNvPr id="246" name="n_2mainValue【福祉施設】&#10;一人当たり面積">
          <a:extLst>
            <a:ext uri="{FF2B5EF4-FFF2-40B4-BE49-F238E27FC236}">
              <a16:creationId xmlns:a16="http://schemas.microsoft.com/office/drawing/2014/main" id="{90512E51-386A-457A-8767-0FF827601DE0}"/>
            </a:ext>
          </a:extLst>
        </xdr:cNvPr>
        <xdr:cNvSpPr txBox="1"/>
      </xdr:nvSpPr>
      <xdr:spPr>
        <a:xfrm>
          <a:off x="8515427" y="1459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a:extLst>
            <a:ext uri="{FF2B5EF4-FFF2-40B4-BE49-F238E27FC236}">
              <a16:creationId xmlns:a16="http://schemas.microsoft.com/office/drawing/2014/main" id="{0100D918-F99C-48D4-A5C8-49F3DEC8CC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a:extLst>
            <a:ext uri="{FF2B5EF4-FFF2-40B4-BE49-F238E27FC236}">
              <a16:creationId xmlns:a16="http://schemas.microsoft.com/office/drawing/2014/main" id="{EA070DED-C8B7-4192-9226-DE185B91A9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a:extLst>
            <a:ext uri="{FF2B5EF4-FFF2-40B4-BE49-F238E27FC236}">
              <a16:creationId xmlns:a16="http://schemas.microsoft.com/office/drawing/2014/main" id="{22FFC99E-931B-4788-AA2B-A3C23FA34D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a:extLst>
            <a:ext uri="{FF2B5EF4-FFF2-40B4-BE49-F238E27FC236}">
              <a16:creationId xmlns:a16="http://schemas.microsoft.com/office/drawing/2014/main" id="{E2F377E5-5B87-426A-804A-87F37194428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a:extLst>
            <a:ext uri="{FF2B5EF4-FFF2-40B4-BE49-F238E27FC236}">
              <a16:creationId xmlns:a16="http://schemas.microsoft.com/office/drawing/2014/main" id="{A477DF77-DF94-4AC9-AE7E-165EC3AA738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a:extLst>
            <a:ext uri="{FF2B5EF4-FFF2-40B4-BE49-F238E27FC236}">
              <a16:creationId xmlns:a16="http://schemas.microsoft.com/office/drawing/2014/main" id="{74CC6EDF-CED0-42F6-BB49-FB32304C278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a:extLst>
            <a:ext uri="{FF2B5EF4-FFF2-40B4-BE49-F238E27FC236}">
              <a16:creationId xmlns:a16="http://schemas.microsoft.com/office/drawing/2014/main" id="{BDE928FB-E3BC-441A-9DAD-B11B453DA9B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a:extLst>
            <a:ext uri="{FF2B5EF4-FFF2-40B4-BE49-F238E27FC236}">
              <a16:creationId xmlns:a16="http://schemas.microsoft.com/office/drawing/2014/main" id="{D546F645-B672-4E76-8668-C418565DA66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a:extLst>
            <a:ext uri="{FF2B5EF4-FFF2-40B4-BE49-F238E27FC236}">
              <a16:creationId xmlns:a16="http://schemas.microsoft.com/office/drawing/2014/main" id="{D009FEC3-9BC1-4C42-B389-4FD906B8B3B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a:extLst>
            <a:ext uri="{FF2B5EF4-FFF2-40B4-BE49-F238E27FC236}">
              <a16:creationId xmlns:a16="http://schemas.microsoft.com/office/drawing/2014/main" id="{0A81ADE9-53A7-467E-87FA-21576CDC27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a:extLst>
            <a:ext uri="{FF2B5EF4-FFF2-40B4-BE49-F238E27FC236}">
              <a16:creationId xmlns:a16="http://schemas.microsoft.com/office/drawing/2014/main" id="{5D4B70C7-2E4F-4447-AF96-F9C064C0AC5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a:extLst>
            <a:ext uri="{FF2B5EF4-FFF2-40B4-BE49-F238E27FC236}">
              <a16:creationId xmlns:a16="http://schemas.microsoft.com/office/drawing/2014/main" id="{E4BBBE5B-C189-4D0F-8904-12886D42A6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a:extLst>
            <a:ext uri="{FF2B5EF4-FFF2-40B4-BE49-F238E27FC236}">
              <a16:creationId xmlns:a16="http://schemas.microsoft.com/office/drawing/2014/main" id="{74227930-10E1-446C-99DB-95DF5661C9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a:extLst>
            <a:ext uri="{FF2B5EF4-FFF2-40B4-BE49-F238E27FC236}">
              <a16:creationId xmlns:a16="http://schemas.microsoft.com/office/drawing/2014/main" id="{91BE0CF7-DCE5-45E4-BF9F-911E279AFAA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a:extLst>
            <a:ext uri="{FF2B5EF4-FFF2-40B4-BE49-F238E27FC236}">
              <a16:creationId xmlns:a16="http://schemas.microsoft.com/office/drawing/2014/main" id="{B6646776-D85E-4699-AB2E-C896A2F2F5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a:extLst>
            <a:ext uri="{FF2B5EF4-FFF2-40B4-BE49-F238E27FC236}">
              <a16:creationId xmlns:a16="http://schemas.microsoft.com/office/drawing/2014/main" id="{32C149AB-C06F-4E7F-A33B-B4D62C5749F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a:extLst>
            <a:ext uri="{FF2B5EF4-FFF2-40B4-BE49-F238E27FC236}">
              <a16:creationId xmlns:a16="http://schemas.microsoft.com/office/drawing/2014/main" id="{828466F8-85F8-4DA4-8527-C0B66AB0DB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a:extLst>
            <a:ext uri="{FF2B5EF4-FFF2-40B4-BE49-F238E27FC236}">
              <a16:creationId xmlns:a16="http://schemas.microsoft.com/office/drawing/2014/main" id="{A110DDB3-960A-4FD7-BA92-2851B270F60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a:extLst>
            <a:ext uri="{FF2B5EF4-FFF2-40B4-BE49-F238E27FC236}">
              <a16:creationId xmlns:a16="http://schemas.microsoft.com/office/drawing/2014/main" id="{5DE47F13-CBBB-4A12-9675-DAB649F89E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a:extLst>
            <a:ext uri="{FF2B5EF4-FFF2-40B4-BE49-F238E27FC236}">
              <a16:creationId xmlns:a16="http://schemas.microsoft.com/office/drawing/2014/main" id="{E9F54C5F-3730-4D1A-8870-114A3F7E2E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a:extLst>
            <a:ext uri="{FF2B5EF4-FFF2-40B4-BE49-F238E27FC236}">
              <a16:creationId xmlns:a16="http://schemas.microsoft.com/office/drawing/2014/main" id="{4D54AFB3-089E-44EC-BF7D-144BC67BFF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a:extLst>
            <a:ext uri="{FF2B5EF4-FFF2-40B4-BE49-F238E27FC236}">
              <a16:creationId xmlns:a16="http://schemas.microsoft.com/office/drawing/2014/main" id="{45EB9ED3-282E-4368-993C-34959FC4A8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a:extLst>
            <a:ext uri="{FF2B5EF4-FFF2-40B4-BE49-F238E27FC236}">
              <a16:creationId xmlns:a16="http://schemas.microsoft.com/office/drawing/2014/main" id="{76BEDE29-E980-4281-A5FD-0BC4AEC639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a:extLst>
            <a:ext uri="{FF2B5EF4-FFF2-40B4-BE49-F238E27FC236}">
              <a16:creationId xmlns:a16="http://schemas.microsoft.com/office/drawing/2014/main" id="{0A8D7641-DC45-4B87-BE7C-4DC08A44BE9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1" name="テキスト ボックス 270">
          <a:extLst>
            <a:ext uri="{FF2B5EF4-FFF2-40B4-BE49-F238E27FC236}">
              <a16:creationId xmlns:a16="http://schemas.microsoft.com/office/drawing/2014/main" id="{BBB32EBF-502B-4C40-B9CF-85A01554B83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2" name="直線コネクタ 271">
          <a:extLst>
            <a:ext uri="{FF2B5EF4-FFF2-40B4-BE49-F238E27FC236}">
              <a16:creationId xmlns:a16="http://schemas.microsoft.com/office/drawing/2014/main" id="{7D2EE265-AF27-48F2-B78F-021DC58F17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73" name="直線コネクタ 272">
          <a:extLst>
            <a:ext uri="{FF2B5EF4-FFF2-40B4-BE49-F238E27FC236}">
              <a16:creationId xmlns:a16="http://schemas.microsoft.com/office/drawing/2014/main" id="{A76083AC-9CB3-4682-A65C-311F1C4E697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74" name="テキスト ボックス 273">
          <a:extLst>
            <a:ext uri="{FF2B5EF4-FFF2-40B4-BE49-F238E27FC236}">
              <a16:creationId xmlns:a16="http://schemas.microsoft.com/office/drawing/2014/main" id="{A892ED91-0B4E-4422-871B-22F36932C669}"/>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5" name="直線コネクタ 274">
          <a:extLst>
            <a:ext uri="{FF2B5EF4-FFF2-40B4-BE49-F238E27FC236}">
              <a16:creationId xmlns:a16="http://schemas.microsoft.com/office/drawing/2014/main" id="{FED152E8-2EC1-4818-B057-5B01FDE9F55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6" name="テキスト ボックス 275">
          <a:extLst>
            <a:ext uri="{FF2B5EF4-FFF2-40B4-BE49-F238E27FC236}">
              <a16:creationId xmlns:a16="http://schemas.microsoft.com/office/drawing/2014/main" id="{981BBEC6-5FC3-4B49-9397-252E16A6AEB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7" name="直線コネクタ 276">
          <a:extLst>
            <a:ext uri="{FF2B5EF4-FFF2-40B4-BE49-F238E27FC236}">
              <a16:creationId xmlns:a16="http://schemas.microsoft.com/office/drawing/2014/main" id="{594A24B2-04C4-436F-B354-0116DAC2FCB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8" name="テキスト ボックス 277">
          <a:extLst>
            <a:ext uri="{FF2B5EF4-FFF2-40B4-BE49-F238E27FC236}">
              <a16:creationId xmlns:a16="http://schemas.microsoft.com/office/drawing/2014/main" id="{433B82E6-7BCC-4CAC-96BB-5E8FE06220E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9" name="直線コネクタ 278">
          <a:extLst>
            <a:ext uri="{FF2B5EF4-FFF2-40B4-BE49-F238E27FC236}">
              <a16:creationId xmlns:a16="http://schemas.microsoft.com/office/drawing/2014/main" id="{846698C0-44B9-431B-9E59-E5D400B35B0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0" name="テキスト ボックス 279">
          <a:extLst>
            <a:ext uri="{FF2B5EF4-FFF2-40B4-BE49-F238E27FC236}">
              <a16:creationId xmlns:a16="http://schemas.microsoft.com/office/drawing/2014/main" id="{B30156F2-1284-47BE-8C02-9C991410359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1" name="直線コネクタ 280">
          <a:extLst>
            <a:ext uri="{FF2B5EF4-FFF2-40B4-BE49-F238E27FC236}">
              <a16:creationId xmlns:a16="http://schemas.microsoft.com/office/drawing/2014/main" id="{3191F5A9-683A-444E-907C-9890F7E11CE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2" name="テキスト ボックス 281">
          <a:extLst>
            <a:ext uri="{FF2B5EF4-FFF2-40B4-BE49-F238E27FC236}">
              <a16:creationId xmlns:a16="http://schemas.microsoft.com/office/drawing/2014/main" id="{F725E5CC-44AC-453F-BE5F-4D7CDD8D3B0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a:extLst>
            <a:ext uri="{FF2B5EF4-FFF2-40B4-BE49-F238E27FC236}">
              <a16:creationId xmlns:a16="http://schemas.microsoft.com/office/drawing/2014/main" id="{1C61F929-6088-435B-A6BF-D5B14841BD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a:extLst>
            <a:ext uri="{FF2B5EF4-FFF2-40B4-BE49-F238E27FC236}">
              <a16:creationId xmlns:a16="http://schemas.microsoft.com/office/drawing/2014/main" id="{481D8AD8-E9B5-49F2-A5D6-C334C023136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a:extLst>
            <a:ext uri="{FF2B5EF4-FFF2-40B4-BE49-F238E27FC236}">
              <a16:creationId xmlns:a16="http://schemas.microsoft.com/office/drawing/2014/main" id="{C49A8C2D-CF40-4DD3-88A8-A4FE539E574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41</xdr:row>
      <xdr:rowOff>151130</xdr:rowOff>
    </xdr:to>
    <xdr:cxnSp macro="">
      <xdr:nvCxnSpPr>
        <xdr:cNvPr id="286" name="直線コネクタ 285">
          <a:extLst>
            <a:ext uri="{FF2B5EF4-FFF2-40B4-BE49-F238E27FC236}">
              <a16:creationId xmlns:a16="http://schemas.microsoft.com/office/drawing/2014/main" id="{F5F59683-FCDE-49A6-9ED7-46464E76B54C}"/>
            </a:ext>
          </a:extLst>
        </xdr:cNvPr>
        <xdr:cNvCxnSpPr/>
      </xdr:nvCxnSpPr>
      <xdr:spPr>
        <a:xfrm flipV="1">
          <a:off x="16318864" y="5969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154957</xdr:rowOff>
    </xdr:from>
    <xdr:ext cx="340478" cy="259045"/>
    <xdr:sp macro="" textlink="">
      <xdr:nvSpPr>
        <xdr:cNvPr id="287" name="【一般廃棄物処理施設】&#10;有形固定資産減価償却率最小値テキスト">
          <a:extLst>
            <a:ext uri="{FF2B5EF4-FFF2-40B4-BE49-F238E27FC236}">
              <a16:creationId xmlns:a16="http://schemas.microsoft.com/office/drawing/2014/main" id="{5D30C901-8DDA-410E-822E-28757630DF00}"/>
            </a:ext>
          </a:extLst>
        </xdr:cNvPr>
        <xdr:cNvSpPr txBox="1"/>
      </xdr:nvSpPr>
      <xdr:spPr>
        <a:xfrm>
          <a:off x="16357600" y="71844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151130</xdr:rowOff>
    </xdr:from>
    <xdr:to>
      <xdr:col>86</xdr:col>
      <xdr:colOff>25400</xdr:colOff>
      <xdr:row>41</xdr:row>
      <xdr:rowOff>151130</xdr:rowOff>
    </xdr:to>
    <xdr:cxnSp macro="">
      <xdr:nvCxnSpPr>
        <xdr:cNvPr id="288" name="直線コネクタ 287">
          <a:extLst>
            <a:ext uri="{FF2B5EF4-FFF2-40B4-BE49-F238E27FC236}">
              <a16:creationId xmlns:a16="http://schemas.microsoft.com/office/drawing/2014/main" id="{F16DB22D-97EF-46F5-A906-A232ED1AD93B}"/>
            </a:ext>
          </a:extLst>
        </xdr:cNvPr>
        <xdr:cNvCxnSpPr/>
      </xdr:nvCxnSpPr>
      <xdr:spPr>
        <a:xfrm>
          <a:off x="16230600" y="718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89" name="【一般廃棄物処理施設】&#10;有形固定資産減価償却率最大値テキスト">
          <a:extLst>
            <a:ext uri="{FF2B5EF4-FFF2-40B4-BE49-F238E27FC236}">
              <a16:creationId xmlns:a16="http://schemas.microsoft.com/office/drawing/2014/main" id="{E1A1D3B6-D7E8-4160-B3C3-F890C8732871}"/>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0" name="直線コネクタ 289">
          <a:extLst>
            <a:ext uri="{FF2B5EF4-FFF2-40B4-BE49-F238E27FC236}">
              <a16:creationId xmlns:a16="http://schemas.microsoft.com/office/drawing/2014/main" id="{3E5572BB-D965-471D-9636-68803CC43002}"/>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110507</xdr:rowOff>
    </xdr:from>
    <xdr:ext cx="405111" cy="259045"/>
    <xdr:sp macro="" textlink="">
      <xdr:nvSpPr>
        <xdr:cNvPr id="291" name="【一般廃棄物処理施設】&#10;有形固定資産減価償却率平均値テキスト">
          <a:extLst>
            <a:ext uri="{FF2B5EF4-FFF2-40B4-BE49-F238E27FC236}">
              <a16:creationId xmlns:a16="http://schemas.microsoft.com/office/drawing/2014/main" id="{E61F0745-E2AA-4BC9-9C81-5A2306250F7A}"/>
            </a:ext>
          </a:extLst>
        </xdr:cNvPr>
        <xdr:cNvSpPr txBox="1"/>
      </xdr:nvSpPr>
      <xdr:spPr>
        <a:xfrm>
          <a:off x="16357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292" name="フローチャート: 判断 291">
          <a:extLst>
            <a:ext uri="{FF2B5EF4-FFF2-40B4-BE49-F238E27FC236}">
              <a16:creationId xmlns:a16="http://schemas.microsoft.com/office/drawing/2014/main" id="{EE29E19C-9315-485D-BE2B-2D385733C28C}"/>
            </a:ext>
          </a:extLst>
        </xdr:cNvPr>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135890</xdr:rowOff>
    </xdr:from>
    <xdr:to>
      <xdr:col>81</xdr:col>
      <xdr:colOff>101600</xdr:colOff>
      <xdr:row>38</xdr:row>
      <xdr:rowOff>66040</xdr:rowOff>
    </xdr:to>
    <xdr:sp macro="" textlink="">
      <xdr:nvSpPr>
        <xdr:cNvPr id="293" name="フローチャート: 判断 292">
          <a:extLst>
            <a:ext uri="{FF2B5EF4-FFF2-40B4-BE49-F238E27FC236}">
              <a16:creationId xmlns:a16="http://schemas.microsoft.com/office/drawing/2014/main" id="{6B75F01C-5B45-4F99-BDDA-392E2ACE8057}"/>
            </a:ext>
          </a:extLst>
        </xdr:cNvPr>
        <xdr:cNvSpPr/>
      </xdr:nvSpPr>
      <xdr:spPr>
        <a:xfrm>
          <a:off x="15430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82567</xdr:rowOff>
    </xdr:from>
    <xdr:ext cx="405111" cy="259045"/>
    <xdr:sp macro="" textlink="">
      <xdr:nvSpPr>
        <xdr:cNvPr id="294" name="n_1aveValue【一般廃棄物処理施設】&#10;有形固定資産減価償却率">
          <a:extLst>
            <a:ext uri="{FF2B5EF4-FFF2-40B4-BE49-F238E27FC236}">
              <a16:creationId xmlns:a16="http://schemas.microsoft.com/office/drawing/2014/main" id="{C285F8A3-669E-4DB4-B9A1-2CC2C8A859AB}"/>
            </a:ext>
          </a:extLst>
        </xdr:cNvPr>
        <xdr:cNvSpPr txBox="1"/>
      </xdr:nvSpPr>
      <xdr:spPr>
        <a:xfrm>
          <a:off x="15266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137160</xdr:rowOff>
    </xdr:from>
    <xdr:to>
      <xdr:col>76</xdr:col>
      <xdr:colOff>165100</xdr:colOff>
      <xdr:row>38</xdr:row>
      <xdr:rowOff>67310</xdr:rowOff>
    </xdr:to>
    <xdr:sp macro="" textlink="">
      <xdr:nvSpPr>
        <xdr:cNvPr id="295" name="フローチャート: 判断 294">
          <a:extLst>
            <a:ext uri="{FF2B5EF4-FFF2-40B4-BE49-F238E27FC236}">
              <a16:creationId xmlns:a16="http://schemas.microsoft.com/office/drawing/2014/main" id="{F7A26FF5-6E72-4667-8F62-5A58C33FAE8D}"/>
            </a:ext>
          </a:extLst>
        </xdr:cNvPr>
        <xdr:cNvSpPr/>
      </xdr:nvSpPr>
      <xdr:spPr>
        <a:xfrm>
          <a:off x="14541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83837</xdr:rowOff>
    </xdr:from>
    <xdr:ext cx="405111" cy="259045"/>
    <xdr:sp macro="" textlink="">
      <xdr:nvSpPr>
        <xdr:cNvPr id="296" name="n_2aveValue【一般廃棄物処理施設】&#10;有形固定資産減価償却率">
          <a:extLst>
            <a:ext uri="{FF2B5EF4-FFF2-40B4-BE49-F238E27FC236}">
              <a16:creationId xmlns:a16="http://schemas.microsoft.com/office/drawing/2014/main" id="{96EB5891-E1CF-484C-B3F3-9C4ECAD2FCA3}"/>
            </a:ext>
          </a:extLst>
        </xdr:cNvPr>
        <xdr:cNvSpPr txBox="1"/>
      </xdr:nvSpPr>
      <xdr:spPr>
        <a:xfrm>
          <a:off x="14389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12700</xdr:rowOff>
    </xdr:from>
    <xdr:to>
      <xdr:col>72</xdr:col>
      <xdr:colOff>38100</xdr:colOff>
      <xdr:row>37</xdr:row>
      <xdr:rowOff>114300</xdr:rowOff>
    </xdr:to>
    <xdr:sp macro="" textlink="">
      <xdr:nvSpPr>
        <xdr:cNvPr id="297" name="フローチャート: 判断 296">
          <a:extLst>
            <a:ext uri="{FF2B5EF4-FFF2-40B4-BE49-F238E27FC236}">
              <a16:creationId xmlns:a16="http://schemas.microsoft.com/office/drawing/2014/main" id="{67FAE64E-411B-4678-BEE6-33E791EBB0BA}"/>
            </a:ext>
          </a:extLst>
        </xdr:cNvPr>
        <xdr:cNvSpPr/>
      </xdr:nvSpPr>
      <xdr:spPr>
        <a:xfrm>
          <a:off x="13652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130827</xdr:rowOff>
    </xdr:from>
    <xdr:ext cx="405111" cy="259045"/>
    <xdr:sp macro="" textlink="">
      <xdr:nvSpPr>
        <xdr:cNvPr id="298" name="n_3aveValue【一般廃棄物処理施設】&#10;有形固定資産減価償却率">
          <a:extLst>
            <a:ext uri="{FF2B5EF4-FFF2-40B4-BE49-F238E27FC236}">
              <a16:creationId xmlns:a16="http://schemas.microsoft.com/office/drawing/2014/main" id="{1CE2CFA4-C263-4ED0-964E-D35D80C5DF23}"/>
            </a:ext>
          </a:extLst>
        </xdr:cNvPr>
        <xdr:cNvSpPr txBox="1"/>
      </xdr:nvSpPr>
      <xdr:spPr>
        <a:xfrm>
          <a:off x="13500744" y="613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DF11DDB5-3C49-4A94-8EB1-0BF347910C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EAF99D7F-479A-4639-9870-6467F5FC02B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D5399862-93BD-467C-A4AD-7E7C51BFDA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BD8E5712-AA51-4E37-B8AD-53E98D7FE9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E2B93ACE-DE0F-4030-A25F-A48C2CDAB1B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304" name="楕円 303">
          <a:extLst>
            <a:ext uri="{FF2B5EF4-FFF2-40B4-BE49-F238E27FC236}">
              <a16:creationId xmlns:a16="http://schemas.microsoft.com/office/drawing/2014/main" id="{E3DF75B9-898C-4959-BB3B-F83ADC5B9BD1}"/>
            </a:ext>
          </a:extLst>
        </xdr:cNvPr>
        <xdr:cNvSpPr/>
      </xdr:nvSpPr>
      <xdr:spPr>
        <a:xfrm>
          <a:off x="1543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158750</xdr:rowOff>
    </xdr:from>
    <xdr:to>
      <xdr:col>76</xdr:col>
      <xdr:colOff>165100</xdr:colOff>
      <xdr:row>42</xdr:row>
      <xdr:rowOff>88900</xdr:rowOff>
    </xdr:to>
    <xdr:sp macro="" textlink="">
      <xdr:nvSpPr>
        <xdr:cNvPr id="305" name="楕円 304">
          <a:extLst>
            <a:ext uri="{FF2B5EF4-FFF2-40B4-BE49-F238E27FC236}">
              <a16:creationId xmlns:a16="http://schemas.microsoft.com/office/drawing/2014/main" id="{4E3E4D4F-0AF2-437E-8885-1970F800AFE6}"/>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64770</xdr:rowOff>
    </xdr:from>
    <xdr:to>
      <xdr:col>81</xdr:col>
      <xdr:colOff>50800</xdr:colOff>
      <xdr:row>42</xdr:row>
      <xdr:rowOff>38100</xdr:rowOff>
    </xdr:to>
    <xdr:cxnSp macro="">
      <xdr:nvCxnSpPr>
        <xdr:cNvPr id="306" name="直線コネクタ 305">
          <a:extLst>
            <a:ext uri="{FF2B5EF4-FFF2-40B4-BE49-F238E27FC236}">
              <a16:creationId xmlns:a16="http://schemas.microsoft.com/office/drawing/2014/main" id="{71787638-E889-404E-9B6F-7C250A3BE2F9}"/>
            </a:ext>
          </a:extLst>
        </xdr:cNvPr>
        <xdr:cNvCxnSpPr/>
      </xdr:nvCxnSpPr>
      <xdr:spPr>
        <a:xfrm flipV="1">
          <a:off x="14592300" y="7094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106697</xdr:rowOff>
    </xdr:from>
    <xdr:ext cx="405111" cy="259045"/>
    <xdr:sp macro="" textlink="">
      <xdr:nvSpPr>
        <xdr:cNvPr id="307" name="n_1mainValue【一般廃棄物処理施設】&#10;有形固定資産減価償却率">
          <a:extLst>
            <a:ext uri="{FF2B5EF4-FFF2-40B4-BE49-F238E27FC236}">
              <a16:creationId xmlns:a16="http://schemas.microsoft.com/office/drawing/2014/main" id="{306441AB-9892-4860-8B5E-6FB79EE73E45}"/>
            </a:ext>
          </a:extLst>
        </xdr:cNvPr>
        <xdr:cNvSpPr txBox="1"/>
      </xdr:nvSpPr>
      <xdr:spPr>
        <a:xfrm>
          <a:off x="15266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80027</xdr:rowOff>
    </xdr:from>
    <xdr:ext cx="340478" cy="259045"/>
    <xdr:sp macro="" textlink="">
      <xdr:nvSpPr>
        <xdr:cNvPr id="308" name="n_2mainValue【一般廃棄物処理施設】&#10;有形固定資産減価償却率">
          <a:extLst>
            <a:ext uri="{FF2B5EF4-FFF2-40B4-BE49-F238E27FC236}">
              <a16:creationId xmlns:a16="http://schemas.microsoft.com/office/drawing/2014/main" id="{5246E9A3-BA5D-491E-8B79-6AD820B24CED}"/>
            </a:ext>
          </a:extLst>
        </xdr:cNvPr>
        <xdr:cNvSpPr txBox="1"/>
      </xdr:nvSpPr>
      <xdr:spPr>
        <a:xfrm>
          <a:off x="144220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9" name="正方形/長方形 308">
          <a:extLst>
            <a:ext uri="{FF2B5EF4-FFF2-40B4-BE49-F238E27FC236}">
              <a16:creationId xmlns:a16="http://schemas.microsoft.com/office/drawing/2014/main" id="{EE8D08A1-3355-4758-8113-7F23CD6E37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0" name="正方形/長方形 309">
          <a:extLst>
            <a:ext uri="{FF2B5EF4-FFF2-40B4-BE49-F238E27FC236}">
              <a16:creationId xmlns:a16="http://schemas.microsoft.com/office/drawing/2014/main" id="{0244C23F-3275-4259-B21B-91BFE6BF1C9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1" name="正方形/長方形 310">
          <a:extLst>
            <a:ext uri="{FF2B5EF4-FFF2-40B4-BE49-F238E27FC236}">
              <a16:creationId xmlns:a16="http://schemas.microsoft.com/office/drawing/2014/main" id="{82F58368-6CC9-4A03-B514-2F45713878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2" name="正方形/長方形 311">
          <a:extLst>
            <a:ext uri="{FF2B5EF4-FFF2-40B4-BE49-F238E27FC236}">
              <a16:creationId xmlns:a16="http://schemas.microsoft.com/office/drawing/2014/main" id="{32B762F1-75E6-4B41-8059-90A0E2216F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3" name="正方形/長方形 312">
          <a:extLst>
            <a:ext uri="{FF2B5EF4-FFF2-40B4-BE49-F238E27FC236}">
              <a16:creationId xmlns:a16="http://schemas.microsoft.com/office/drawing/2014/main" id="{0F2B90DB-C113-4CB0-B030-AA7B3B97533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4" name="正方形/長方形 313">
          <a:extLst>
            <a:ext uri="{FF2B5EF4-FFF2-40B4-BE49-F238E27FC236}">
              <a16:creationId xmlns:a16="http://schemas.microsoft.com/office/drawing/2014/main" id="{70E69B93-32F7-45FF-938E-2731CCC5C74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5" name="正方形/長方形 314">
          <a:extLst>
            <a:ext uri="{FF2B5EF4-FFF2-40B4-BE49-F238E27FC236}">
              <a16:creationId xmlns:a16="http://schemas.microsoft.com/office/drawing/2014/main" id="{7A038B65-DD67-461D-8D35-4DC606B4FF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6" name="正方形/長方形 315">
          <a:extLst>
            <a:ext uri="{FF2B5EF4-FFF2-40B4-BE49-F238E27FC236}">
              <a16:creationId xmlns:a16="http://schemas.microsoft.com/office/drawing/2014/main" id="{6FE02B05-FD15-428A-935A-312A1B5DE3E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7" name="テキスト ボックス 316">
          <a:extLst>
            <a:ext uri="{FF2B5EF4-FFF2-40B4-BE49-F238E27FC236}">
              <a16:creationId xmlns:a16="http://schemas.microsoft.com/office/drawing/2014/main" id="{E1DA189E-21EE-4002-A42E-64FB18F7ED4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8" name="直線コネクタ 317">
          <a:extLst>
            <a:ext uri="{FF2B5EF4-FFF2-40B4-BE49-F238E27FC236}">
              <a16:creationId xmlns:a16="http://schemas.microsoft.com/office/drawing/2014/main" id="{4C13A048-345F-493E-86D7-F7679AAF60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9" name="直線コネクタ 318">
          <a:extLst>
            <a:ext uri="{FF2B5EF4-FFF2-40B4-BE49-F238E27FC236}">
              <a16:creationId xmlns:a16="http://schemas.microsoft.com/office/drawing/2014/main" id="{7D8DB345-60F2-40F5-AAD0-CC8BEC10FC6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0" name="テキスト ボックス 319">
          <a:extLst>
            <a:ext uri="{FF2B5EF4-FFF2-40B4-BE49-F238E27FC236}">
              <a16:creationId xmlns:a16="http://schemas.microsoft.com/office/drawing/2014/main" id="{EA18337C-07F7-4364-BE56-F0EF1CE0BF5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1" name="直線コネクタ 320">
          <a:extLst>
            <a:ext uri="{FF2B5EF4-FFF2-40B4-BE49-F238E27FC236}">
              <a16:creationId xmlns:a16="http://schemas.microsoft.com/office/drawing/2014/main" id="{4B059030-9DB7-4BD1-8026-4177A0977D5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2" name="テキスト ボックス 321">
          <a:extLst>
            <a:ext uri="{FF2B5EF4-FFF2-40B4-BE49-F238E27FC236}">
              <a16:creationId xmlns:a16="http://schemas.microsoft.com/office/drawing/2014/main" id="{3C12D40C-753D-43B8-B5F4-D159BC9AB37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3" name="直線コネクタ 322">
          <a:extLst>
            <a:ext uri="{FF2B5EF4-FFF2-40B4-BE49-F238E27FC236}">
              <a16:creationId xmlns:a16="http://schemas.microsoft.com/office/drawing/2014/main" id="{742ECAF4-5AD5-4CB4-A311-9AAD34CBC42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24" name="テキスト ボックス 323">
          <a:extLst>
            <a:ext uri="{FF2B5EF4-FFF2-40B4-BE49-F238E27FC236}">
              <a16:creationId xmlns:a16="http://schemas.microsoft.com/office/drawing/2014/main" id="{117C051A-B5E3-4069-BE1C-78575CE76DE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5" name="直線コネクタ 324">
          <a:extLst>
            <a:ext uri="{FF2B5EF4-FFF2-40B4-BE49-F238E27FC236}">
              <a16:creationId xmlns:a16="http://schemas.microsoft.com/office/drawing/2014/main" id="{18E6381F-0CEE-42D0-806D-D41D52393DB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6" name="テキスト ボックス 325">
          <a:extLst>
            <a:ext uri="{FF2B5EF4-FFF2-40B4-BE49-F238E27FC236}">
              <a16:creationId xmlns:a16="http://schemas.microsoft.com/office/drawing/2014/main" id="{2B803622-6700-4C00-8AED-17E956DAC65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7" name="直線コネクタ 326">
          <a:extLst>
            <a:ext uri="{FF2B5EF4-FFF2-40B4-BE49-F238E27FC236}">
              <a16:creationId xmlns:a16="http://schemas.microsoft.com/office/drawing/2014/main" id="{3BB533A9-2DF5-44EE-A9D1-903D75D205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8" name="テキスト ボックス 327">
          <a:extLst>
            <a:ext uri="{FF2B5EF4-FFF2-40B4-BE49-F238E27FC236}">
              <a16:creationId xmlns:a16="http://schemas.microsoft.com/office/drawing/2014/main" id="{CF37E53F-19E2-4A55-A8F0-7800C33CDB0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9" name="【一般廃棄物処理施設】&#10;一人当たり有形固定資産（償却資産）額グラフ枠">
          <a:extLst>
            <a:ext uri="{FF2B5EF4-FFF2-40B4-BE49-F238E27FC236}">
              <a16:creationId xmlns:a16="http://schemas.microsoft.com/office/drawing/2014/main" id="{DB5715C0-BB0E-4AF8-AA4B-2956A89679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30" name="直線コネクタ 329">
          <a:extLst>
            <a:ext uri="{FF2B5EF4-FFF2-40B4-BE49-F238E27FC236}">
              <a16:creationId xmlns:a16="http://schemas.microsoft.com/office/drawing/2014/main" id="{A3CBC415-CC06-4557-B160-25CCD28F3AC5}"/>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31" name="【一般廃棄物処理施設】&#10;一人当たり有形固定資産（償却資産）額最小値テキスト">
          <a:extLst>
            <a:ext uri="{FF2B5EF4-FFF2-40B4-BE49-F238E27FC236}">
              <a16:creationId xmlns:a16="http://schemas.microsoft.com/office/drawing/2014/main" id="{E152C893-6D0F-4F15-9B3A-064A7156E059}"/>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32" name="直線コネクタ 331">
          <a:extLst>
            <a:ext uri="{FF2B5EF4-FFF2-40B4-BE49-F238E27FC236}">
              <a16:creationId xmlns:a16="http://schemas.microsoft.com/office/drawing/2014/main" id="{3A0B2F84-D489-4AC8-8C05-AA0D2C35A15C}"/>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33" name="【一般廃棄物処理施設】&#10;一人当たり有形固定資産（償却資産）額最大値テキスト">
          <a:extLst>
            <a:ext uri="{FF2B5EF4-FFF2-40B4-BE49-F238E27FC236}">
              <a16:creationId xmlns:a16="http://schemas.microsoft.com/office/drawing/2014/main" id="{15A7139A-71DB-4C78-9F3C-E79DF03E88FB}"/>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334" name="直線コネクタ 333">
          <a:extLst>
            <a:ext uri="{FF2B5EF4-FFF2-40B4-BE49-F238E27FC236}">
              <a16:creationId xmlns:a16="http://schemas.microsoft.com/office/drawing/2014/main" id="{7592E508-CD04-4DC8-99E8-E288443349AE}"/>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335" name="【一般廃棄物処理施設】&#10;一人当たり有形固定資産（償却資産）額平均値テキスト">
          <a:extLst>
            <a:ext uri="{FF2B5EF4-FFF2-40B4-BE49-F238E27FC236}">
              <a16:creationId xmlns:a16="http://schemas.microsoft.com/office/drawing/2014/main" id="{C990EAB6-91AD-4285-8D37-54BEB756FDC2}"/>
            </a:ext>
          </a:extLst>
        </xdr:cNvPr>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336" name="フローチャート: 判断 335">
          <a:extLst>
            <a:ext uri="{FF2B5EF4-FFF2-40B4-BE49-F238E27FC236}">
              <a16:creationId xmlns:a16="http://schemas.microsoft.com/office/drawing/2014/main" id="{8772060D-4CFF-483F-96D8-5F327CCC1AE5}"/>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337" name="フローチャート: 判断 336">
          <a:extLst>
            <a:ext uri="{FF2B5EF4-FFF2-40B4-BE49-F238E27FC236}">
              <a16:creationId xmlns:a16="http://schemas.microsoft.com/office/drawing/2014/main" id="{84B4022D-B16D-43F1-BD92-9F245A6294A1}"/>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338" name="n_1aveValue【一般廃棄物処理施設】&#10;一人当たり有形固定資産（償却資産）額">
          <a:extLst>
            <a:ext uri="{FF2B5EF4-FFF2-40B4-BE49-F238E27FC236}">
              <a16:creationId xmlns:a16="http://schemas.microsoft.com/office/drawing/2014/main" id="{97F3F121-2CD8-422B-873A-CECC0A8F4B3C}"/>
            </a:ext>
          </a:extLst>
        </xdr:cNvPr>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339" name="フローチャート: 判断 338">
          <a:extLst>
            <a:ext uri="{FF2B5EF4-FFF2-40B4-BE49-F238E27FC236}">
              <a16:creationId xmlns:a16="http://schemas.microsoft.com/office/drawing/2014/main" id="{B3D4484A-AC35-49EB-9814-C7E70E9F0CD6}"/>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340" name="n_2aveValue【一般廃棄物処理施設】&#10;一人当たり有形固定資産（償却資産）額">
          <a:extLst>
            <a:ext uri="{FF2B5EF4-FFF2-40B4-BE49-F238E27FC236}">
              <a16:creationId xmlns:a16="http://schemas.microsoft.com/office/drawing/2014/main" id="{6265AF1C-7AFF-4ED3-9301-E569F7611878}"/>
            </a:ext>
          </a:extLst>
        </xdr:cNvPr>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341" name="フローチャート: 判断 340">
          <a:extLst>
            <a:ext uri="{FF2B5EF4-FFF2-40B4-BE49-F238E27FC236}">
              <a16:creationId xmlns:a16="http://schemas.microsoft.com/office/drawing/2014/main" id="{84498801-30BA-45E0-8E93-A766DDE6A480}"/>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342" name="n_3aveValue【一般廃棄物処理施設】&#10;一人当たり有形固定資産（償却資産）額">
          <a:extLst>
            <a:ext uri="{FF2B5EF4-FFF2-40B4-BE49-F238E27FC236}">
              <a16:creationId xmlns:a16="http://schemas.microsoft.com/office/drawing/2014/main" id="{344C7DCC-32F8-4CCD-92D7-379353644856}"/>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92EB198A-ED7F-432F-BF3D-9AD107091F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A3749D79-8495-4CA6-9B5E-9D66EFA782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C2E42C40-E8A3-4883-BBB8-59FB01DFF3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7FF53F8A-EFB0-492F-84CB-3406822B4CD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438A688C-FC3B-4721-B42E-7D9E5F6135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145598</xdr:rowOff>
    </xdr:from>
    <xdr:to>
      <xdr:col>112</xdr:col>
      <xdr:colOff>38100</xdr:colOff>
      <xdr:row>41</xdr:row>
      <xdr:rowOff>75748</xdr:rowOff>
    </xdr:to>
    <xdr:sp macro="" textlink="">
      <xdr:nvSpPr>
        <xdr:cNvPr id="348" name="楕円 347">
          <a:extLst>
            <a:ext uri="{FF2B5EF4-FFF2-40B4-BE49-F238E27FC236}">
              <a16:creationId xmlns:a16="http://schemas.microsoft.com/office/drawing/2014/main" id="{B58D4CBE-47DD-43E0-B678-000A00FB94B6}"/>
            </a:ext>
          </a:extLst>
        </xdr:cNvPr>
        <xdr:cNvSpPr/>
      </xdr:nvSpPr>
      <xdr:spPr>
        <a:xfrm>
          <a:off x="21272500" y="70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147500</xdr:rowOff>
    </xdr:from>
    <xdr:to>
      <xdr:col>107</xdr:col>
      <xdr:colOff>101600</xdr:colOff>
      <xdr:row>41</xdr:row>
      <xdr:rowOff>77650</xdr:rowOff>
    </xdr:to>
    <xdr:sp macro="" textlink="">
      <xdr:nvSpPr>
        <xdr:cNvPr id="349" name="楕円 348">
          <a:extLst>
            <a:ext uri="{FF2B5EF4-FFF2-40B4-BE49-F238E27FC236}">
              <a16:creationId xmlns:a16="http://schemas.microsoft.com/office/drawing/2014/main" id="{F412D690-EB20-4CEB-839E-E57B49E64BB9}"/>
            </a:ext>
          </a:extLst>
        </xdr:cNvPr>
        <xdr:cNvSpPr/>
      </xdr:nvSpPr>
      <xdr:spPr>
        <a:xfrm>
          <a:off x="20383500" y="70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24948</xdr:rowOff>
    </xdr:from>
    <xdr:to>
      <xdr:col>111</xdr:col>
      <xdr:colOff>177800</xdr:colOff>
      <xdr:row>41</xdr:row>
      <xdr:rowOff>26850</xdr:rowOff>
    </xdr:to>
    <xdr:cxnSp macro="">
      <xdr:nvCxnSpPr>
        <xdr:cNvPr id="350" name="直線コネクタ 349">
          <a:extLst>
            <a:ext uri="{FF2B5EF4-FFF2-40B4-BE49-F238E27FC236}">
              <a16:creationId xmlns:a16="http://schemas.microsoft.com/office/drawing/2014/main" id="{87C62F12-0C96-4003-AE01-632EBC9E1052}"/>
            </a:ext>
          </a:extLst>
        </xdr:cNvPr>
        <xdr:cNvCxnSpPr/>
      </xdr:nvCxnSpPr>
      <xdr:spPr>
        <a:xfrm flipV="1">
          <a:off x="20434300" y="7054398"/>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66875</xdr:rowOff>
    </xdr:from>
    <xdr:ext cx="534377" cy="259045"/>
    <xdr:sp macro="" textlink="">
      <xdr:nvSpPr>
        <xdr:cNvPr id="351" name="n_1mainValue【一般廃棄物処理施設】&#10;一人当たり有形固定資産（償却資産）額">
          <a:extLst>
            <a:ext uri="{FF2B5EF4-FFF2-40B4-BE49-F238E27FC236}">
              <a16:creationId xmlns:a16="http://schemas.microsoft.com/office/drawing/2014/main" id="{7F857E7D-18A7-427A-AAA7-B4703B5B5E6E}"/>
            </a:ext>
          </a:extLst>
        </xdr:cNvPr>
        <xdr:cNvSpPr txBox="1"/>
      </xdr:nvSpPr>
      <xdr:spPr>
        <a:xfrm>
          <a:off x="21043411" y="70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68777</xdr:rowOff>
    </xdr:from>
    <xdr:ext cx="534377" cy="259045"/>
    <xdr:sp macro="" textlink="">
      <xdr:nvSpPr>
        <xdr:cNvPr id="352" name="n_2mainValue【一般廃棄物処理施設】&#10;一人当たり有形固定資産（償却資産）額">
          <a:extLst>
            <a:ext uri="{FF2B5EF4-FFF2-40B4-BE49-F238E27FC236}">
              <a16:creationId xmlns:a16="http://schemas.microsoft.com/office/drawing/2014/main" id="{FEFD04FB-8DFC-426A-A86D-29D3E5667436}"/>
            </a:ext>
          </a:extLst>
        </xdr:cNvPr>
        <xdr:cNvSpPr txBox="1"/>
      </xdr:nvSpPr>
      <xdr:spPr>
        <a:xfrm>
          <a:off x="20167111" y="70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3" name="正方形/長方形 352">
          <a:extLst>
            <a:ext uri="{FF2B5EF4-FFF2-40B4-BE49-F238E27FC236}">
              <a16:creationId xmlns:a16="http://schemas.microsoft.com/office/drawing/2014/main" id="{4FC2B3F4-AD4F-4453-AEBA-3462E8DDE3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4" name="正方形/長方形 353">
          <a:extLst>
            <a:ext uri="{FF2B5EF4-FFF2-40B4-BE49-F238E27FC236}">
              <a16:creationId xmlns:a16="http://schemas.microsoft.com/office/drawing/2014/main" id="{1AB67145-B38A-4716-B45B-78EED0D2747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5" name="正方形/長方形 354">
          <a:extLst>
            <a:ext uri="{FF2B5EF4-FFF2-40B4-BE49-F238E27FC236}">
              <a16:creationId xmlns:a16="http://schemas.microsoft.com/office/drawing/2014/main" id="{A73850EE-F8C9-40AF-9FF7-F6D7A39EC1A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6" name="正方形/長方形 355">
          <a:extLst>
            <a:ext uri="{FF2B5EF4-FFF2-40B4-BE49-F238E27FC236}">
              <a16:creationId xmlns:a16="http://schemas.microsoft.com/office/drawing/2014/main" id="{C4EA19AB-FDF4-4B81-9DE0-C6DC9084BA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7" name="正方形/長方形 356">
          <a:extLst>
            <a:ext uri="{FF2B5EF4-FFF2-40B4-BE49-F238E27FC236}">
              <a16:creationId xmlns:a16="http://schemas.microsoft.com/office/drawing/2014/main" id="{613813F2-FEF0-4289-A8FC-5B6E588907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8" name="正方形/長方形 357">
          <a:extLst>
            <a:ext uri="{FF2B5EF4-FFF2-40B4-BE49-F238E27FC236}">
              <a16:creationId xmlns:a16="http://schemas.microsoft.com/office/drawing/2014/main" id="{608C573B-AFDC-4E4F-AE6C-210B02033D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9" name="正方形/長方形 358">
          <a:extLst>
            <a:ext uri="{FF2B5EF4-FFF2-40B4-BE49-F238E27FC236}">
              <a16:creationId xmlns:a16="http://schemas.microsoft.com/office/drawing/2014/main" id="{D4CD483F-18A4-44E1-A2BF-C1536602F0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0" name="正方形/長方形 359">
          <a:extLst>
            <a:ext uri="{FF2B5EF4-FFF2-40B4-BE49-F238E27FC236}">
              <a16:creationId xmlns:a16="http://schemas.microsoft.com/office/drawing/2014/main" id="{769C904A-F819-425B-85F0-F6AEF3222A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1" name="テキスト ボックス 360">
          <a:extLst>
            <a:ext uri="{FF2B5EF4-FFF2-40B4-BE49-F238E27FC236}">
              <a16:creationId xmlns:a16="http://schemas.microsoft.com/office/drawing/2014/main" id="{C4D55BB3-82BB-4BCB-BCA4-1ABC274334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2" name="直線コネクタ 361">
          <a:extLst>
            <a:ext uri="{FF2B5EF4-FFF2-40B4-BE49-F238E27FC236}">
              <a16:creationId xmlns:a16="http://schemas.microsoft.com/office/drawing/2014/main" id="{CFD8B87A-8C21-45D3-A45B-C959E3BAF46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63" name="直線コネクタ 362">
          <a:extLst>
            <a:ext uri="{FF2B5EF4-FFF2-40B4-BE49-F238E27FC236}">
              <a16:creationId xmlns:a16="http://schemas.microsoft.com/office/drawing/2014/main" id="{17EC3033-A37F-4FAE-8A34-B170B18373F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64" name="テキスト ボックス 363">
          <a:extLst>
            <a:ext uri="{FF2B5EF4-FFF2-40B4-BE49-F238E27FC236}">
              <a16:creationId xmlns:a16="http://schemas.microsoft.com/office/drawing/2014/main" id="{F9478953-F342-4004-B081-1CAB5322C78D}"/>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5" name="直線コネクタ 364">
          <a:extLst>
            <a:ext uri="{FF2B5EF4-FFF2-40B4-BE49-F238E27FC236}">
              <a16:creationId xmlns:a16="http://schemas.microsoft.com/office/drawing/2014/main" id="{FE6F1454-1507-4018-A0BF-DDCDAAB9072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6" name="テキスト ボックス 365">
          <a:extLst>
            <a:ext uri="{FF2B5EF4-FFF2-40B4-BE49-F238E27FC236}">
              <a16:creationId xmlns:a16="http://schemas.microsoft.com/office/drawing/2014/main" id="{0F458C33-8FD4-4091-991C-ADE059E20FA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7" name="直線コネクタ 366">
          <a:extLst>
            <a:ext uri="{FF2B5EF4-FFF2-40B4-BE49-F238E27FC236}">
              <a16:creationId xmlns:a16="http://schemas.microsoft.com/office/drawing/2014/main" id="{DA435549-C1AE-4E7B-9253-518AA0C291E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8" name="テキスト ボックス 367">
          <a:extLst>
            <a:ext uri="{FF2B5EF4-FFF2-40B4-BE49-F238E27FC236}">
              <a16:creationId xmlns:a16="http://schemas.microsoft.com/office/drawing/2014/main" id="{D54FE756-72F3-4C99-BB97-1DA687C829F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9" name="直線コネクタ 368">
          <a:extLst>
            <a:ext uri="{FF2B5EF4-FFF2-40B4-BE49-F238E27FC236}">
              <a16:creationId xmlns:a16="http://schemas.microsoft.com/office/drawing/2014/main" id="{BC3008D0-8635-4FAA-B270-B52000B3EFD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0" name="テキスト ボックス 369">
          <a:extLst>
            <a:ext uri="{FF2B5EF4-FFF2-40B4-BE49-F238E27FC236}">
              <a16:creationId xmlns:a16="http://schemas.microsoft.com/office/drawing/2014/main" id="{4797066F-3B9F-497A-B3F0-49306EEFFE0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1" name="直線コネクタ 370">
          <a:extLst>
            <a:ext uri="{FF2B5EF4-FFF2-40B4-BE49-F238E27FC236}">
              <a16:creationId xmlns:a16="http://schemas.microsoft.com/office/drawing/2014/main" id="{0451A95F-EC06-45C5-9609-B5CA3D1117A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2" name="テキスト ボックス 371">
          <a:extLst>
            <a:ext uri="{FF2B5EF4-FFF2-40B4-BE49-F238E27FC236}">
              <a16:creationId xmlns:a16="http://schemas.microsoft.com/office/drawing/2014/main" id="{029280DA-3A17-4490-9466-8ADBB554A5D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3" name="直線コネクタ 372">
          <a:extLst>
            <a:ext uri="{FF2B5EF4-FFF2-40B4-BE49-F238E27FC236}">
              <a16:creationId xmlns:a16="http://schemas.microsoft.com/office/drawing/2014/main" id="{FA36AC9B-DC1D-495B-A58C-42376A62AA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4" name="テキスト ボックス 373">
          <a:extLst>
            <a:ext uri="{FF2B5EF4-FFF2-40B4-BE49-F238E27FC236}">
              <a16:creationId xmlns:a16="http://schemas.microsoft.com/office/drawing/2014/main" id="{03103B19-47EA-40C6-B91B-4A343A5FA9E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5" name="【保健センター・保健所】&#10;有形固定資産減価償却率グラフ枠">
          <a:extLst>
            <a:ext uri="{FF2B5EF4-FFF2-40B4-BE49-F238E27FC236}">
              <a16:creationId xmlns:a16="http://schemas.microsoft.com/office/drawing/2014/main" id="{E23BB998-3291-4EEE-BF34-D0C7D57A69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376" name="直線コネクタ 375">
          <a:extLst>
            <a:ext uri="{FF2B5EF4-FFF2-40B4-BE49-F238E27FC236}">
              <a16:creationId xmlns:a16="http://schemas.microsoft.com/office/drawing/2014/main" id="{DA72C455-CC67-4C3E-870C-7998220021CA}"/>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377" name="【保健センター・保健所】&#10;有形固定資産減価償却率最小値テキスト">
          <a:extLst>
            <a:ext uri="{FF2B5EF4-FFF2-40B4-BE49-F238E27FC236}">
              <a16:creationId xmlns:a16="http://schemas.microsoft.com/office/drawing/2014/main" id="{47D63E21-C1F7-41E5-95AF-463463F6CE68}"/>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378" name="直線コネクタ 377">
          <a:extLst>
            <a:ext uri="{FF2B5EF4-FFF2-40B4-BE49-F238E27FC236}">
              <a16:creationId xmlns:a16="http://schemas.microsoft.com/office/drawing/2014/main" id="{A3F0F6D4-00C1-4BA9-B3A1-6982910CB53C}"/>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379" name="【保健センター・保健所】&#10;有形固定資産減価償却率最大値テキスト">
          <a:extLst>
            <a:ext uri="{FF2B5EF4-FFF2-40B4-BE49-F238E27FC236}">
              <a16:creationId xmlns:a16="http://schemas.microsoft.com/office/drawing/2014/main" id="{4A26F431-2FE2-4F2A-895D-C0972D901ECA}"/>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380" name="直線コネクタ 379">
          <a:extLst>
            <a:ext uri="{FF2B5EF4-FFF2-40B4-BE49-F238E27FC236}">
              <a16:creationId xmlns:a16="http://schemas.microsoft.com/office/drawing/2014/main" id="{862F19C3-C9DD-4A4D-B3ED-634825BF0D2B}"/>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124477</xdr:rowOff>
    </xdr:from>
    <xdr:ext cx="405111" cy="259045"/>
    <xdr:sp macro="" textlink="">
      <xdr:nvSpPr>
        <xdr:cNvPr id="381" name="【保健センター・保健所】&#10;有形固定資産減価償却率平均値テキスト">
          <a:extLst>
            <a:ext uri="{FF2B5EF4-FFF2-40B4-BE49-F238E27FC236}">
              <a16:creationId xmlns:a16="http://schemas.microsoft.com/office/drawing/2014/main" id="{05F0DD2E-202E-415E-AACB-25D9DA23A5D1}"/>
            </a:ext>
          </a:extLst>
        </xdr:cNvPr>
        <xdr:cNvSpPr txBox="1"/>
      </xdr:nvSpPr>
      <xdr:spPr>
        <a:xfrm>
          <a:off x="16357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382" name="フローチャート: 判断 381">
          <a:extLst>
            <a:ext uri="{FF2B5EF4-FFF2-40B4-BE49-F238E27FC236}">
              <a16:creationId xmlns:a16="http://schemas.microsoft.com/office/drawing/2014/main" id="{23903BB7-A908-4193-BC0F-B587BE1FC97C}"/>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383" name="フローチャート: 判断 382">
          <a:extLst>
            <a:ext uri="{FF2B5EF4-FFF2-40B4-BE49-F238E27FC236}">
              <a16:creationId xmlns:a16="http://schemas.microsoft.com/office/drawing/2014/main" id="{E0DCF6EE-5B06-45C6-8AED-FC92AEA5E85A}"/>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384" name="n_1aveValue【保健センター・保健所】&#10;有形固定資産減価償却率">
          <a:extLst>
            <a:ext uri="{FF2B5EF4-FFF2-40B4-BE49-F238E27FC236}">
              <a16:creationId xmlns:a16="http://schemas.microsoft.com/office/drawing/2014/main" id="{00BE16D9-45D0-45A3-B290-39395EABFEF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385" name="フローチャート: 判断 384">
          <a:extLst>
            <a:ext uri="{FF2B5EF4-FFF2-40B4-BE49-F238E27FC236}">
              <a16:creationId xmlns:a16="http://schemas.microsoft.com/office/drawing/2014/main" id="{8EE02307-7741-42A8-A111-356F40B8FFC3}"/>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386" name="n_2aveValue【保健センター・保健所】&#10;有形固定資産減価償却率">
          <a:extLst>
            <a:ext uri="{FF2B5EF4-FFF2-40B4-BE49-F238E27FC236}">
              <a16:creationId xmlns:a16="http://schemas.microsoft.com/office/drawing/2014/main" id="{6A469B70-2654-42B0-BBE7-03E307DB003E}"/>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387" name="フローチャート: 判断 386">
          <a:extLst>
            <a:ext uri="{FF2B5EF4-FFF2-40B4-BE49-F238E27FC236}">
              <a16:creationId xmlns:a16="http://schemas.microsoft.com/office/drawing/2014/main" id="{FDB30E0F-4F21-4767-BFEF-16B72E1A6B92}"/>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388" name="n_3aveValue【保健センター・保健所】&#10;有形固定資産減価償却率">
          <a:extLst>
            <a:ext uri="{FF2B5EF4-FFF2-40B4-BE49-F238E27FC236}">
              <a16:creationId xmlns:a16="http://schemas.microsoft.com/office/drawing/2014/main" id="{620AE1A0-1D26-4AD4-8F64-58836108B73B}"/>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8E770456-20D4-4019-A2EB-63E88B47B7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B2F38C13-ED68-4E2E-A0C5-057325E8AE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EB1C71F2-6DE8-40BA-B0A1-02E38CC712D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953DDF20-3F5D-4C51-A912-3AFEFFE242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7ADB2B42-4402-4DF8-9CA3-042946C4927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394" name="楕円 393">
          <a:extLst>
            <a:ext uri="{FF2B5EF4-FFF2-40B4-BE49-F238E27FC236}">
              <a16:creationId xmlns:a16="http://schemas.microsoft.com/office/drawing/2014/main" id="{15C480C1-2B34-452F-AF91-7FC155AE3A36}"/>
            </a:ext>
          </a:extLst>
        </xdr:cNvPr>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22877</xdr:rowOff>
    </xdr:from>
    <xdr:ext cx="405111" cy="259045"/>
    <xdr:sp macro="" textlink="">
      <xdr:nvSpPr>
        <xdr:cNvPr id="395" name="【保健センター・保健所】&#10;有形固定資産減価償却率該当値テキスト">
          <a:extLst>
            <a:ext uri="{FF2B5EF4-FFF2-40B4-BE49-F238E27FC236}">
              <a16:creationId xmlns:a16="http://schemas.microsoft.com/office/drawing/2014/main" id="{0EF98E6B-D9FC-4AAC-9750-2279F0EB1A55}"/>
            </a:ext>
          </a:extLst>
        </xdr:cNvPr>
        <xdr:cNvSpPr txBox="1"/>
      </xdr:nvSpPr>
      <xdr:spPr>
        <a:xfrm>
          <a:off x="16357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396" name="楕円 395">
          <a:extLst>
            <a:ext uri="{FF2B5EF4-FFF2-40B4-BE49-F238E27FC236}">
              <a16:creationId xmlns:a16="http://schemas.microsoft.com/office/drawing/2014/main" id="{2BDEB334-8882-459C-A757-CB2E08E9F4E2}"/>
            </a:ext>
          </a:extLst>
        </xdr:cNvPr>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60</xdr:row>
      <xdr:rowOff>95250</xdr:rowOff>
    </xdr:to>
    <xdr:cxnSp macro="">
      <xdr:nvCxnSpPr>
        <xdr:cNvPr id="397" name="直線コネクタ 396">
          <a:extLst>
            <a:ext uri="{FF2B5EF4-FFF2-40B4-BE49-F238E27FC236}">
              <a16:creationId xmlns:a16="http://schemas.microsoft.com/office/drawing/2014/main" id="{55C40FE1-B8C4-42AD-9E91-795EE0F0F3D7}"/>
            </a:ext>
          </a:extLst>
        </xdr:cNvPr>
        <xdr:cNvCxnSpPr/>
      </xdr:nvCxnSpPr>
      <xdr:spPr>
        <a:xfrm>
          <a:off x="15481300" y="102108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398" name="楕円 397">
          <a:extLst>
            <a:ext uri="{FF2B5EF4-FFF2-40B4-BE49-F238E27FC236}">
              <a16:creationId xmlns:a16="http://schemas.microsoft.com/office/drawing/2014/main" id="{6300E43D-3636-4C7E-81F8-01A0622AAA9B}"/>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133350</xdr:rowOff>
    </xdr:to>
    <xdr:cxnSp macro="">
      <xdr:nvCxnSpPr>
        <xdr:cNvPr id="399" name="直線コネクタ 398">
          <a:extLst>
            <a:ext uri="{FF2B5EF4-FFF2-40B4-BE49-F238E27FC236}">
              <a16:creationId xmlns:a16="http://schemas.microsoft.com/office/drawing/2014/main" id="{022DDEC0-5C9E-4088-A957-CA04F326694B}"/>
            </a:ext>
          </a:extLst>
        </xdr:cNvPr>
        <xdr:cNvCxnSpPr/>
      </xdr:nvCxnSpPr>
      <xdr:spPr>
        <a:xfrm flipV="1">
          <a:off x="14592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400" name="n_1mainValue【保健センター・保健所】&#10;有形固定資産減価償却率">
          <a:extLst>
            <a:ext uri="{FF2B5EF4-FFF2-40B4-BE49-F238E27FC236}">
              <a16:creationId xmlns:a16="http://schemas.microsoft.com/office/drawing/2014/main" id="{ABE0DE70-183F-48AE-BED6-E540F78B6D55}"/>
            </a:ext>
          </a:extLst>
        </xdr:cNvPr>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3827</xdr:rowOff>
    </xdr:from>
    <xdr:ext cx="405111" cy="259045"/>
    <xdr:sp macro="" textlink="">
      <xdr:nvSpPr>
        <xdr:cNvPr id="401" name="n_2mainValue【保健センター・保健所】&#10;有形固定資産減価償却率">
          <a:extLst>
            <a:ext uri="{FF2B5EF4-FFF2-40B4-BE49-F238E27FC236}">
              <a16:creationId xmlns:a16="http://schemas.microsoft.com/office/drawing/2014/main" id="{4D922F58-F9DE-41BF-98F6-2FFA9865BA5B}"/>
            </a:ext>
          </a:extLst>
        </xdr:cNvPr>
        <xdr:cNvSpPr txBox="1"/>
      </xdr:nvSpPr>
      <xdr:spPr>
        <a:xfrm>
          <a:off x="14389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2" name="正方形/長方形 401">
          <a:extLst>
            <a:ext uri="{FF2B5EF4-FFF2-40B4-BE49-F238E27FC236}">
              <a16:creationId xmlns:a16="http://schemas.microsoft.com/office/drawing/2014/main" id="{6172B3CE-A966-425D-8EB7-53569D8466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3" name="正方形/長方形 402">
          <a:extLst>
            <a:ext uri="{FF2B5EF4-FFF2-40B4-BE49-F238E27FC236}">
              <a16:creationId xmlns:a16="http://schemas.microsoft.com/office/drawing/2014/main" id="{9D0FAA39-31A3-4662-89AE-3D442E1F01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4" name="正方形/長方形 403">
          <a:extLst>
            <a:ext uri="{FF2B5EF4-FFF2-40B4-BE49-F238E27FC236}">
              <a16:creationId xmlns:a16="http://schemas.microsoft.com/office/drawing/2014/main" id="{FB591544-26B0-46E6-9E5F-9259D764185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5" name="正方形/長方形 404">
          <a:extLst>
            <a:ext uri="{FF2B5EF4-FFF2-40B4-BE49-F238E27FC236}">
              <a16:creationId xmlns:a16="http://schemas.microsoft.com/office/drawing/2014/main" id="{3C43305D-4191-42D8-ADC8-4BFF210ADF8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6" name="正方形/長方形 405">
          <a:extLst>
            <a:ext uri="{FF2B5EF4-FFF2-40B4-BE49-F238E27FC236}">
              <a16:creationId xmlns:a16="http://schemas.microsoft.com/office/drawing/2014/main" id="{EBD947A6-1BC7-4C70-B360-169E7D966E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7" name="正方形/長方形 406">
          <a:extLst>
            <a:ext uri="{FF2B5EF4-FFF2-40B4-BE49-F238E27FC236}">
              <a16:creationId xmlns:a16="http://schemas.microsoft.com/office/drawing/2014/main" id="{AB3C2569-D7ED-4F3D-91DD-98D95DA9F5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8" name="正方形/長方形 407">
          <a:extLst>
            <a:ext uri="{FF2B5EF4-FFF2-40B4-BE49-F238E27FC236}">
              <a16:creationId xmlns:a16="http://schemas.microsoft.com/office/drawing/2014/main" id="{3F9AD1E7-29EB-4828-A936-6CDEFA2D80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9" name="正方形/長方形 408">
          <a:extLst>
            <a:ext uri="{FF2B5EF4-FFF2-40B4-BE49-F238E27FC236}">
              <a16:creationId xmlns:a16="http://schemas.microsoft.com/office/drawing/2014/main" id="{38D2C414-0B17-4C03-9CDD-FBE7EDEF20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0" name="テキスト ボックス 409">
          <a:extLst>
            <a:ext uri="{FF2B5EF4-FFF2-40B4-BE49-F238E27FC236}">
              <a16:creationId xmlns:a16="http://schemas.microsoft.com/office/drawing/2014/main" id="{7BBEF6B2-6A18-4611-8512-48BD216D5EA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1" name="直線コネクタ 410">
          <a:extLst>
            <a:ext uri="{FF2B5EF4-FFF2-40B4-BE49-F238E27FC236}">
              <a16:creationId xmlns:a16="http://schemas.microsoft.com/office/drawing/2014/main" id="{1F224A28-0D22-43F7-AE25-61E4C7A7B8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2" name="直線コネクタ 411">
          <a:extLst>
            <a:ext uri="{FF2B5EF4-FFF2-40B4-BE49-F238E27FC236}">
              <a16:creationId xmlns:a16="http://schemas.microsoft.com/office/drawing/2014/main" id="{0611D14B-1B9A-4F27-A7F5-E7E0FE1BD95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3" name="テキスト ボックス 412">
          <a:extLst>
            <a:ext uri="{FF2B5EF4-FFF2-40B4-BE49-F238E27FC236}">
              <a16:creationId xmlns:a16="http://schemas.microsoft.com/office/drawing/2014/main" id="{14E57023-976C-4D35-9EF2-4A256E0B9EC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4" name="直線コネクタ 413">
          <a:extLst>
            <a:ext uri="{FF2B5EF4-FFF2-40B4-BE49-F238E27FC236}">
              <a16:creationId xmlns:a16="http://schemas.microsoft.com/office/drawing/2014/main" id="{F922B834-DB36-4F22-B645-A8D1909DCAF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5" name="テキスト ボックス 414">
          <a:extLst>
            <a:ext uri="{FF2B5EF4-FFF2-40B4-BE49-F238E27FC236}">
              <a16:creationId xmlns:a16="http://schemas.microsoft.com/office/drawing/2014/main" id="{6E6C2762-BC26-49B2-87D0-B7D89331262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6" name="直線コネクタ 415">
          <a:extLst>
            <a:ext uri="{FF2B5EF4-FFF2-40B4-BE49-F238E27FC236}">
              <a16:creationId xmlns:a16="http://schemas.microsoft.com/office/drawing/2014/main" id="{2FFD03D1-F2A8-433E-9262-A875A614123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7" name="テキスト ボックス 416">
          <a:extLst>
            <a:ext uri="{FF2B5EF4-FFF2-40B4-BE49-F238E27FC236}">
              <a16:creationId xmlns:a16="http://schemas.microsoft.com/office/drawing/2014/main" id="{C50381A4-FF57-48E2-B129-1F5B136EAB4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8" name="直線コネクタ 417">
          <a:extLst>
            <a:ext uri="{FF2B5EF4-FFF2-40B4-BE49-F238E27FC236}">
              <a16:creationId xmlns:a16="http://schemas.microsoft.com/office/drawing/2014/main" id="{65CD8134-A36F-42C1-9702-86D2E887D51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9" name="テキスト ボックス 418">
          <a:extLst>
            <a:ext uri="{FF2B5EF4-FFF2-40B4-BE49-F238E27FC236}">
              <a16:creationId xmlns:a16="http://schemas.microsoft.com/office/drawing/2014/main" id="{FAC15716-2CD9-4F8D-AB91-E92582AAA5A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0" name="直線コネクタ 419">
          <a:extLst>
            <a:ext uri="{FF2B5EF4-FFF2-40B4-BE49-F238E27FC236}">
              <a16:creationId xmlns:a16="http://schemas.microsoft.com/office/drawing/2014/main" id="{A0B311FB-FAAC-4C58-81A1-66AB465358C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1" name="テキスト ボックス 420">
          <a:extLst>
            <a:ext uri="{FF2B5EF4-FFF2-40B4-BE49-F238E27FC236}">
              <a16:creationId xmlns:a16="http://schemas.microsoft.com/office/drawing/2014/main" id="{F3C9271C-4D62-4CF6-B631-A0434614560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2" name="直線コネクタ 421">
          <a:extLst>
            <a:ext uri="{FF2B5EF4-FFF2-40B4-BE49-F238E27FC236}">
              <a16:creationId xmlns:a16="http://schemas.microsoft.com/office/drawing/2014/main" id="{DC246CED-2783-4A65-A0C6-17CAD4E610C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3" name="テキスト ボックス 422">
          <a:extLst>
            <a:ext uri="{FF2B5EF4-FFF2-40B4-BE49-F238E27FC236}">
              <a16:creationId xmlns:a16="http://schemas.microsoft.com/office/drawing/2014/main" id="{53883FE8-24EA-4D92-852A-B45C05BE814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4" name="【保健センター・保健所】&#10;一人当たり面積グラフ枠">
          <a:extLst>
            <a:ext uri="{FF2B5EF4-FFF2-40B4-BE49-F238E27FC236}">
              <a16:creationId xmlns:a16="http://schemas.microsoft.com/office/drawing/2014/main" id="{378CED05-6F2E-4EAE-8543-1CA6BE27E7A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25" name="直線コネクタ 424">
          <a:extLst>
            <a:ext uri="{FF2B5EF4-FFF2-40B4-BE49-F238E27FC236}">
              <a16:creationId xmlns:a16="http://schemas.microsoft.com/office/drawing/2014/main" id="{7EF20384-4FF7-4CFE-9349-7429CF841CD0}"/>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26" name="【保健センター・保健所】&#10;一人当たり面積最小値テキスト">
          <a:extLst>
            <a:ext uri="{FF2B5EF4-FFF2-40B4-BE49-F238E27FC236}">
              <a16:creationId xmlns:a16="http://schemas.microsoft.com/office/drawing/2014/main" id="{A00686D7-9250-49D4-88DB-B1FDE8F7BA1A}"/>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27" name="直線コネクタ 426">
          <a:extLst>
            <a:ext uri="{FF2B5EF4-FFF2-40B4-BE49-F238E27FC236}">
              <a16:creationId xmlns:a16="http://schemas.microsoft.com/office/drawing/2014/main" id="{2997387D-E5D0-4BD0-BD5A-6D83CADB22C5}"/>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28" name="【保健センター・保健所】&#10;一人当たり面積最大値テキスト">
          <a:extLst>
            <a:ext uri="{FF2B5EF4-FFF2-40B4-BE49-F238E27FC236}">
              <a16:creationId xmlns:a16="http://schemas.microsoft.com/office/drawing/2014/main" id="{5BAC3EFD-3875-43B1-A0CD-C1BEC71AEDD9}"/>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29" name="直線コネクタ 428">
          <a:extLst>
            <a:ext uri="{FF2B5EF4-FFF2-40B4-BE49-F238E27FC236}">
              <a16:creationId xmlns:a16="http://schemas.microsoft.com/office/drawing/2014/main" id="{89498F25-445C-45DB-B1C7-8AE0C490F942}"/>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430" name="【保健センター・保健所】&#10;一人当たり面積平均値テキスト">
          <a:extLst>
            <a:ext uri="{FF2B5EF4-FFF2-40B4-BE49-F238E27FC236}">
              <a16:creationId xmlns:a16="http://schemas.microsoft.com/office/drawing/2014/main" id="{7E5F7D25-AAD7-43D0-9F43-A69BDEF22E7E}"/>
            </a:ext>
          </a:extLst>
        </xdr:cNvPr>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31" name="フローチャート: 判断 430">
          <a:extLst>
            <a:ext uri="{FF2B5EF4-FFF2-40B4-BE49-F238E27FC236}">
              <a16:creationId xmlns:a16="http://schemas.microsoft.com/office/drawing/2014/main" id="{FA00A412-4493-4933-89D0-FF44BC37AE17}"/>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32" name="フローチャート: 判断 431">
          <a:extLst>
            <a:ext uri="{FF2B5EF4-FFF2-40B4-BE49-F238E27FC236}">
              <a16:creationId xmlns:a16="http://schemas.microsoft.com/office/drawing/2014/main" id="{F57F46CA-AA1D-4006-9113-B57546D842F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433" name="n_1aveValue【保健センター・保健所】&#10;一人当たり面積">
          <a:extLst>
            <a:ext uri="{FF2B5EF4-FFF2-40B4-BE49-F238E27FC236}">
              <a16:creationId xmlns:a16="http://schemas.microsoft.com/office/drawing/2014/main" id="{19BCB086-34D6-4EB0-8A05-E7123BEDA8D3}"/>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34" name="フローチャート: 判断 433">
          <a:extLst>
            <a:ext uri="{FF2B5EF4-FFF2-40B4-BE49-F238E27FC236}">
              <a16:creationId xmlns:a16="http://schemas.microsoft.com/office/drawing/2014/main" id="{CF4B2379-7BCC-4F71-8192-33EF02FFC7EC}"/>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35" name="n_2aveValue【保健センター・保健所】&#10;一人当たり面積">
          <a:extLst>
            <a:ext uri="{FF2B5EF4-FFF2-40B4-BE49-F238E27FC236}">
              <a16:creationId xmlns:a16="http://schemas.microsoft.com/office/drawing/2014/main" id="{AEFFDD5E-014C-484A-A6D5-0EA2C10EAEE4}"/>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436" name="フローチャート: 判断 435">
          <a:extLst>
            <a:ext uri="{FF2B5EF4-FFF2-40B4-BE49-F238E27FC236}">
              <a16:creationId xmlns:a16="http://schemas.microsoft.com/office/drawing/2014/main" id="{21A24F47-58C0-4F74-AF86-94799C80A19B}"/>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437" name="n_3aveValue【保健センター・保健所】&#10;一人当たり面積">
          <a:extLst>
            <a:ext uri="{FF2B5EF4-FFF2-40B4-BE49-F238E27FC236}">
              <a16:creationId xmlns:a16="http://schemas.microsoft.com/office/drawing/2014/main" id="{0EC16359-C9D7-4204-A939-FBD1E8AE0D70}"/>
            </a:ext>
          </a:extLst>
        </xdr:cNvPr>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1F1979BF-DCA9-4A65-B768-45BFF9DCCF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369D5EA9-3D6B-4533-AA1D-76713AD91D8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9C2E5250-365D-4A78-BDBB-5174D11C25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2A9446FA-B704-4C34-9FE2-9A18AF81E1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202EB78B-3696-47AD-98F5-2AB595D6BD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52070</xdr:rowOff>
    </xdr:from>
    <xdr:to>
      <xdr:col>116</xdr:col>
      <xdr:colOff>114300</xdr:colOff>
      <xdr:row>55</xdr:row>
      <xdr:rowOff>153670</xdr:rowOff>
    </xdr:to>
    <xdr:sp macro="" textlink="">
      <xdr:nvSpPr>
        <xdr:cNvPr id="443" name="楕円 442">
          <a:extLst>
            <a:ext uri="{FF2B5EF4-FFF2-40B4-BE49-F238E27FC236}">
              <a16:creationId xmlns:a16="http://schemas.microsoft.com/office/drawing/2014/main" id="{998CE0EB-88B9-4A75-8A28-EDE646F414EB}"/>
            </a:ext>
          </a:extLst>
        </xdr:cNvPr>
        <xdr:cNvSpPr/>
      </xdr:nvSpPr>
      <xdr:spPr>
        <a:xfrm>
          <a:off x="22110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5097</xdr:rowOff>
    </xdr:from>
    <xdr:ext cx="469744" cy="259045"/>
    <xdr:sp macro="" textlink="">
      <xdr:nvSpPr>
        <xdr:cNvPr id="444" name="【保健センター・保健所】&#10;一人当たり面積該当値テキスト">
          <a:extLst>
            <a:ext uri="{FF2B5EF4-FFF2-40B4-BE49-F238E27FC236}">
              <a16:creationId xmlns:a16="http://schemas.microsoft.com/office/drawing/2014/main" id="{B6238C9C-BA58-43AA-B6A0-10B80F52FC16}"/>
            </a:ext>
          </a:extLst>
        </xdr:cNvPr>
        <xdr:cNvSpPr txBox="1"/>
      </xdr:nvSpPr>
      <xdr:spPr>
        <a:xfrm>
          <a:off x="22199600" y="94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122555</xdr:rowOff>
    </xdr:from>
    <xdr:to>
      <xdr:col>112</xdr:col>
      <xdr:colOff>38100</xdr:colOff>
      <xdr:row>63</xdr:row>
      <xdr:rowOff>52705</xdr:rowOff>
    </xdr:to>
    <xdr:sp macro="" textlink="">
      <xdr:nvSpPr>
        <xdr:cNvPr id="445" name="楕円 444">
          <a:extLst>
            <a:ext uri="{FF2B5EF4-FFF2-40B4-BE49-F238E27FC236}">
              <a16:creationId xmlns:a16="http://schemas.microsoft.com/office/drawing/2014/main" id="{FC6AE64D-80A0-4DB3-827A-65849B62A752}"/>
            </a:ext>
          </a:extLst>
        </xdr:cNvPr>
        <xdr:cNvSpPr/>
      </xdr:nvSpPr>
      <xdr:spPr>
        <a:xfrm>
          <a:off x="21272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102870</xdr:rowOff>
    </xdr:from>
    <xdr:to>
      <xdr:col>116</xdr:col>
      <xdr:colOff>63500</xdr:colOff>
      <xdr:row>63</xdr:row>
      <xdr:rowOff>1905</xdr:rowOff>
    </xdr:to>
    <xdr:cxnSp macro="">
      <xdr:nvCxnSpPr>
        <xdr:cNvPr id="446" name="直線コネクタ 445">
          <a:extLst>
            <a:ext uri="{FF2B5EF4-FFF2-40B4-BE49-F238E27FC236}">
              <a16:creationId xmlns:a16="http://schemas.microsoft.com/office/drawing/2014/main" id="{EDBB1255-6E08-40CA-883E-6F941A5B5A0F}"/>
            </a:ext>
          </a:extLst>
        </xdr:cNvPr>
        <xdr:cNvCxnSpPr/>
      </xdr:nvCxnSpPr>
      <xdr:spPr>
        <a:xfrm flipV="1">
          <a:off x="21323300" y="9532620"/>
          <a:ext cx="838200" cy="127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126365</xdr:rowOff>
    </xdr:from>
    <xdr:to>
      <xdr:col>107</xdr:col>
      <xdr:colOff>101600</xdr:colOff>
      <xdr:row>63</xdr:row>
      <xdr:rowOff>56515</xdr:rowOff>
    </xdr:to>
    <xdr:sp macro="" textlink="">
      <xdr:nvSpPr>
        <xdr:cNvPr id="447" name="楕円 446">
          <a:extLst>
            <a:ext uri="{FF2B5EF4-FFF2-40B4-BE49-F238E27FC236}">
              <a16:creationId xmlns:a16="http://schemas.microsoft.com/office/drawing/2014/main" id="{BA07F525-DF08-455D-85A0-A30D337CB381}"/>
            </a:ext>
          </a:extLst>
        </xdr:cNvPr>
        <xdr:cNvSpPr/>
      </xdr:nvSpPr>
      <xdr:spPr>
        <a:xfrm>
          <a:off x="20383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xdr:rowOff>
    </xdr:from>
    <xdr:to>
      <xdr:col>111</xdr:col>
      <xdr:colOff>177800</xdr:colOff>
      <xdr:row>63</xdr:row>
      <xdr:rowOff>5715</xdr:rowOff>
    </xdr:to>
    <xdr:cxnSp macro="">
      <xdr:nvCxnSpPr>
        <xdr:cNvPr id="448" name="直線コネクタ 447">
          <a:extLst>
            <a:ext uri="{FF2B5EF4-FFF2-40B4-BE49-F238E27FC236}">
              <a16:creationId xmlns:a16="http://schemas.microsoft.com/office/drawing/2014/main" id="{FC65DC7D-3EF4-4340-8DE8-9113AD769E0F}"/>
            </a:ext>
          </a:extLst>
        </xdr:cNvPr>
        <xdr:cNvCxnSpPr/>
      </xdr:nvCxnSpPr>
      <xdr:spPr>
        <a:xfrm flipV="1">
          <a:off x="20434300" y="108032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43832</xdr:rowOff>
    </xdr:from>
    <xdr:ext cx="469744" cy="259045"/>
    <xdr:sp macro="" textlink="">
      <xdr:nvSpPr>
        <xdr:cNvPr id="449" name="n_1mainValue【保健センター・保健所】&#10;一人当たり面積">
          <a:extLst>
            <a:ext uri="{FF2B5EF4-FFF2-40B4-BE49-F238E27FC236}">
              <a16:creationId xmlns:a16="http://schemas.microsoft.com/office/drawing/2014/main" id="{093E2D51-50D7-447C-982B-C01A04165919}"/>
            </a:ext>
          </a:extLst>
        </xdr:cNvPr>
        <xdr:cNvSpPr txBox="1"/>
      </xdr:nvSpPr>
      <xdr:spPr>
        <a:xfrm>
          <a:off x="210757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47642</xdr:rowOff>
    </xdr:from>
    <xdr:ext cx="469744" cy="259045"/>
    <xdr:sp macro="" textlink="">
      <xdr:nvSpPr>
        <xdr:cNvPr id="450" name="n_2mainValue【保健センター・保健所】&#10;一人当たり面積">
          <a:extLst>
            <a:ext uri="{FF2B5EF4-FFF2-40B4-BE49-F238E27FC236}">
              <a16:creationId xmlns:a16="http://schemas.microsoft.com/office/drawing/2014/main" id="{F67BE261-0E19-44CF-AC0B-AAE73F3F0A5D}"/>
            </a:ext>
          </a:extLst>
        </xdr:cNvPr>
        <xdr:cNvSpPr txBox="1"/>
      </xdr:nvSpPr>
      <xdr:spPr>
        <a:xfrm>
          <a:off x="20199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1" name="正方形/長方形 450">
          <a:extLst>
            <a:ext uri="{FF2B5EF4-FFF2-40B4-BE49-F238E27FC236}">
              <a16:creationId xmlns:a16="http://schemas.microsoft.com/office/drawing/2014/main" id="{D699E6F1-7D97-40DD-9B9B-70537D676A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2" name="正方形/長方形 451">
          <a:extLst>
            <a:ext uri="{FF2B5EF4-FFF2-40B4-BE49-F238E27FC236}">
              <a16:creationId xmlns:a16="http://schemas.microsoft.com/office/drawing/2014/main" id="{2B3D921B-B80B-4FC4-8080-74D54767BA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3" name="正方形/長方形 452">
          <a:extLst>
            <a:ext uri="{FF2B5EF4-FFF2-40B4-BE49-F238E27FC236}">
              <a16:creationId xmlns:a16="http://schemas.microsoft.com/office/drawing/2014/main" id="{F63EB1B7-EE52-4047-B9E4-A85370BB42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4" name="正方形/長方形 453">
          <a:extLst>
            <a:ext uri="{FF2B5EF4-FFF2-40B4-BE49-F238E27FC236}">
              <a16:creationId xmlns:a16="http://schemas.microsoft.com/office/drawing/2014/main" id="{3B8BDBE1-F29F-4E2B-8B66-7435647AEBF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5" name="正方形/長方形 454">
          <a:extLst>
            <a:ext uri="{FF2B5EF4-FFF2-40B4-BE49-F238E27FC236}">
              <a16:creationId xmlns:a16="http://schemas.microsoft.com/office/drawing/2014/main" id="{BFDC1C20-DC07-4DD6-B399-9A2F79A61F7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6" name="正方形/長方形 455">
          <a:extLst>
            <a:ext uri="{FF2B5EF4-FFF2-40B4-BE49-F238E27FC236}">
              <a16:creationId xmlns:a16="http://schemas.microsoft.com/office/drawing/2014/main" id="{A884CDCF-6457-4842-BA17-352613B88E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7" name="正方形/長方形 456">
          <a:extLst>
            <a:ext uri="{FF2B5EF4-FFF2-40B4-BE49-F238E27FC236}">
              <a16:creationId xmlns:a16="http://schemas.microsoft.com/office/drawing/2014/main" id="{211AF425-F190-4F10-8FCE-0A5F54D8C1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8" name="正方形/長方形 457">
          <a:extLst>
            <a:ext uri="{FF2B5EF4-FFF2-40B4-BE49-F238E27FC236}">
              <a16:creationId xmlns:a16="http://schemas.microsoft.com/office/drawing/2014/main" id="{A9AF7229-AB86-41AE-AEC4-77E2E52873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9" name="テキスト ボックス 458">
          <a:extLst>
            <a:ext uri="{FF2B5EF4-FFF2-40B4-BE49-F238E27FC236}">
              <a16:creationId xmlns:a16="http://schemas.microsoft.com/office/drawing/2014/main" id="{DA935D7A-1B11-4EDA-AC6F-E35A8D3747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0" name="直線コネクタ 459">
          <a:extLst>
            <a:ext uri="{FF2B5EF4-FFF2-40B4-BE49-F238E27FC236}">
              <a16:creationId xmlns:a16="http://schemas.microsoft.com/office/drawing/2014/main" id="{7871E950-F731-465F-8499-D5CBA2AD39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1" name="直線コネクタ 460">
          <a:extLst>
            <a:ext uri="{FF2B5EF4-FFF2-40B4-BE49-F238E27FC236}">
              <a16:creationId xmlns:a16="http://schemas.microsoft.com/office/drawing/2014/main" id="{99DB677F-725F-4507-89E8-FE6118070FC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2" name="テキスト ボックス 461">
          <a:extLst>
            <a:ext uri="{FF2B5EF4-FFF2-40B4-BE49-F238E27FC236}">
              <a16:creationId xmlns:a16="http://schemas.microsoft.com/office/drawing/2014/main" id="{37B5E08D-F6D6-4EF1-BC28-52B10A582B9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3" name="直線コネクタ 462">
          <a:extLst>
            <a:ext uri="{FF2B5EF4-FFF2-40B4-BE49-F238E27FC236}">
              <a16:creationId xmlns:a16="http://schemas.microsoft.com/office/drawing/2014/main" id="{1C3BC4D1-0E38-40BB-9FD2-B28B5098293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4" name="テキスト ボックス 463">
          <a:extLst>
            <a:ext uri="{FF2B5EF4-FFF2-40B4-BE49-F238E27FC236}">
              <a16:creationId xmlns:a16="http://schemas.microsoft.com/office/drawing/2014/main" id="{3BA08AEC-1AB3-4E70-BB83-F9488455791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5" name="直線コネクタ 464">
          <a:extLst>
            <a:ext uri="{FF2B5EF4-FFF2-40B4-BE49-F238E27FC236}">
              <a16:creationId xmlns:a16="http://schemas.microsoft.com/office/drawing/2014/main" id="{7F630378-7772-41BA-B173-BF757EFC551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6" name="テキスト ボックス 465">
          <a:extLst>
            <a:ext uri="{FF2B5EF4-FFF2-40B4-BE49-F238E27FC236}">
              <a16:creationId xmlns:a16="http://schemas.microsoft.com/office/drawing/2014/main" id="{CFFE61A5-446C-4593-9F0E-43EA3B2529E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7" name="直線コネクタ 466">
          <a:extLst>
            <a:ext uri="{FF2B5EF4-FFF2-40B4-BE49-F238E27FC236}">
              <a16:creationId xmlns:a16="http://schemas.microsoft.com/office/drawing/2014/main" id="{8F5382FC-C90F-45F1-8592-9BCA6A03F59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8" name="テキスト ボックス 467">
          <a:extLst>
            <a:ext uri="{FF2B5EF4-FFF2-40B4-BE49-F238E27FC236}">
              <a16:creationId xmlns:a16="http://schemas.microsoft.com/office/drawing/2014/main" id="{C1AB235A-6D8D-4078-B892-5864D8DE6D1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9" name="直線コネクタ 468">
          <a:extLst>
            <a:ext uri="{FF2B5EF4-FFF2-40B4-BE49-F238E27FC236}">
              <a16:creationId xmlns:a16="http://schemas.microsoft.com/office/drawing/2014/main" id="{85B31BA3-8675-44FD-A2D3-EDC8A7B9BDB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0" name="テキスト ボックス 469">
          <a:extLst>
            <a:ext uri="{FF2B5EF4-FFF2-40B4-BE49-F238E27FC236}">
              <a16:creationId xmlns:a16="http://schemas.microsoft.com/office/drawing/2014/main" id="{3BFB2D43-0633-4A0D-BC60-4B6BFB979F6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1" name="直線コネクタ 470">
          <a:extLst>
            <a:ext uri="{FF2B5EF4-FFF2-40B4-BE49-F238E27FC236}">
              <a16:creationId xmlns:a16="http://schemas.microsoft.com/office/drawing/2014/main" id="{0111EA49-CF89-4C7B-A11A-FA7B1BAE2D1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2" name="テキスト ボックス 471">
          <a:extLst>
            <a:ext uri="{FF2B5EF4-FFF2-40B4-BE49-F238E27FC236}">
              <a16:creationId xmlns:a16="http://schemas.microsoft.com/office/drawing/2014/main" id="{47B461C5-CF39-4EDE-AAF5-43985E5F4DC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3" name="直線コネクタ 472">
          <a:extLst>
            <a:ext uri="{FF2B5EF4-FFF2-40B4-BE49-F238E27FC236}">
              <a16:creationId xmlns:a16="http://schemas.microsoft.com/office/drawing/2014/main" id="{A7B971EA-23B3-4FEE-874A-D14FB5690C7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4" name="テキスト ボックス 473">
          <a:extLst>
            <a:ext uri="{FF2B5EF4-FFF2-40B4-BE49-F238E27FC236}">
              <a16:creationId xmlns:a16="http://schemas.microsoft.com/office/drawing/2014/main" id="{6FBEE30D-31E6-49E7-9208-7B2CEA8F2E7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5" name="【消防施設】&#10;有形固定資産減価償却率グラフ枠">
          <a:extLst>
            <a:ext uri="{FF2B5EF4-FFF2-40B4-BE49-F238E27FC236}">
              <a16:creationId xmlns:a16="http://schemas.microsoft.com/office/drawing/2014/main" id="{C2ECF212-417D-4351-B3A8-AC890C910E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76" name="直線コネクタ 475">
          <a:extLst>
            <a:ext uri="{FF2B5EF4-FFF2-40B4-BE49-F238E27FC236}">
              <a16:creationId xmlns:a16="http://schemas.microsoft.com/office/drawing/2014/main" id="{AAA964CF-4D7B-4436-AC06-B1AA806BE6A3}"/>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77" name="【消防施設】&#10;有形固定資産減価償却率最小値テキスト">
          <a:extLst>
            <a:ext uri="{FF2B5EF4-FFF2-40B4-BE49-F238E27FC236}">
              <a16:creationId xmlns:a16="http://schemas.microsoft.com/office/drawing/2014/main" id="{CEE9C3A8-B2A7-460D-BF59-94BA7C911C75}"/>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78" name="直線コネクタ 477">
          <a:extLst>
            <a:ext uri="{FF2B5EF4-FFF2-40B4-BE49-F238E27FC236}">
              <a16:creationId xmlns:a16="http://schemas.microsoft.com/office/drawing/2014/main" id="{524F66F2-6229-4C30-A439-7364C3B62812}"/>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9" name="【消防施設】&#10;有形固定資産減価償却率最大値テキスト">
          <a:extLst>
            <a:ext uri="{FF2B5EF4-FFF2-40B4-BE49-F238E27FC236}">
              <a16:creationId xmlns:a16="http://schemas.microsoft.com/office/drawing/2014/main" id="{CDA67300-02FD-4B20-BEE8-3E75AB987DE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0" name="直線コネクタ 479">
          <a:extLst>
            <a:ext uri="{FF2B5EF4-FFF2-40B4-BE49-F238E27FC236}">
              <a16:creationId xmlns:a16="http://schemas.microsoft.com/office/drawing/2014/main" id="{A991A7C9-FC22-46C3-831F-A46725E5BB0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481" name="【消防施設】&#10;有形固定資産減価償却率平均値テキスト">
          <a:extLst>
            <a:ext uri="{FF2B5EF4-FFF2-40B4-BE49-F238E27FC236}">
              <a16:creationId xmlns:a16="http://schemas.microsoft.com/office/drawing/2014/main" id="{C8F40947-AF0E-467B-BB44-25BCE4909A8C}"/>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82" name="フローチャート: 判断 481">
          <a:extLst>
            <a:ext uri="{FF2B5EF4-FFF2-40B4-BE49-F238E27FC236}">
              <a16:creationId xmlns:a16="http://schemas.microsoft.com/office/drawing/2014/main" id="{B30D5D29-570A-4235-BA35-AFFF6080F6CD}"/>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83" name="フローチャート: 判断 482">
          <a:extLst>
            <a:ext uri="{FF2B5EF4-FFF2-40B4-BE49-F238E27FC236}">
              <a16:creationId xmlns:a16="http://schemas.microsoft.com/office/drawing/2014/main" id="{F0AF243B-B5F4-4CBB-AD08-E36560A2212F}"/>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484" name="n_1aveValue【消防施設】&#10;有形固定資産減価償却率">
          <a:extLst>
            <a:ext uri="{FF2B5EF4-FFF2-40B4-BE49-F238E27FC236}">
              <a16:creationId xmlns:a16="http://schemas.microsoft.com/office/drawing/2014/main" id="{C1CCB1AD-2445-43C0-9FC5-3FA9A044FE64}"/>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85" name="フローチャート: 判断 484">
          <a:extLst>
            <a:ext uri="{FF2B5EF4-FFF2-40B4-BE49-F238E27FC236}">
              <a16:creationId xmlns:a16="http://schemas.microsoft.com/office/drawing/2014/main" id="{A656EC47-429F-40FA-BC17-9ECFBB976756}"/>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486" name="n_2aveValue【消防施設】&#10;有形固定資産減価償却率">
          <a:extLst>
            <a:ext uri="{FF2B5EF4-FFF2-40B4-BE49-F238E27FC236}">
              <a16:creationId xmlns:a16="http://schemas.microsoft.com/office/drawing/2014/main" id="{55BFB8AB-DF6A-411A-86B6-527288FE08AD}"/>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87" name="フローチャート: 判断 486">
          <a:extLst>
            <a:ext uri="{FF2B5EF4-FFF2-40B4-BE49-F238E27FC236}">
              <a16:creationId xmlns:a16="http://schemas.microsoft.com/office/drawing/2014/main" id="{9BADC4FA-1F7B-4FA1-84AC-2A6436975007}"/>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488" name="n_3aveValue【消防施設】&#10;有形固定資産減価償却率">
          <a:extLst>
            <a:ext uri="{FF2B5EF4-FFF2-40B4-BE49-F238E27FC236}">
              <a16:creationId xmlns:a16="http://schemas.microsoft.com/office/drawing/2014/main" id="{7350445B-CFE9-49CC-A746-0364B55E1D80}"/>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54FA42BA-80EC-4685-9EEF-14D648E31C4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68C5F06F-A8A1-43E1-9984-1A058C6A383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AFF4DF7D-1378-456E-BE15-73F32B05E32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51A0D659-13D3-4D43-89E4-2650739294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C355502A-2866-4D7B-AEAF-898F0A7B7B6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494" name="楕円 493">
          <a:extLst>
            <a:ext uri="{FF2B5EF4-FFF2-40B4-BE49-F238E27FC236}">
              <a16:creationId xmlns:a16="http://schemas.microsoft.com/office/drawing/2014/main" id="{D17675B8-E838-4E06-A8AA-76792DC25041}"/>
            </a:ext>
          </a:extLst>
        </xdr:cNvPr>
        <xdr:cNvSpPr/>
      </xdr:nvSpPr>
      <xdr:spPr>
        <a:xfrm>
          <a:off x="162687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29408</xdr:rowOff>
    </xdr:from>
    <xdr:ext cx="405111" cy="259045"/>
    <xdr:sp macro="" textlink="">
      <xdr:nvSpPr>
        <xdr:cNvPr id="495" name="【消防施設】&#10;有形固定資産減価償却率該当値テキスト">
          <a:extLst>
            <a:ext uri="{FF2B5EF4-FFF2-40B4-BE49-F238E27FC236}">
              <a16:creationId xmlns:a16="http://schemas.microsoft.com/office/drawing/2014/main" id="{734AF182-20AC-4BD0-80DD-C798AECFBF1D}"/>
            </a:ext>
          </a:extLst>
        </xdr:cNvPr>
        <xdr:cNvSpPr txBox="1"/>
      </xdr:nvSpPr>
      <xdr:spPr>
        <a:xfrm>
          <a:off x="16357600"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363</xdr:rowOff>
    </xdr:from>
    <xdr:to>
      <xdr:col>81</xdr:col>
      <xdr:colOff>101600</xdr:colOff>
      <xdr:row>84</xdr:row>
      <xdr:rowOff>101963</xdr:rowOff>
    </xdr:to>
    <xdr:sp macro="" textlink="">
      <xdr:nvSpPr>
        <xdr:cNvPr id="496" name="楕円 495">
          <a:extLst>
            <a:ext uri="{FF2B5EF4-FFF2-40B4-BE49-F238E27FC236}">
              <a16:creationId xmlns:a16="http://schemas.microsoft.com/office/drawing/2014/main" id="{D003310E-DE57-42B2-991E-90FEEAA2515F}"/>
            </a:ext>
          </a:extLst>
        </xdr:cNvPr>
        <xdr:cNvSpPr/>
      </xdr:nvSpPr>
      <xdr:spPr>
        <a:xfrm>
          <a:off x="15430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101781</xdr:rowOff>
    </xdr:from>
    <xdr:to>
      <xdr:col>85</xdr:col>
      <xdr:colOff>127000</xdr:colOff>
      <xdr:row>84</xdr:row>
      <xdr:rowOff>51163</xdr:rowOff>
    </xdr:to>
    <xdr:cxnSp macro="">
      <xdr:nvCxnSpPr>
        <xdr:cNvPr id="497" name="直線コネクタ 496">
          <a:extLst>
            <a:ext uri="{FF2B5EF4-FFF2-40B4-BE49-F238E27FC236}">
              <a16:creationId xmlns:a16="http://schemas.microsoft.com/office/drawing/2014/main" id="{4BF6A365-C042-4C5D-88EE-A2D2BE732669}"/>
            </a:ext>
          </a:extLst>
        </xdr:cNvPr>
        <xdr:cNvCxnSpPr/>
      </xdr:nvCxnSpPr>
      <xdr:spPr>
        <a:xfrm flipV="1">
          <a:off x="15481300" y="14160681"/>
          <a:ext cx="8382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41184</xdr:rowOff>
    </xdr:from>
    <xdr:to>
      <xdr:col>76</xdr:col>
      <xdr:colOff>165100</xdr:colOff>
      <xdr:row>84</xdr:row>
      <xdr:rowOff>142784</xdr:rowOff>
    </xdr:to>
    <xdr:sp macro="" textlink="">
      <xdr:nvSpPr>
        <xdr:cNvPr id="498" name="楕円 497">
          <a:extLst>
            <a:ext uri="{FF2B5EF4-FFF2-40B4-BE49-F238E27FC236}">
              <a16:creationId xmlns:a16="http://schemas.microsoft.com/office/drawing/2014/main" id="{2139701F-8730-45FF-A1B3-7F1F07DF0C79}"/>
            </a:ext>
          </a:extLst>
        </xdr:cNvPr>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51163</xdr:rowOff>
    </xdr:from>
    <xdr:to>
      <xdr:col>81</xdr:col>
      <xdr:colOff>50800</xdr:colOff>
      <xdr:row>84</xdr:row>
      <xdr:rowOff>91984</xdr:rowOff>
    </xdr:to>
    <xdr:cxnSp macro="">
      <xdr:nvCxnSpPr>
        <xdr:cNvPr id="499" name="直線コネクタ 498">
          <a:extLst>
            <a:ext uri="{FF2B5EF4-FFF2-40B4-BE49-F238E27FC236}">
              <a16:creationId xmlns:a16="http://schemas.microsoft.com/office/drawing/2014/main" id="{3162B74B-1EAA-4F81-98B1-3F0BE379FF81}"/>
            </a:ext>
          </a:extLst>
        </xdr:cNvPr>
        <xdr:cNvCxnSpPr/>
      </xdr:nvCxnSpPr>
      <xdr:spPr>
        <a:xfrm flipV="1">
          <a:off x="14592300" y="144529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93090</xdr:rowOff>
    </xdr:from>
    <xdr:ext cx="405111" cy="259045"/>
    <xdr:sp macro="" textlink="">
      <xdr:nvSpPr>
        <xdr:cNvPr id="500" name="n_1mainValue【消防施設】&#10;有形固定資産減価償却率">
          <a:extLst>
            <a:ext uri="{FF2B5EF4-FFF2-40B4-BE49-F238E27FC236}">
              <a16:creationId xmlns:a16="http://schemas.microsoft.com/office/drawing/2014/main" id="{A2F08EF0-B5E7-4429-800F-AB493DBA61CA}"/>
            </a:ext>
          </a:extLst>
        </xdr:cNvPr>
        <xdr:cNvSpPr txBox="1"/>
      </xdr:nvSpPr>
      <xdr:spPr>
        <a:xfrm>
          <a:off x="152660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501" name="n_2mainValue【消防施設】&#10;有形固定資産減価償却率">
          <a:extLst>
            <a:ext uri="{FF2B5EF4-FFF2-40B4-BE49-F238E27FC236}">
              <a16:creationId xmlns:a16="http://schemas.microsoft.com/office/drawing/2014/main" id="{6E8E74AD-A879-4189-8AD8-5B1E4516D888}"/>
            </a:ext>
          </a:extLst>
        </xdr:cNvPr>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a:extLst>
            <a:ext uri="{FF2B5EF4-FFF2-40B4-BE49-F238E27FC236}">
              <a16:creationId xmlns:a16="http://schemas.microsoft.com/office/drawing/2014/main" id="{E6E6D284-6EB7-4A97-BF78-97B2AB5487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a:extLst>
            <a:ext uri="{FF2B5EF4-FFF2-40B4-BE49-F238E27FC236}">
              <a16:creationId xmlns:a16="http://schemas.microsoft.com/office/drawing/2014/main" id="{F969CBC2-B6FC-4A5B-957A-00D281F57BF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a:extLst>
            <a:ext uri="{FF2B5EF4-FFF2-40B4-BE49-F238E27FC236}">
              <a16:creationId xmlns:a16="http://schemas.microsoft.com/office/drawing/2014/main" id="{44C4A0A0-FD02-4B85-AB3D-2F9ECBF927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a:extLst>
            <a:ext uri="{FF2B5EF4-FFF2-40B4-BE49-F238E27FC236}">
              <a16:creationId xmlns:a16="http://schemas.microsoft.com/office/drawing/2014/main" id="{F4698572-F757-4109-90B1-76F1E368F0F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a:extLst>
            <a:ext uri="{FF2B5EF4-FFF2-40B4-BE49-F238E27FC236}">
              <a16:creationId xmlns:a16="http://schemas.microsoft.com/office/drawing/2014/main" id="{246F0A07-4277-4941-8A02-FBB6DC55FAB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a:extLst>
            <a:ext uri="{FF2B5EF4-FFF2-40B4-BE49-F238E27FC236}">
              <a16:creationId xmlns:a16="http://schemas.microsoft.com/office/drawing/2014/main" id="{091196FB-47D0-4DC0-80C1-F0966E31BFC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a:extLst>
            <a:ext uri="{FF2B5EF4-FFF2-40B4-BE49-F238E27FC236}">
              <a16:creationId xmlns:a16="http://schemas.microsoft.com/office/drawing/2014/main" id="{671B7B62-E47F-4216-803F-AEFCF1BF3E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a:extLst>
            <a:ext uri="{FF2B5EF4-FFF2-40B4-BE49-F238E27FC236}">
              <a16:creationId xmlns:a16="http://schemas.microsoft.com/office/drawing/2014/main" id="{69280183-8FCB-4263-81E3-B2D744589E2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0" name="テキスト ボックス 509">
          <a:extLst>
            <a:ext uri="{FF2B5EF4-FFF2-40B4-BE49-F238E27FC236}">
              <a16:creationId xmlns:a16="http://schemas.microsoft.com/office/drawing/2014/main" id="{3D3F8171-EFDC-4B03-8188-6B897015CEF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1" name="直線コネクタ 510">
          <a:extLst>
            <a:ext uri="{FF2B5EF4-FFF2-40B4-BE49-F238E27FC236}">
              <a16:creationId xmlns:a16="http://schemas.microsoft.com/office/drawing/2014/main" id="{78DEEF69-C68A-45B8-8144-79670817685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2" name="直線コネクタ 511">
          <a:extLst>
            <a:ext uri="{FF2B5EF4-FFF2-40B4-BE49-F238E27FC236}">
              <a16:creationId xmlns:a16="http://schemas.microsoft.com/office/drawing/2014/main" id="{E691D670-6B2A-4F90-B10E-6ACF6AFD4D4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3" name="テキスト ボックス 512">
          <a:extLst>
            <a:ext uri="{FF2B5EF4-FFF2-40B4-BE49-F238E27FC236}">
              <a16:creationId xmlns:a16="http://schemas.microsoft.com/office/drawing/2014/main" id="{D20EF76B-AF44-48CC-8335-2A67C3A948E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4" name="直線コネクタ 513">
          <a:extLst>
            <a:ext uri="{FF2B5EF4-FFF2-40B4-BE49-F238E27FC236}">
              <a16:creationId xmlns:a16="http://schemas.microsoft.com/office/drawing/2014/main" id="{04203263-57E1-46C8-8B39-8D696A4130A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5" name="テキスト ボックス 514">
          <a:extLst>
            <a:ext uri="{FF2B5EF4-FFF2-40B4-BE49-F238E27FC236}">
              <a16:creationId xmlns:a16="http://schemas.microsoft.com/office/drawing/2014/main" id="{4F75A46B-0518-41BB-A29C-E8D3166E02E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6" name="直線コネクタ 515">
          <a:extLst>
            <a:ext uri="{FF2B5EF4-FFF2-40B4-BE49-F238E27FC236}">
              <a16:creationId xmlns:a16="http://schemas.microsoft.com/office/drawing/2014/main" id="{DA675040-8F21-4F53-A29E-EBF1641FA2F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7" name="テキスト ボックス 516">
          <a:extLst>
            <a:ext uri="{FF2B5EF4-FFF2-40B4-BE49-F238E27FC236}">
              <a16:creationId xmlns:a16="http://schemas.microsoft.com/office/drawing/2014/main" id="{0277CA12-E099-46F9-B554-7EA20B871CF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8" name="直線コネクタ 517">
          <a:extLst>
            <a:ext uri="{FF2B5EF4-FFF2-40B4-BE49-F238E27FC236}">
              <a16:creationId xmlns:a16="http://schemas.microsoft.com/office/drawing/2014/main" id="{05848A32-926B-487A-BDC4-96210D4B852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9" name="テキスト ボックス 518">
          <a:extLst>
            <a:ext uri="{FF2B5EF4-FFF2-40B4-BE49-F238E27FC236}">
              <a16:creationId xmlns:a16="http://schemas.microsoft.com/office/drawing/2014/main" id="{035B3B33-523B-4E4C-9F28-5B77BF85BF3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a:extLst>
            <a:ext uri="{FF2B5EF4-FFF2-40B4-BE49-F238E27FC236}">
              <a16:creationId xmlns:a16="http://schemas.microsoft.com/office/drawing/2014/main" id="{4C5E5F47-9C80-414C-ADE8-4A8911FFAD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a:extLst>
            <a:ext uri="{FF2B5EF4-FFF2-40B4-BE49-F238E27FC236}">
              <a16:creationId xmlns:a16="http://schemas.microsoft.com/office/drawing/2014/main" id="{C997B41A-D589-4384-9C07-4226A288768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消防施設】&#10;一人当たり面積グラフ枠">
          <a:extLst>
            <a:ext uri="{FF2B5EF4-FFF2-40B4-BE49-F238E27FC236}">
              <a16:creationId xmlns:a16="http://schemas.microsoft.com/office/drawing/2014/main" id="{6FC69D31-CC3F-4884-BB96-3D4A7E22441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23" name="直線コネクタ 522">
          <a:extLst>
            <a:ext uri="{FF2B5EF4-FFF2-40B4-BE49-F238E27FC236}">
              <a16:creationId xmlns:a16="http://schemas.microsoft.com/office/drawing/2014/main" id="{A58B4674-7920-41C0-A42D-EC6DCD4A7CB7}"/>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24" name="【消防施設】&#10;一人当たり面積最小値テキスト">
          <a:extLst>
            <a:ext uri="{FF2B5EF4-FFF2-40B4-BE49-F238E27FC236}">
              <a16:creationId xmlns:a16="http://schemas.microsoft.com/office/drawing/2014/main" id="{A6B91BA5-AFD9-49A8-9133-36341A012A12}"/>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25" name="直線コネクタ 524">
          <a:extLst>
            <a:ext uri="{FF2B5EF4-FFF2-40B4-BE49-F238E27FC236}">
              <a16:creationId xmlns:a16="http://schemas.microsoft.com/office/drawing/2014/main" id="{ED72BE21-6F1F-4B7A-AA39-9465EC5F1F6D}"/>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26" name="【消防施設】&#10;一人当たり面積最大値テキスト">
          <a:extLst>
            <a:ext uri="{FF2B5EF4-FFF2-40B4-BE49-F238E27FC236}">
              <a16:creationId xmlns:a16="http://schemas.microsoft.com/office/drawing/2014/main" id="{49541D14-A7C3-4362-8FB3-16A4D336BF17}"/>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27" name="直線コネクタ 526">
          <a:extLst>
            <a:ext uri="{FF2B5EF4-FFF2-40B4-BE49-F238E27FC236}">
              <a16:creationId xmlns:a16="http://schemas.microsoft.com/office/drawing/2014/main" id="{F456CB8D-6A13-46A8-835A-FBC4F13C1110}"/>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528" name="【消防施設】&#10;一人当たり面積平均値テキスト">
          <a:extLst>
            <a:ext uri="{FF2B5EF4-FFF2-40B4-BE49-F238E27FC236}">
              <a16:creationId xmlns:a16="http://schemas.microsoft.com/office/drawing/2014/main" id="{5756AF1B-0CEB-476A-BA80-F554FB93C9AE}"/>
            </a:ext>
          </a:extLst>
        </xdr:cNvPr>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29" name="フローチャート: 判断 528">
          <a:extLst>
            <a:ext uri="{FF2B5EF4-FFF2-40B4-BE49-F238E27FC236}">
              <a16:creationId xmlns:a16="http://schemas.microsoft.com/office/drawing/2014/main" id="{FA7E84BB-B8F1-478E-BA57-85022B819B08}"/>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30" name="フローチャート: 判断 529">
          <a:extLst>
            <a:ext uri="{FF2B5EF4-FFF2-40B4-BE49-F238E27FC236}">
              <a16:creationId xmlns:a16="http://schemas.microsoft.com/office/drawing/2014/main" id="{76D127D9-4A8E-4F38-A9F2-F35E19314E73}"/>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531" name="n_1aveValue【消防施設】&#10;一人当たり面積">
          <a:extLst>
            <a:ext uri="{FF2B5EF4-FFF2-40B4-BE49-F238E27FC236}">
              <a16:creationId xmlns:a16="http://schemas.microsoft.com/office/drawing/2014/main" id="{B2F9285A-B1F2-430C-8CE7-1D1DC51179D0}"/>
            </a:ext>
          </a:extLst>
        </xdr:cNvPr>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32" name="フローチャート: 判断 531">
          <a:extLst>
            <a:ext uri="{FF2B5EF4-FFF2-40B4-BE49-F238E27FC236}">
              <a16:creationId xmlns:a16="http://schemas.microsoft.com/office/drawing/2014/main" id="{9AACE382-4911-4BC1-88AD-2A0CFDB4A8B4}"/>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21505</xdr:rowOff>
    </xdr:from>
    <xdr:ext cx="469744" cy="259045"/>
    <xdr:sp macro="" textlink="">
      <xdr:nvSpPr>
        <xdr:cNvPr id="533" name="n_2aveValue【消防施設】&#10;一人当たり面積">
          <a:extLst>
            <a:ext uri="{FF2B5EF4-FFF2-40B4-BE49-F238E27FC236}">
              <a16:creationId xmlns:a16="http://schemas.microsoft.com/office/drawing/2014/main" id="{C6B40410-3F1C-44FC-8922-250064944041}"/>
            </a:ext>
          </a:extLst>
        </xdr:cNvPr>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34" name="フローチャート: 判断 533">
          <a:extLst>
            <a:ext uri="{FF2B5EF4-FFF2-40B4-BE49-F238E27FC236}">
              <a16:creationId xmlns:a16="http://schemas.microsoft.com/office/drawing/2014/main" id="{EAA5F089-9145-45C7-A7B4-8A9BF9F1F3B6}"/>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35" name="n_3aveValue【消防施設】&#10;一人当たり面積">
          <a:extLst>
            <a:ext uri="{FF2B5EF4-FFF2-40B4-BE49-F238E27FC236}">
              <a16:creationId xmlns:a16="http://schemas.microsoft.com/office/drawing/2014/main" id="{C2BFD168-D69B-4552-811C-D4C99F2499B4}"/>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80D0E56A-9AED-488B-BAA0-C1890884BF9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4506E19B-068E-4772-86DD-7243FEE401F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E99448F3-E591-4F86-A096-4389962C020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B56D76A-903B-4712-9056-E8D317BEE3E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3CF962AC-1968-4B8B-B3DF-CAE8DA7A2BF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37134</xdr:rowOff>
    </xdr:from>
    <xdr:to>
      <xdr:col>116</xdr:col>
      <xdr:colOff>114300</xdr:colOff>
      <xdr:row>78</xdr:row>
      <xdr:rowOff>138734</xdr:rowOff>
    </xdr:to>
    <xdr:sp macro="" textlink="">
      <xdr:nvSpPr>
        <xdr:cNvPr id="541" name="楕円 540">
          <a:extLst>
            <a:ext uri="{FF2B5EF4-FFF2-40B4-BE49-F238E27FC236}">
              <a16:creationId xmlns:a16="http://schemas.microsoft.com/office/drawing/2014/main" id="{8BD0C990-8D3E-46EA-85C2-9801072B4B23}"/>
            </a:ext>
          </a:extLst>
        </xdr:cNvPr>
        <xdr:cNvSpPr/>
      </xdr:nvSpPr>
      <xdr:spPr>
        <a:xfrm>
          <a:off x="22110700" y="13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161611</xdr:rowOff>
    </xdr:from>
    <xdr:ext cx="469744" cy="259045"/>
    <xdr:sp macro="" textlink="">
      <xdr:nvSpPr>
        <xdr:cNvPr id="542" name="【消防施設】&#10;一人当たり面積該当値テキスト">
          <a:extLst>
            <a:ext uri="{FF2B5EF4-FFF2-40B4-BE49-F238E27FC236}">
              <a16:creationId xmlns:a16="http://schemas.microsoft.com/office/drawing/2014/main" id="{9C470A8A-5E7E-47EA-A380-0FD20E7BB569}"/>
            </a:ext>
          </a:extLst>
        </xdr:cNvPr>
        <xdr:cNvSpPr txBox="1"/>
      </xdr:nvSpPr>
      <xdr:spPr>
        <a:xfrm>
          <a:off x="22199600" y="133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117145</xdr:rowOff>
    </xdr:from>
    <xdr:to>
      <xdr:col>112</xdr:col>
      <xdr:colOff>38100</xdr:colOff>
      <xdr:row>85</xdr:row>
      <xdr:rowOff>47295</xdr:rowOff>
    </xdr:to>
    <xdr:sp macro="" textlink="">
      <xdr:nvSpPr>
        <xdr:cNvPr id="543" name="楕円 542">
          <a:extLst>
            <a:ext uri="{FF2B5EF4-FFF2-40B4-BE49-F238E27FC236}">
              <a16:creationId xmlns:a16="http://schemas.microsoft.com/office/drawing/2014/main" id="{F2021808-4A7A-4035-A4E2-B94D3C0B3795}"/>
            </a:ext>
          </a:extLst>
        </xdr:cNvPr>
        <xdr:cNvSpPr/>
      </xdr:nvSpPr>
      <xdr:spPr>
        <a:xfrm>
          <a:off x="21272500" y="1451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87934</xdr:rowOff>
    </xdr:from>
    <xdr:to>
      <xdr:col>116</xdr:col>
      <xdr:colOff>63500</xdr:colOff>
      <xdr:row>84</xdr:row>
      <xdr:rowOff>167945</xdr:rowOff>
    </xdr:to>
    <xdr:cxnSp macro="">
      <xdr:nvCxnSpPr>
        <xdr:cNvPr id="544" name="直線コネクタ 543">
          <a:extLst>
            <a:ext uri="{FF2B5EF4-FFF2-40B4-BE49-F238E27FC236}">
              <a16:creationId xmlns:a16="http://schemas.microsoft.com/office/drawing/2014/main" id="{116A1A52-C159-4186-A1E4-9D7FE6825943}"/>
            </a:ext>
          </a:extLst>
        </xdr:cNvPr>
        <xdr:cNvCxnSpPr/>
      </xdr:nvCxnSpPr>
      <xdr:spPr>
        <a:xfrm flipV="1">
          <a:off x="21323300" y="13461034"/>
          <a:ext cx="838200" cy="11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120802</xdr:rowOff>
    </xdr:from>
    <xdr:to>
      <xdr:col>107</xdr:col>
      <xdr:colOff>101600</xdr:colOff>
      <xdr:row>85</xdr:row>
      <xdr:rowOff>50952</xdr:rowOff>
    </xdr:to>
    <xdr:sp macro="" textlink="">
      <xdr:nvSpPr>
        <xdr:cNvPr id="545" name="楕円 544">
          <a:extLst>
            <a:ext uri="{FF2B5EF4-FFF2-40B4-BE49-F238E27FC236}">
              <a16:creationId xmlns:a16="http://schemas.microsoft.com/office/drawing/2014/main" id="{E6CD2A17-425A-46D0-8CEC-23350293D83B}"/>
            </a:ext>
          </a:extLst>
        </xdr:cNvPr>
        <xdr:cNvSpPr/>
      </xdr:nvSpPr>
      <xdr:spPr>
        <a:xfrm>
          <a:off x="20383500" y="145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167945</xdr:rowOff>
    </xdr:from>
    <xdr:to>
      <xdr:col>111</xdr:col>
      <xdr:colOff>177800</xdr:colOff>
      <xdr:row>85</xdr:row>
      <xdr:rowOff>152</xdr:rowOff>
    </xdr:to>
    <xdr:cxnSp macro="">
      <xdr:nvCxnSpPr>
        <xdr:cNvPr id="546" name="直線コネクタ 545">
          <a:extLst>
            <a:ext uri="{FF2B5EF4-FFF2-40B4-BE49-F238E27FC236}">
              <a16:creationId xmlns:a16="http://schemas.microsoft.com/office/drawing/2014/main" id="{DC7FBE5E-0E10-439B-AA04-1565A59333BF}"/>
            </a:ext>
          </a:extLst>
        </xdr:cNvPr>
        <xdr:cNvCxnSpPr/>
      </xdr:nvCxnSpPr>
      <xdr:spPr>
        <a:xfrm flipV="1">
          <a:off x="20434300" y="1456974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63822</xdr:rowOff>
    </xdr:from>
    <xdr:ext cx="469744" cy="259045"/>
    <xdr:sp macro="" textlink="">
      <xdr:nvSpPr>
        <xdr:cNvPr id="547" name="n_1mainValue【消防施設】&#10;一人当たり面積">
          <a:extLst>
            <a:ext uri="{FF2B5EF4-FFF2-40B4-BE49-F238E27FC236}">
              <a16:creationId xmlns:a16="http://schemas.microsoft.com/office/drawing/2014/main" id="{8022E1A4-7A24-4CA7-9A55-7AF5180E301B}"/>
            </a:ext>
          </a:extLst>
        </xdr:cNvPr>
        <xdr:cNvSpPr txBox="1"/>
      </xdr:nvSpPr>
      <xdr:spPr>
        <a:xfrm>
          <a:off x="21075727" y="1429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67479</xdr:rowOff>
    </xdr:from>
    <xdr:ext cx="469744" cy="259045"/>
    <xdr:sp macro="" textlink="">
      <xdr:nvSpPr>
        <xdr:cNvPr id="548" name="n_2mainValue【消防施設】&#10;一人当たり面積">
          <a:extLst>
            <a:ext uri="{FF2B5EF4-FFF2-40B4-BE49-F238E27FC236}">
              <a16:creationId xmlns:a16="http://schemas.microsoft.com/office/drawing/2014/main" id="{A63F52D4-5104-4CCF-ADCC-2C78265EE023}"/>
            </a:ext>
          </a:extLst>
        </xdr:cNvPr>
        <xdr:cNvSpPr txBox="1"/>
      </xdr:nvSpPr>
      <xdr:spPr>
        <a:xfrm>
          <a:off x="20199427" y="142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id="{2F518166-81F0-42D3-9DB1-16CD1D5692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id="{5BE92C5A-C673-4186-A727-D09977D099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id="{F36CE483-AF3B-45B3-AB2E-7580FCFF13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id="{C56305B4-AD4A-401F-B538-4811EC7945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id="{50825934-E5C0-489F-AA5A-409A2714DB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id="{403261E2-FA62-42EA-8E4D-C560D608E9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id="{783BF135-721C-4ACA-9E8B-8CD4189039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id="{D49740A2-87E1-4018-AD38-AB01253FD4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a:extLst>
            <a:ext uri="{FF2B5EF4-FFF2-40B4-BE49-F238E27FC236}">
              <a16:creationId xmlns:a16="http://schemas.microsoft.com/office/drawing/2014/main" id="{E892A694-9CB0-48F5-95EE-078F023ED29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a:extLst>
            <a:ext uri="{FF2B5EF4-FFF2-40B4-BE49-F238E27FC236}">
              <a16:creationId xmlns:a16="http://schemas.microsoft.com/office/drawing/2014/main" id="{443A1E99-7DCC-4AF8-B37D-7CCE7442CD9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a:extLst>
            <a:ext uri="{FF2B5EF4-FFF2-40B4-BE49-F238E27FC236}">
              <a16:creationId xmlns:a16="http://schemas.microsoft.com/office/drawing/2014/main" id="{85B8E121-DD41-44D4-BE3A-4EDDB7352AB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a:extLst>
            <a:ext uri="{FF2B5EF4-FFF2-40B4-BE49-F238E27FC236}">
              <a16:creationId xmlns:a16="http://schemas.microsoft.com/office/drawing/2014/main" id="{DE3F8156-3F8B-41EC-BC15-2D5840857CA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a:extLst>
            <a:ext uri="{FF2B5EF4-FFF2-40B4-BE49-F238E27FC236}">
              <a16:creationId xmlns:a16="http://schemas.microsoft.com/office/drawing/2014/main" id="{7680545F-811D-42E1-AE6E-6B8709BFC615}"/>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a:extLst>
            <a:ext uri="{FF2B5EF4-FFF2-40B4-BE49-F238E27FC236}">
              <a16:creationId xmlns:a16="http://schemas.microsoft.com/office/drawing/2014/main" id="{5F7BA237-E5E9-4416-81EF-80A59D4A23C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a:extLst>
            <a:ext uri="{FF2B5EF4-FFF2-40B4-BE49-F238E27FC236}">
              <a16:creationId xmlns:a16="http://schemas.microsoft.com/office/drawing/2014/main" id="{C0891AFA-F2DF-4B30-945B-65C1BB5AE71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a:extLst>
            <a:ext uri="{FF2B5EF4-FFF2-40B4-BE49-F238E27FC236}">
              <a16:creationId xmlns:a16="http://schemas.microsoft.com/office/drawing/2014/main" id="{0A71FAAC-99F8-44A3-8BA9-115EC294ED8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a:extLst>
            <a:ext uri="{FF2B5EF4-FFF2-40B4-BE49-F238E27FC236}">
              <a16:creationId xmlns:a16="http://schemas.microsoft.com/office/drawing/2014/main" id="{B315CF2A-A4EC-451B-BFA3-28697818C8F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a:extLst>
            <a:ext uri="{FF2B5EF4-FFF2-40B4-BE49-F238E27FC236}">
              <a16:creationId xmlns:a16="http://schemas.microsoft.com/office/drawing/2014/main" id="{017EDFD0-50A8-4B0F-A20F-3EA4493D760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a:extLst>
            <a:ext uri="{FF2B5EF4-FFF2-40B4-BE49-F238E27FC236}">
              <a16:creationId xmlns:a16="http://schemas.microsoft.com/office/drawing/2014/main" id="{6F598AB6-27AC-4D68-BD9B-77814623E5D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a:extLst>
            <a:ext uri="{FF2B5EF4-FFF2-40B4-BE49-F238E27FC236}">
              <a16:creationId xmlns:a16="http://schemas.microsoft.com/office/drawing/2014/main" id="{A86390D8-FF77-412E-992F-585A99A22D0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a:extLst>
            <a:ext uri="{FF2B5EF4-FFF2-40B4-BE49-F238E27FC236}">
              <a16:creationId xmlns:a16="http://schemas.microsoft.com/office/drawing/2014/main" id="{E62C62EF-B827-44AA-BAA5-A411549014E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DAD337D1-952B-4D66-9EC7-67AA151539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a:extLst>
            <a:ext uri="{FF2B5EF4-FFF2-40B4-BE49-F238E27FC236}">
              <a16:creationId xmlns:a16="http://schemas.microsoft.com/office/drawing/2014/main" id="{58201935-9316-4B93-9AF5-60D99F5FA36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庁舎】&#10;有形固定資産減価償却率グラフ枠">
          <a:extLst>
            <a:ext uri="{FF2B5EF4-FFF2-40B4-BE49-F238E27FC236}">
              <a16:creationId xmlns:a16="http://schemas.microsoft.com/office/drawing/2014/main" id="{DF3E15C0-D668-424D-8500-E37DA1C5E2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73" name="直線コネクタ 572">
          <a:extLst>
            <a:ext uri="{FF2B5EF4-FFF2-40B4-BE49-F238E27FC236}">
              <a16:creationId xmlns:a16="http://schemas.microsoft.com/office/drawing/2014/main" id="{28406CFF-89D3-4A98-8C7B-6ADABF1F6B1E}"/>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74" name="【庁舎】&#10;有形固定資産減価償却率最小値テキスト">
          <a:extLst>
            <a:ext uri="{FF2B5EF4-FFF2-40B4-BE49-F238E27FC236}">
              <a16:creationId xmlns:a16="http://schemas.microsoft.com/office/drawing/2014/main" id="{3E54E0A3-408A-4277-9D35-956B5A9A3D1B}"/>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75" name="直線コネクタ 574">
          <a:extLst>
            <a:ext uri="{FF2B5EF4-FFF2-40B4-BE49-F238E27FC236}">
              <a16:creationId xmlns:a16="http://schemas.microsoft.com/office/drawing/2014/main" id="{F0563074-AF04-4865-A27B-F9F291464BD9}"/>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6" name="【庁舎】&#10;有形固定資産減価償却率最大値テキスト">
          <a:extLst>
            <a:ext uri="{FF2B5EF4-FFF2-40B4-BE49-F238E27FC236}">
              <a16:creationId xmlns:a16="http://schemas.microsoft.com/office/drawing/2014/main" id="{0BEE9C0F-836A-4675-A030-25926971F082}"/>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7" name="直線コネクタ 576">
          <a:extLst>
            <a:ext uri="{FF2B5EF4-FFF2-40B4-BE49-F238E27FC236}">
              <a16:creationId xmlns:a16="http://schemas.microsoft.com/office/drawing/2014/main" id="{289CE8EF-6A2F-412F-9698-5B8EB6804C3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78" name="【庁舎】&#10;有形固定資産減価償却率平均値テキスト">
          <a:extLst>
            <a:ext uri="{FF2B5EF4-FFF2-40B4-BE49-F238E27FC236}">
              <a16:creationId xmlns:a16="http://schemas.microsoft.com/office/drawing/2014/main" id="{84994A45-4EDA-4FDC-B777-A7B37FED3C56}"/>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79" name="フローチャート: 判断 578">
          <a:extLst>
            <a:ext uri="{FF2B5EF4-FFF2-40B4-BE49-F238E27FC236}">
              <a16:creationId xmlns:a16="http://schemas.microsoft.com/office/drawing/2014/main" id="{ECADD697-7F4A-48E2-BF10-629D0EC69BF6}"/>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80" name="フローチャート: 判断 579">
          <a:extLst>
            <a:ext uri="{FF2B5EF4-FFF2-40B4-BE49-F238E27FC236}">
              <a16:creationId xmlns:a16="http://schemas.microsoft.com/office/drawing/2014/main" id="{DE98578E-5A37-4D2E-9AC2-A93D1395F43C}"/>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581" name="n_1aveValue【庁舎】&#10;有形固定資産減価償却率">
          <a:extLst>
            <a:ext uri="{FF2B5EF4-FFF2-40B4-BE49-F238E27FC236}">
              <a16:creationId xmlns:a16="http://schemas.microsoft.com/office/drawing/2014/main" id="{C84661D8-C4C2-4C1D-AE27-496A14655E1F}"/>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82" name="フローチャート: 判断 581">
          <a:extLst>
            <a:ext uri="{FF2B5EF4-FFF2-40B4-BE49-F238E27FC236}">
              <a16:creationId xmlns:a16="http://schemas.microsoft.com/office/drawing/2014/main" id="{12922407-C6FB-48D1-84B3-F7B79AB9A8A3}"/>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583" name="n_2aveValue【庁舎】&#10;有形固定資産減価償却率">
          <a:extLst>
            <a:ext uri="{FF2B5EF4-FFF2-40B4-BE49-F238E27FC236}">
              <a16:creationId xmlns:a16="http://schemas.microsoft.com/office/drawing/2014/main" id="{104F936C-E59B-428A-8A1E-B9C393E70FED}"/>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84" name="フローチャート: 判断 583">
          <a:extLst>
            <a:ext uri="{FF2B5EF4-FFF2-40B4-BE49-F238E27FC236}">
              <a16:creationId xmlns:a16="http://schemas.microsoft.com/office/drawing/2014/main" id="{D5A085E4-2513-4938-892E-068A0DBF0021}"/>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85" name="n_3aveValue【庁舎】&#10;有形固定資産減価償却率">
          <a:extLst>
            <a:ext uri="{FF2B5EF4-FFF2-40B4-BE49-F238E27FC236}">
              <a16:creationId xmlns:a16="http://schemas.microsoft.com/office/drawing/2014/main" id="{4B595633-D23D-442F-879F-458218CB9605}"/>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27974543-091D-496B-9A86-881EAD00FA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4895A708-AE1F-4753-8C3B-C3CAF8B61C7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7BDC7B31-BD2B-4EFB-85F5-D50263A2AB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78BEDA0E-E9AB-4312-AF0F-38EB0FEC68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D94661FF-1DFB-4B77-9488-475B0A7F38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69214</xdr:rowOff>
    </xdr:from>
    <xdr:to>
      <xdr:col>85</xdr:col>
      <xdr:colOff>177800</xdr:colOff>
      <xdr:row>102</xdr:row>
      <xdr:rowOff>170814</xdr:rowOff>
    </xdr:to>
    <xdr:sp macro="" textlink="">
      <xdr:nvSpPr>
        <xdr:cNvPr id="591" name="楕円 590">
          <a:extLst>
            <a:ext uri="{FF2B5EF4-FFF2-40B4-BE49-F238E27FC236}">
              <a16:creationId xmlns:a16="http://schemas.microsoft.com/office/drawing/2014/main" id="{1FBB2CC3-14C9-4E9F-8346-0FBEC77C1F24}"/>
            </a:ext>
          </a:extLst>
        </xdr:cNvPr>
        <xdr:cNvSpPr/>
      </xdr:nvSpPr>
      <xdr:spPr>
        <a:xfrm>
          <a:off x="162687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92091</xdr:rowOff>
    </xdr:from>
    <xdr:ext cx="405111" cy="259045"/>
    <xdr:sp macro="" textlink="">
      <xdr:nvSpPr>
        <xdr:cNvPr id="592" name="【庁舎】&#10;有形固定資産減価償却率該当値テキスト">
          <a:extLst>
            <a:ext uri="{FF2B5EF4-FFF2-40B4-BE49-F238E27FC236}">
              <a16:creationId xmlns:a16="http://schemas.microsoft.com/office/drawing/2014/main" id="{F0C59B87-97DB-4C30-9E9D-DA5599EB561C}"/>
            </a:ext>
          </a:extLst>
        </xdr:cNvPr>
        <xdr:cNvSpPr txBox="1"/>
      </xdr:nvSpPr>
      <xdr:spPr>
        <a:xfrm>
          <a:off x="16357600"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xdr:rowOff>
    </xdr:from>
    <xdr:to>
      <xdr:col>81</xdr:col>
      <xdr:colOff>101600</xdr:colOff>
      <xdr:row>103</xdr:row>
      <xdr:rowOff>106045</xdr:rowOff>
    </xdr:to>
    <xdr:sp macro="" textlink="">
      <xdr:nvSpPr>
        <xdr:cNvPr id="593" name="楕円 592">
          <a:extLst>
            <a:ext uri="{FF2B5EF4-FFF2-40B4-BE49-F238E27FC236}">
              <a16:creationId xmlns:a16="http://schemas.microsoft.com/office/drawing/2014/main" id="{3E0E3E2F-B455-4F79-BDD9-E8BAE8199055}"/>
            </a:ext>
          </a:extLst>
        </xdr:cNvPr>
        <xdr:cNvSpPr/>
      </xdr:nvSpPr>
      <xdr:spPr>
        <a:xfrm>
          <a:off x="15430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120014</xdr:rowOff>
    </xdr:from>
    <xdr:to>
      <xdr:col>85</xdr:col>
      <xdr:colOff>127000</xdr:colOff>
      <xdr:row>103</xdr:row>
      <xdr:rowOff>55245</xdr:rowOff>
    </xdr:to>
    <xdr:cxnSp macro="">
      <xdr:nvCxnSpPr>
        <xdr:cNvPr id="594" name="直線コネクタ 593">
          <a:extLst>
            <a:ext uri="{FF2B5EF4-FFF2-40B4-BE49-F238E27FC236}">
              <a16:creationId xmlns:a16="http://schemas.microsoft.com/office/drawing/2014/main" id="{33820EFF-F705-40AE-A47D-AD41C10A6B07}"/>
            </a:ext>
          </a:extLst>
        </xdr:cNvPr>
        <xdr:cNvCxnSpPr/>
      </xdr:nvCxnSpPr>
      <xdr:spPr>
        <a:xfrm flipV="1">
          <a:off x="15481300" y="17607914"/>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164464</xdr:rowOff>
    </xdr:from>
    <xdr:to>
      <xdr:col>76</xdr:col>
      <xdr:colOff>165100</xdr:colOff>
      <xdr:row>101</xdr:row>
      <xdr:rowOff>94614</xdr:rowOff>
    </xdr:to>
    <xdr:sp macro="" textlink="">
      <xdr:nvSpPr>
        <xdr:cNvPr id="595" name="楕円 594">
          <a:extLst>
            <a:ext uri="{FF2B5EF4-FFF2-40B4-BE49-F238E27FC236}">
              <a16:creationId xmlns:a16="http://schemas.microsoft.com/office/drawing/2014/main" id="{F0D01F43-92F5-47F6-B503-14A2AE4D3E9B}"/>
            </a:ext>
          </a:extLst>
        </xdr:cNvPr>
        <xdr:cNvSpPr/>
      </xdr:nvSpPr>
      <xdr:spPr>
        <a:xfrm>
          <a:off x="1454150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43814</xdr:rowOff>
    </xdr:from>
    <xdr:to>
      <xdr:col>81</xdr:col>
      <xdr:colOff>50800</xdr:colOff>
      <xdr:row>103</xdr:row>
      <xdr:rowOff>55245</xdr:rowOff>
    </xdr:to>
    <xdr:cxnSp macro="">
      <xdr:nvCxnSpPr>
        <xdr:cNvPr id="596" name="直線コネクタ 595">
          <a:extLst>
            <a:ext uri="{FF2B5EF4-FFF2-40B4-BE49-F238E27FC236}">
              <a16:creationId xmlns:a16="http://schemas.microsoft.com/office/drawing/2014/main" id="{90233F77-44B2-406C-8F3A-6CB067262660}"/>
            </a:ext>
          </a:extLst>
        </xdr:cNvPr>
        <xdr:cNvCxnSpPr/>
      </xdr:nvCxnSpPr>
      <xdr:spPr>
        <a:xfrm>
          <a:off x="14592300" y="17360264"/>
          <a:ext cx="889000" cy="3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122572</xdr:rowOff>
    </xdr:from>
    <xdr:ext cx="405111" cy="259045"/>
    <xdr:sp macro="" textlink="">
      <xdr:nvSpPr>
        <xdr:cNvPr id="597" name="n_1mainValue【庁舎】&#10;有形固定資産減価償却率">
          <a:extLst>
            <a:ext uri="{FF2B5EF4-FFF2-40B4-BE49-F238E27FC236}">
              <a16:creationId xmlns:a16="http://schemas.microsoft.com/office/drawing/2014/main" id="{1BE4146F-13DC-442B-8170-B8DD68D8196A}"/>
            </a:ext>
          </a:extLst>
        </xdr:cNvPr>
        <xdr:cNvSpPr txBox="1"/>
      </xdr:nvSpPr>
      <xdr:spPr>
        <a:xfrm>
          <a:off x="152660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111141</xdr:rowOff>
    </xdr:from>
    <xdr:ext cx="405111" cy="259045"/>
    <xdr:sp macro="" textlink="">
      <xdr:nvSpPr>
        <xdr:cNvPr id="598" name="n_2mainValue【庁舎】&#10;有形固定資産減価償却率">
          <a:extLst>
            <a:ext uri="{FF2B5EF4-FFF2-40B4-BE49-F238E27FC236}">
              <a16:creationId xmlns:a16="http://schemas.microsoft.com/office/drawing/2014/main" id="{A30107C5-5E60-4A2C-B9BD-9F782ECB7325}"/>
            </a:ext>
          </a:extLst>
        </xdr:cNvPr>
        <xdr:cNvSpPr txBox="1"/>
      </xdr:nvSpPr>
      <xdr:spPr>
        <a:xfrm>
          <a:off x="14389744" y="170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B88059F3-D8DC-4E49-B147-D8E8064BB4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1AB03C96-4054-4FA8-BE4B-F87C610BAE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DBB2A0FE-C45A-414F-9FA1-B9B29D0485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5F104EDD-71A8-4748-AD98-31C3D02DA3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737C79A1-797F-48F1-AD50-6C8EB94972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E9AF0E28-9E23-4B0E-9DF4-B38090302A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92C5046B-2DB4-4912-9748-0F434272490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2AD54467-CEE8-40B9-B850-7E849F988B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DD707116-F4BD-4B8D-A1FA-69D57A85DC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39B48602-D305-474F-9204-91F75016145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a:extLst>
            <a:ext uri="{FF2B5EF4-FFF2-40B4-BE49-F238E27FC236}">
              <a16:creationId xmlns:a16="http://schemas.microsoft.com/office/drawing/2014/main" id="{27627F33-5878-4708-9F7A-6FCC115B3AF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0" name="テキスト ボックス 609">
          <a:extLst>
            <a:ext uri="{FF2B5EF4-FFF2-40B4-BE49-F238E27FC236}">
              <a16:creationId xmlns:a16="http://schemas.microsoft.com/office/drawing/2014/main" id="{CF5820F7-4CB5-4AF6-A230-9031ADDC17C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a:extLst>
            <a:ext uri="{FF2B5EF4-FFF2-40B4-BE49-F238E27FC236}">
              <a16:creationId xmlns:a16="http://schemas.microsoft.com/office/drawing/2014/main" id="{04DD9AD0-4F9F-41E2-817B-6B01FA52EFD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12" name="テキスト ボックス 611">
          <a:extLst>
            <a:ext uri="{FF2B5EF4-FFF2-40B4-BE49-F238E27FC236}">
              <a16:creationId xmlns:a16="http://schemas.microsoft.com/office/drawing/2014/main" id="{724A450E-2ED5-4A46-AC88-70785ED9AE08}"/>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a:extLst>
            <a:ext uri="{FF2B5EF4-FFF2-40B4-BE49-F238E27FC236}">
              <a16:creationId xmlns:a16="http://schemas.microsoft.com/office/drawing/2014/main" id="{E026F34A-7CBA-4D3B-9A3F-5DBD245F5D5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14" name="テキスト ボックス 613">
          <a:extLst>
            <a:ext uri="{FF2B5EF4-FFF2-40B4-BE49-F238E27FC236}">
              <a16:creationId xmlns:a16="http://schemas.microsoft.com/office/drawing/2014/main" id="{22363387-AA32-43AE-BC3C-595892AB9C44}"/>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a:extLst>
            <a:ext uri="{FF2B5EF4-FFF2-40B4-BE49-F238E27FC236}">
              <a16:creationId xmlns:a16="http://schemas.microsoft.com/office/drawing/2014/main" id="{B26B9558-7CC7-413E-B109-A801DCE34F7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16" name="テキスト ボックス 615">
          <a:extLst>
            <a:ext uri="{FF2B5EF4-FFF2-40B4-BE49-F238E27FC236}">
              <a16:creationId xmlns:a16="http://schemas.microsoft.com/office/drawing/2014/main" id="{D9044BFF-BCF5-45B7-AA8C-357D5F321B0B}"/>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BAD3EE4F-9B7A-4D83-8191-31B8EC28D86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18" name="テキスト ボックス 617">
          <a:extLst>
            <a:ext uri="{FF2B5EF4-FFF2-40B4-BE49-F238E27FC236}">
              <a16:creationId xmlns:a16="http://schemas.microsoft.com/office/drawing/2014/main" id="{CA3F1D0F-FA75-4B97-87FF-CD01DDDF8D1B}"/>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28B1779D-C098-455A-8B2A-647C203081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20" name="直線コネクタ 619">
          <a:extLst>
            <a:ext uri="{FF2B5EF4-FFF2-40B4-BE49-F238E27FC236}">
              <a16:creationId xmlns:a16="http://schemas.microsoft.com/office/drawing/2014/main" id="{AD415690-4E01-4454-BA82-E5651957378A}"/>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21" name="【庁舎】&#10;一人当たり面積最小値テキスト">
          <a:extLst>
            <a:ext uri="{FF2B5EF4-FFF2-40B4-BE49-F238E27FC236}">
              <a16:creationId xmlns:a16="http://schemas.microsoft.com/office/drawing/2014/main" id="{EDFBDF34-7BA1-4F6F-867E-9C9808B2B4CD}"/>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22" name="直線コネクタ 621">
          <a:extLst>
            <a:ext uri="{FF2B5EF4-FFF2-40B4-BE49-F238E27FC236}">
              <a16:creationId xmlns:a16="http://schemas.microsoft.com/office/drawing/2014/main" id="{0D2B8F89-E430-43E1-8B98-2AF7978A84D2}"/>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23" name="【庁舎】&#10;一人当たり面積最大値テキスト">
          <a:extLst>
            <a:ext uri="{FF2B5EF4-FFF2-40B4-BE49-F238E27FC236}">
              <a16:creationId xmlns:a16="http://schemas.microsoft.com/office/drawing/2014/main" id="{AE8371B0-7D55-4BE0-80B2-72D647CFA445}"/>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24" name="直線コネクタ 623">
          <a:extLst>
            <a:ext uri="{FF2B5EF4-FFF2-40B4-BE49-F238E27FC236}">
              <a16:creationId xmlns:a16="http://schemas.microsoft.com/office/drawing/2014/main" id="{3A59ABA5-E6DC-4C59-9C8E-B5B85E168CE1}"/>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137334</xdr:rowOff>
    </xdr:from>
    <xdr:ext cx="469744" cy="259045"/>
    <xdr:sp macro="" textlink="">
      <xdr:nvSpPr>
        <xdr:cNvPr id="625" name="【庁舎】&#10;一人当たり面積平均値テキスト">
          <a:extLst>
            <a:ext uri="{FF2B5EF4-FFF2-40B4-BE49-F238E27FC236}">
              <a16:creationId xmlns:a16="http://schemas.microsoft.com/office/drawing/2014/main" id="{2C0F3D8A-C59C-42E3-8347-095186E75C27}"/>
            </a:ext>
          </a:extLst>
        </xdr:cNvPr>
        <xdr:cNvSpPr txBox="1"/>
      </xdr:nvSpPr>
      <xdr:spPr>
        <a:xfrm>
          <a:off x="22199600" y="1848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26" name="フローチャート: 判断 625">
          <a:extLst>
            <a:ext uri="{FF2B5EF4-FFF2-40B4-BE49-F238E27FC236}">
              <a16:creationId xmlns:a16="http://schemas.microsoft.com/office/drawing/2014/main" id="{2C2BBA81-430D-4C8D-81F5-7EEE0314873A}"/>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27" name="フローチャート: 判断 626">
          <a:extLst>
            <a:ext uri="{FF2B5EF4-FFF2-40B4-BE49-F238E27FC236}">
              <a16:creationId xmlns:a16="http://schemas.microsoft.com/office/drawing/2014/main" id="{64270B16-0BB8-499C-A619-C69DCB417B6A}"/>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628" name="n_1aveValue【庁舎】&#10;一人当たり面積">
          <a:extLst>
            <a:ext uri="{FF2B5EF4-FFF2-40B4-BE49-F238E27FC236}">
              <a16:creationId xmlns:a16="http://schemas.microsoft.com/office/drawing/2014/main" id="{B4F2EFA6-E93F-4BA1-911D-2B3E99F127E8}"/>
            </a:ext>
          </a:extLst>
        </xdr:cNvPr>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29" name="フローチャート: 判断 628">
          <a:extLst>
            <a:ext uri="{FF2B5EF4-FFF2-40B4-BE49-F238E27FC236}">
              <a16:creationId xmlns:a16="http://schemas.microsoft.com/office/drawing/2014/main" id="{4D6CFB1B-D18C-4929-A191-953872BB7447}"/>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630" name="n_2aveValue【庁舎】&#10;一人当たり面積">
          <a:extLst>
            <a:ext uri="{FF2B5EF4-FFF2-40B4-BE49-F238E27FC236}">
              <a16:creationId xmlns:a16="http://schemas.microsoft.com/office/drawing/2014/main" id="{6B507F02-E7D4-4FC0-BD02-6E1CDA92B0B6}"/>
            </a:ext>
          </a:extLst>
        </xdr:cNvPr>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31" name="フローチャート: 判断 630">
          <a:extLst>
            <a:ext uri="{FF2B5EF4-FFF2-40B4-BE49-F238E27FC236}">
              <a16:creationId xmlns:a16="http://schemas.microsoft.com/office/drawing/2014/main" id="{9E620A07-8519-4E37-AA55-0743421C7DEF}"/>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632" name="n_3aveValue【庁舎】&#10;一人当たり面積">
          <a:extLst>
            <a:ext uri="{FF2B5EF4-FFF2-40B4-BE49-F238E27FC236}">
              <a16:creationId xmlns:a16="http://schemas.microsoft.com/office/drawing/2014/main" id="{C0057CB4-701D-4F30-9933-7B5E8CF77346}"/>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9A5D67F8-A8AE-4204-B951-8E42A4F8346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F082281F-C780-498C-A8F4-42BB103175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5FD58528-D44F-4857-93F9-EC586F5670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5B2E463E-5360-4EE2-B411-6AD4D78852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B1C9F143-5981-4630-8B63-0B83C108ED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15680</xdr:rowOff>
    </xdr:from>
    <xdr:to>
      <xdr:col>116</xdr:col>
      <xdr:colOff>114300</xdr:colOff>
      <xdr:row>100</xdr:row>
      <xdr:rowOff>117280</xdr:rowOff>
    </xdr:to>
    <xdr:sp macro="" textlink="">
      <xdr:nvSpPr>
        <xdr:cNvPr id="638" name="楕円 637">
          <a:extLst>
            <a:ext uri="{FF2B5EF4-FFF2-40B4-BE49-F238E27FC236}">
              <a16:creationId xmlns:a16="http://schemas.microsoft.com/office/drawing/2014/main" id="{BA10ECBD-9014-4E5B-BF22-DD71560A02B0}"/>
            </a:ext>
          </a:extLst>
        </xdr:cNvPr>
        <xdr:cNvSpPr/>
      </xdr:nvSpPr>
      <xdr:spPr>
        <a:xfrm>
          <a:off x="22110700" y="171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140157</xdr:rowOff>
    </xdr:from>
    <xdr:ext cx="599010" cy="259045"/>
    <xdr:sp macro="" textlink="">
      <xdr:nvSpPr>
        <xdr:cNvPr id="639" name="【庁舎】&#10;一人当たり面積該当値テキスト">
          <a:extLst>
            <a:ext uri="{FF2B5EF4-FFF2-40B4-BE49-F238E27FC236}">
              <a16:creationId xmlns:a16="http://schemas.microsoft.com/office/drawing/2014/main" id="{32E133C2-08AD-4592-BE76-390F27F67EC2}"/>
            </a:ext>
          </a:extLst>
        </xdr:cNvPr>
        <xdr:cNvSpPr txBox="1"/>
      </xdr:nvSpPr>
      <xdr:spPr>
        <a:xfrm>
          <a:off x="22199600" y="1711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166030</xdr:rowOff>
    </xdr:from>
    <xdr:to>
      <xdr:col>112</xdr:col>
      <xdr:colOff>38100</xdr:colOff>
      <xdr:row>108</xdr:row>
      <xdr:rowOff>96180</xdr:rowOff>
    </xdr:to>
    <xdr:sp macro="" textlink="">
      <xdr:nvSpPr>
        <xdr:cNvPr id="640" name="楕円 639">
          <a:extLst>
            <a:ext uri="{FF2B5EF4-FFF2-40B4-BE49-F238E27FC236}">
              <a16:creationId xmlns:a16="http://schemas.microsoft.com/office/drawing/2014/main" id="{BBAB0B4B-1EBD-440A-B685-1A2C566AB448}"/>
            </a:ext>
          </a:extLst>
        </xdr:cNvPr>
        <xdr:cNvSpPr/>
      </xdr:nvSpPr>
      <xdr:spPr>
        <a:xfrm>
          <a:off x="21272500" y="185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66480</xdr:rowOff>
    </xdr:from>
    <xdr:to>
      <xdr:col>116</xdr:col>
      <xdr:colOff>63500</xdr:colOff>
      <xdr:row>108</xdr:row>
      <xdr:rowOff>45380</xdr:rowOff>
    </xdr:to>
    <xdr:cxnSp macro="">
      <xdr:nvCxnSpPr>
        <xdr:cNvPr id="641" name="直線コネクタ 640">
          <a:extLst>
            <a:ext uri="{FF2B5EF4-FFF2-40B4-BE49-F238E27FC236}">
              <a16:creationId xmlns:a16="http://schemas.microsoft.com/office/drawing/2014/main" id="{5156DA1D-4C66-4E13-A29C-867BF10F395F}"/>
            </a:ext>
          </a:extLst>
        </xdr:cNvPr>
        <xdr:cNvCxnSpPr/>
      </xdr:nvCxnSpPr>
      <xdr:spPr>
        <a:xfrm flipV="1">
          <a:off x="21323300" y="17211480"/>
          <a:ext cx="838200" cy="135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22282</xdr:rowOff>
    </xdr:from>
    <xdr:to>
      <xdr:col>107</xdr:col>
      <xdr:colOff>101600</xdr:colOff>
      <xdr:row>108</xdr:row>
      <xdr:rowOff>123882</xdr:rowOff>
    </xdr:to>
    <xdr:sp macro="" textlink="">
      <xdr:nvSpPr>
        <xdr:cNvPr id="642" name="楕円 641">
          <a:extLst>
            <a:ext uri="{FF2B5EF4-FFF2-40B4-BE49-F238E27FC236}">
              <a16:creationId xmlns:a16="http://schemas.microsoft.com/office/drawing/2014/main" id="{C425E587-1727-472E-8990-7D7C4F7A4BFC}"/>
            </a:ext>
          </a:extLst>
        </xdr:cNvPr>
        <xdr:cNvSpPr/>
      </xdr:nvSpPr>
      <xdr:spPr>
        <a:xfrm>
          <a:off x="20383500" y="185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45380</xdr:rowOff>
    </xdr:from>
    <xdr:to>
      <xdr:col>111</xdr:col>
      <xdr:colOff>177800</xdr:colOff>
      <xdr:row>108</xdr:row>
      <xdr:rowOff>73082</xdr:rowOff>
    </xdr:to>
    <xdr:cxnSp macro="">
      <xdr:nvCxnSpPr>
        <xdr:cNvPr id="643" name="直線コネクタ 642">
          <a:extLst>
            <a:ext uri="{FF2B5EF4-FFF2-40B4-BE49-F238E27FC236}">
              <a16:creationId xmlns:a16="http://schemas.microsoft.com/office/drawing/2014/main" id="{68C9475B-C21D-4D37-A32B-80DAAF9BD473}"/>
            </a:ext>
          </a:extLst>
        </xdr:cNvPr>
        <xdr:cNvCxnSpPr/>
      </xdr:nvCxnSpPr>
      <xdr:spPr>
        <a:xfrm flipV="1">
          <a:off x="20434300" y="18561980"/>
          <a:ext cx="889000" cy="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112707</xdr:rowOff>
    </xdr:from>
    <xdr:ext cx="469744" cy="259045"/>
    <xdr:sp macro="" textlink="">
      <xdr:nvSpPr>
        <xdr:cNvPr id="644" name="n_1mainValue【庁舎】&#10;一人当たり面積">
          <a:extLst>
            <a:ext uri="{FF2B5EF4-FFF2-40B4-BE49-F238E27FC236}">
              <a16:creationId xmlns:a16="http://schemas.microsoft.com/office/drawing/2014/main" id="{C46E4A93-44E5-4FA4-803C-389782C701EE}"/>
            </a:ext>
          </a:extLst>
        </xdr:cNvPr>
        <xdr:cNvSpPr txBox="1"/>
      </xdr:nvSpPr>
      <xdr:spPr>
        <a:xfrm>
          <a:off x="21075727" y="182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140409</xdr:rowOff>
    </xdr:from>
    <xdr:ext cx="469744" cy="259045"/>
    <xdr:sp macro="" textlink="">
      <xdr:nvSpPr>
        <xdr:cNvPr id="645" name="n_2mainValue【庁舎】&#10;一人当たり面積">
          <a:extLst>
            <a:ext uri="{FF2B5EF4-FFF2-40B4-BE49-F238E27FC236}">
              <a16:creationId xmlns:a16="http://schemas.microsoft.com/office/drawing/2014/main" id="{E5D12C8B-3814-4457-A742-5B682DE27698}"/>
            </a:ext>
          </a:extLst>
        </xdr:cNvPr>
        <xdr:cNvSpPr txBox="1"/>
      </xdr:nvSpPr>
      <xdr:spPr>
        <a:xfrm>
          <a:off x="20199427" y="1831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a:extLst>
            <a:ext uri="{FF2B5EF4-FFF2-40B4-BE49-F238E27FC236}">
              <a16:creationId xmlns:a16="http://schemas.microsoft.com/office/drawing/2014/main" id="{437EF463-B1D5-40D4-8A37-10464C01F1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a:extLst>
            <a:ext uri="{FF2B5EF4-FFF2-40B4-BE49-F238E27FC236}">
              <a16:creationId xmlns:a16="http://schemas.microsoft.com/office/drawing/2014/main" id="{56B3D938-7DAC-47D0-A118-EDC6D35BDB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a:extLst>
            <a:ext uri="{FF2B5EF4-FFF2-40B4-BE49-F238E27FC236}">
              <a16:creationId xmlns:a16="http://schemas.microsoft.com/office/drawing/2014/main" id="{5A4729E6-CE86-4019-A416-D5B18B68909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の一人当たり数値については、集計方法の誤り（面積を過大に計上）のため急増している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集計方法の誤りにより、保健センターや消防施設、庁舎の面積が異なるが、前年度と同様数値となるため、分析は以下のもののみとする。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役場庁舎の耐震化等改修事業が令和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年度から開始となったことで、令和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年度以降の減価償却率が減少することが見込まれるため、類似団体平均並みになると予想される。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石川県穴水町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8,333
8,236
183.21
6,366,216
6,279,685
50,072
3,837,640
7,247,318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77.2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654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人口減少や全国平均を上回る高齢化率（平成</a:t>
          </a:r>
          <a:r>
            <a:rPr kumimoji="1" lang="en-US" altLang="ja-JP" sz="1300" baseline="0">
              <a:latin typeface="ＭＳ Ｐゴシック"/>
              <a:ea typeface="ＭＳ Ｐゴシック"/>
            </a:rPr>
            <a:t>30</a:t>
          </a:r>
          <a:r>
            <a:rPr kumimoji="1" lang="ja-JP" altLang="en-US" sz="1300" baseline="0">
              <a:latin typeface="ＭＳ Ｐゴシック"/>
              <a:ea typeface="ＭＳ Ｐゴシック"/>
            </a:rPr>
            <a:t>年度末</a:t>
          </a:r>
          <a:r>
            <a:rPr kumimoji="1" lang="en-US" altLang="ja-JP" sz="1300" baseline="0">
              <a:latin typeface="ＭＳ Ｐゴシック"/>
              <a:ea typeface="ＭＳ Ｐゴシック"/>
            </a:rPr>
            <a:t>46.49</a:t>
          </a:r>
          <a:r>
            <a:rPr kumimoji="1" lang="ja-JP" altLang="en-US" sz="1300" baseline="0">
              <a:latin typeface="ＭＳ Ｐゴシック"/>
              <a:ea typeface="ＭＳ Ｐゴシック"/>
            </a:rPr>
            <a:t>％）に加え、町内に中心となる産業が少ないこと等により財政基盤が弱く類似団体平均を下回っている。</a:t>
          </a:r>
          <a:endParaRPr kumimoji="1" lang="en-US" altLang="ja-JP" sz="1300" baseline="0">
            <a:latin typeface="ＭＳ Ｐゴシック"/>
            <a:ea typeface="ＭＳ Ｐゴシック"/>
          </a:endParaRPr>
        </a:p>
        <a:p>
          <a:r>
            <a:rPr kumimoji="1" lang="ja-JP" altLang="en-US" sz="1300">
              <a:latin typeface="ＭＳ Ｐゴシック"/>
              <a:ea typeface="ＭＳ Ｐゴシック"/>
            </a:rPr>
            <a:t>　今後も税収の増加が見込めないことに加え、公共施設の老朽化等の改修による投資的経費の増額傾向により今後さらに厳しい財政状況になることが予想される。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654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654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76200</xdr:rowOff>
    </xdr:from>
    <xdr:to>
      <xdr:col>23</xdr:col>
      <xdr:colOff>133350</xdr:colOff>
      <xdr:row>44</xdr:row>
      <xdr:rowOff>119380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6950"/>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91440</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119380</xdr:rowOff>
    </xdr:from>
    <xdr:to>
      <xdr:col>24</xdr:col>
      <xdr:colOff>12700</xdr:colOff>
      <xdr:row>44</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163195</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76200</xdr:rowOff>
    </xdr:from>
    <xdr:to>
      <xdr:col>24</xdr:col>
      <xdr:colOff>12700</xdr:colOff>
      <xdr:row>35</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xdr:rowOff>
    </xdr:from>
    <xdr:to>
      <xdr:col>23</xdr:col>
      <xdr:colOff>133350</xdr:colOff>
      <xdr:row>44</xdr:row>
      <xdr:rowOff>4445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2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163195</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146685</xdr:rowOff>
    </xdr:from>
    <xdr:to>
      <xdr:col>23</xdr:col>
      <xdr:colOff>184150</xdr:colOff>
      <xdr:row>43</xdr:row>
      <xdr:rowOff>76835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xdr:rowOff>
    </xdr:from>
    <xdr:to>
      <xdr:col>19</xdr:col>
      <xdr:colOff>133350</xdr:colOff>
      <xdr:row>44</xdr:row>
      <xdr:rowOff>4445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170180</xdr:rowOff>
    </xdr:from>
    <xdr:to>
      <xdr:col>19</xdr:col>
      <xdr:colOff>184150</xdr:colOff>
      <xdr:row>43</xdr:row>
      <xdr:rowOff>100330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110490</xdr:rowOff>
    </xdr:from>
    <xdr:ext cx="736600" cy="25654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9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4445</xdr:rowOff>
    </xdr:from>
    <xdr:to>
      <xdr:col>15</xdr:col>
      <xdr:colOff>82550</xdr:colOff>
      <xdr:row>44</xdr:row>
      <xdr:rowOff>15875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482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146685</xdr:rowOff>
    </xdr:from>
    <xdr:to>
      <xdr:col>15</xdr:col>
      <xdr:colOff>133350</xdr:colOff>
      <xdr:row>43</xdr:row>
      <xdr:rowOff>76835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86995</xdr:rowOff>
    </xdr:from>
    <xdr:ext cx="762000" cy="25654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4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15875</xdr:rowOff>
    </xdr:from>
    <xdr:to>
      <xdr:col>11</xdr:col>
      <xdr:colOff>31750</xdr:colOff>
      <xdr:row>44</xdr:row>
      <xdr:rowOff>15875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6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135255</xdr:rowOff>
    </xdr:from>
    <xdr:to>
      <xdr:col>11</xdr:col>
      <xdr:colOff>82550</xdr:colOff>
      <xdr:row>43</xdr:row>
      <xdr:rowOff>65405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75565</xdr:rowOff>
    </xdr:from>
    <xdr:ext cx="762000" cy="25654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0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86995</xdr:rowOff>
    </xdr:from>
    <xdr:ext cx="762000" cy="25654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4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125095</xdr:rowOff>
    </xdr:from>
    <xdr:to>
      <xdr:col>23</xdr:col>
      <xdr:colOff>184150</xdr:colOff>
      <xdr:row>44</xdr:row>
      <xdr:rowOff>55245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20955</xdr:rowOff>
    </xdr:from>
    <xdr:ext cx="762000" cy="25654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125095</xdr:rowOff>
    </xdr:from>
    <xdr:to>
      <xdr:col>19</xdr:col>
      <xdr:colOff>184150</xdr:colOff>
      <xdr:row>44</xdr:row>
      <xdr:rowOff>55245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40640</xdr:rowOff>
    </xdr:from>
    <xdr:ext cx="736600" cy="25654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44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125095</xdr:rowOff>
    </xdr:from>
    <xdr:to>
      <xdr:col>15</xdr:col>
      <xdr:colOff>133350</xdr:colOff>
      <xdr:row>44</xdr:row>
      <xdr:rowOff>55245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40640</xdr:rowOff>
    </xdr:from>
    <xdr:ext cx="762000" cy="25654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4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136525</xdr:rowOff>
    </xdr:from>
    <xdr:to>
      <xdr:col>11</xdr:col>
      <xdr:colOff>82550</xdr:colOff>
      <xdr:row>44</xdr:row>
      <xdr:rowOff>66675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52070</xdr:rowOff>
    </xdr:from>
    <xdr:ext cx="762000" cy="25654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136525</xdr:rowOff>
    </xdr:from>
    <xdr:to>
      <xdr:col>7</xdr:col>
      <xdr:colOff>31750</xdr:colOff>
      <xdr:row>44</xdr:row>
      <xdr:rowOff>66675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52070</xdr:rowOff>
    </xdr:from>
    <xdr:ext cx="762000" cy="25654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分子にある人件費について、再任用制度を適用していることもあり、職員数が横ばいであるが、人件費は減少となっている。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公債費については、大規模事業（消防署建設等）の元金償還が始まったことにより増加となり、経常収支比率は</a:t>
          </a:r>
          <a:r>
            <a:rPr kumimoji="1" lang="en-US" altLang="ja-JP" sz="1300">
              <a:latin typeface="ＭＳ Ｐゴシック"/>
              <a:ea typeface="ＭＳ Ｐゴシック"/>
            </a:rPr>
            <a:t>0.6</a:t>
          </a:r>
          <a:r>
            <a:rPr kumimoji="1" lang="ja-JP" altLang="en-US" sz="1300">
              <a:latin typeface="ＭＳ Ｐゴシック"/>
              <a:ea typeface="ＭＳ Ｐゴシック"/>
            </a:rPr>
            <a:t>ポイント悪化した。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今後も公共施設の改修等が控えていることから、経常収支比率が増加傾向となることが見込まれる。</a:t>
          </a: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654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155575</xdr:rowOff>
    </xdr:from>
    <xdr:to>
      <xdr:col>23</xdr:col>
      <xdr:colOff>133350</xdr:colOff>
      <xdr:row>67</xdr:row>
      <xdr:rowOff>111125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12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83185</xdr:rowOff>
    </xdr:from>
    <xdr:ext cx="762000" cy="25908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111125</xdr:rowOff>
    </xdr:from>
    <xdr:to>
      <xdr:col>24</xdr:col>
      <xdr:colOff>12700</xdr:colOff>
      <xdr:row>67</xdr:row>
      <xdr:rowOff>111125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70485</xdr:rowOff>
    </xdr:from>
    <xdr:ext cx="762000" cy="259080"/>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155575</xdr:rowOff>
    </xdr:from>
    <xdr:to>
      <xdr:col>24</xdr:col>
      <xdr:colOff>12700</xdr:colOff>
      <xdr:row>59</xdr:row>
      <xdr:rowOff>155575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111760</xdr:rowOff>
    </xdr:from>
    <xdr:to>
      <xdr:col>23</xdr:col>
      <xdr:colOff>133350</xdr:colOff>
      <xdr:row>65</xdr:row>
      <xdr:rowOff>126365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5601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73660</xdr:rowOff>
    </xdr:from>
    <xdr:ext cx="762000" cy="259080"/>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7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65</xdr:row>
      <xdr:rowOff>101600</xdr:rowOff>
    </xdr:from>
    <xdr:to>
      <xdr:col>23</xdr:col>
      <xdr:colOff>184150</xdr:colOff>
      <xdr:row>66</xdr:row>
      <xdr:rowOff>31750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111760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534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85090</xdr:rowOff>
    </xdr:from>
    <xdr:to>
      <xdr:col>19</xdr:col>
      <xdr:colOff>184150</xdr:colOff>
      <xdr:row>66</xdr:row>
      <xdr:rowOff>15240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171450</xdr:rowOff>
    </xdr:from>
    <xdr:ext cx="736600" cy="25908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109220</xdr:rowOff>
    </xdr:from>
    <xdr:to>
      <xdr:col>15</xdr:col>
      <xdr:colOff>82550</xdr:colOff>
      <xdr:row>65</xdr:row>
      <xdr:rowOff>118745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534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43815</xdr:rowOff>
    </xdr:from>
    <xdr:to>
      <xdr:col>15</xdr:col>
      <xdr:colOff>133350</xdr:colOff>
      <xdr:row>65</xdr:row>
      <xdr:rowOff>145415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155575</xdr:rowOff>
    </xdr:from>
    <xdr:ext cx="762000" cy="25654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9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118745</xdr:rowOff>
    </xdr:from>
    <xdr:to>
      <xdr:col>11</xdr:col>
      <xdr:colOff>31750</xdr:colOff>
      <xdr:row>65</xdr:row>
      <xdr:rowOff>145415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629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635</xdr:rowOff>
    </xdr:from>
    <xdr:to>
      <xdr:col>11</xdr:col>
      <xdr:colOff>82550</xdr:colOff>
      <xdr:row>65</xdr:row>
      <xdr:rowOff>102235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112395</xdr:rowOff>
    </xdr:from>
    <xdr:ext cx="762000" cy="25654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37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24765</xdr:rowOff>
    </xdr:from>
    <xdr:to>
      <xdr:col>7</xdr:col>
      <xdr:colOff>31750</xdr:colOff>
      <xdr:row>65</xdr:row>
      <xdr:rowOff>126365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136525</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37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65</xdr:row>
      <xdr:rowOff>75565</xdr:rowOff>
    </xdr:from>
    <xdr:to>
      <xdr:col>23</xdr:col>
      <xdr:colOff>184150</xdr:colOff>
      <xdr:row>66</xdr:row>
      <xdr:rowOff>6350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19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92075</xdr:rowOff>
    </xdr:from>
    <xdr:ext cx="762000" cy="259080"/>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6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60960</xdr:rowOff>
    </xdr:from>
    <xdr:to>
      <xdr:col>19</xdr:col>
      <xdr:colOff>184150</xdr:colOff>
      <xdr:row>65</xdr:row>
      <xdr:rowOff>162560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1270</xdr:rowOff>
    </xdr:from>
    <xdr:ext cx="7366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74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144780</xdr:rowOff>
    </xdr:from>
    <xdr:ext cx="762000" cy="25654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890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67945</xdr:rowOff>
    </xdr:from>
    <xdr:to>
      <xdr:col>11</xdr:col>
      <xdr:colOff>82550</xdr:colOff>
      <xdr:row>65</xdr:row>
      <xdr:rowOff>169545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154940</xdr:rowOff>
    </xdr:from>
    <xdr:ext cx="762000" cy="25654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91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9525</xdr:rowOff>
    </xdr:from>
    <xdr:ext cx="762000" cy="25654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252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[186,617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118,856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人当たりの人件費等は平成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年度より増加したものの、類似団体より下回っている。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人件費については、再任用制度を導入し、適切な定員管理をおこなっているため、増減に著しい変更はなく、再任用職員の増加により人件費は減少傾向となっている。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物件費については、委託事業の増加や臨時職員の勤務形態（賃金）により増額となった。</a:t>
          </a:r>
        </a:p>
      </xdr:txBody>
    </xdr:sp>
    <xdr:clientData/>
  </xdr:twoCellAnchor>
  <xdr:oneCellAnchor>
    <xdr:from>
      <xdr:col>3</xdr:col>
      <xdr:colOff>95250</xdr:colOff>
      <xdr:row>77</xdr:row>
      <xdr:rowOff>6350</xdr:rowOff>
    </xdr:from>
    <xdr:ext cx="349885" cy="22288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654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654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57785</xdr:rowOff>
    </xdr:from>
    <xdr:to>
      <xdr:col>23</xdr:col>
      <xdr:colOff>133350</xdr:colOff>
      <xdr:row>89</xdr:row>
      <xdr:rowOff>33655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235"/>
          <a:ext cx="0" cy="1347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6350</xdr:rowOff>
    </xdr:from>
    <xdr:ext cx="762000" cy="256540"/>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5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470,966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33655</xdr:rowOff>
    </xdr:from>
    <xdr:to>
      <xdr:col>24</xdr:col>
      <xdr:colOff>12700</xdr:colOff>
      <xdr:row>89</xdr:row>
      <xdr:rowOff>33655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144145</xdr:rowOff>
    </xdr:from>
    <xdr:ext cx="762000" cy="256540"/>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86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136,021</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57785</xdr:rowOff>
    </xdr:from>
    <xdr:to>
      <xdr:col>24</xdr:col>
      <xdr:colOff>12700</xdr:colOff>
      <xdr:row>81</xdr:row>
      <xdr:rowOff>57785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86360</xdr:rowOff>
    </xdr:from>
    <xdr:to>
      <xdr:col>23</xdr:col>
      <xdr:colOff>133350</xdr:colOff>
      <xdr:row>82</xdr:row>
      <xdr:rowOff>90170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452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53340</xdr:rowOff>
    </xdr:from>
    <xdr:ext cx="762000" cy="256540"/>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9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81280</xdr:rowOff>
    </xdr:from>
    <xdr:to>
      <xdr:col>23</xdr:col>
      <xdr:colOff>184150</xdr:colOff>
      <xdr:row>84</xdr:row>
      <xdr:rowOff>11430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153670</xdr:rowOff>
    </xdr:from>
    <xdr:to>
      <xdr:col>19</xdr:col>
      <xdr:colOff>133350</xdr:colOff>
      <xdr:row>82</xdr:row>
      <xdr:rowOff>86360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4112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82550</xdr:rowOff>
    </xdr:from>
    <xdr:to>
      <xdr:col>19</xdr:col>
      <xdr:colOff>184150</xdr:colOff>
      <xdr:row>84</xdr:row>
      <xdr:rowOff>12700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168910</xdr:rowOff>
    </xdr:from>
    <xdr:ext cx="736600" cy="25654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2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153670</xdr:rowOff>
    </xdr:from>
    <xdr:to>
      <xdr:col>15</xdr:col>
      <xdr:colOff>82550</xdr:colOff>
      <xdr:row>82</xdr:row>
      <xdr:rowOff>11430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411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52705</xdr:rowOff>
    </xdr:from>
    <xdr:to>
      <xdr:col>15</xdr:col>
      <xdr:colOff>133350</xdr:colOff>
      <xdr:row>83</xdr:row>
      <xdr:rowOff>154940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139065</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11430</xdr:rowOff>
    </xdr:from>
    <xdr:to>
      <xdr:col>11</xdr:col>
      <xdr:colOff>31750</xdr:colOff>
      <xdr:row>82</xdr:row>
      <xdr:rowOff>31750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703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170180</xdr:rowOff>
    </xdr:from>
    <xdr:to>
      <xdr:col>11</xdr:col>
      <xdr:colOff>82550</xdr:colOff>
      <xdr:row>83</xdr:row>
      <xdr:rowOff>100330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85090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219,082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160020</xdr:rowOff>
    </xdr:from>
    <xdr:to>
      <xdr:col>7</xdr:col>
      <xdr:colOff>31750</xdr:colOff>
      <xdr:row>83</xdr:row>
      <xdr:rowOff>90170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74930</xdr:rowOff>
    </xdr:from>
    <xdr:ext cx="762000" cy="25654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216,620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39370</xdr:rowOff>
    </xdr:from>
    <xdr:to>
      <xdr:col>23</xdr:col>
      <xdr:colOff>184150</xdr:colOff>
      <xdr:row>82</xdr:row>
      <xdr:rowOff>140970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55880</xdr:rowOff>
    </xdr:from>
    <xdr:ext cx="762000" cy="259080"/>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4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186,617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34925</xdr:rowOff>
    </xdr:from>
    <xdr:to>
      <xdr:col>19</xdr:col>
      <xdr:colOff>184150</xdr:colOff>
      <xdr:row>82</xdr:row>
      <xdr:rowOff>136525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146685</xdr:rowOff>
    </xdr:from>
    <xdr:ext cx="736600" cy="25654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626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185,593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102870</xdr:rowOff>
    </xdr:from>
    <xdr:to>
      <xdr:col>15</xdr:col>
      <xdr:colOff>133350</xdr:colOff>
      <xdr:row>82</xdr:row>
      <xdr:rowOff>33020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43180</xdr:rowOff>
    </xdr:from>
    <xdr:ext cx="762000" cy="25654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59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159,799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132080</xdr:rowOff>
    </xdr:from>
    <xdr:to>
      <xdr:col>11</xdr:col>
      <xdr:colOff>82550</xdr:colOff>
      <xdr:row>82</xdr:row>
      <xdr:rowOff>62230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72390</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167,036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152400</xdr:rowOff>
    </xdr:from>
    <xdr:to>
      <xdr:col>7</xdr:col>
      <xdr:colOff>31750</xdr:colOff>
      <xdr:row>82</xdr:row>
      <xdr:rowOff>82550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92710</xdr:rowOff>
    </xdr:from>
    <xdr:ext cx="762000" cy="25908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0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172,122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類似平均団体を下回っているものの、近年は増加傾向となっている。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従来からの給与水準が低かったものを見直し、今後も給与の適正化に努める。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654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654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137795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6540"/>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120650</xdr:rowOff>
    </xdr:from>
    <xdr:to>
      <xdr:col>81</xdr:col>
      <xdr:colOff>44450</xdr:colOff>
      <xdr:row>82</xdr:row>
      <xdr:rowOff>52070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00810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170180</xdr:rowOff>
    </xdr:from>
    <xdr:ext cx="762000" cy="259080"/>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71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26670</xdr:rowOff>
    </xdr:from>
    <xdr:to>
      <xdr:col>81</xdr:col>
      <xdr:colOff>95250</xdr:colOff>
      <xdr:row>85</xdr:row>
      <xdr:rowOff>128270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16510</xdr:rowOff>
    </xdr:from>
    <xdr:to>
      <xdr:col>77</xdr:col>
      <xdr:colOff>44450</xdr:colOff>
      <xdr:row>81</xdr:row>
      <xdr:rowOff>120650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390396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26670</xdr:rowOff>
    </xdr:from>
    <xdr:to>
      <xdr:col>77</xdr:col>
      <xdr:colOff>95250</xdr:colOff>
      <xdr:row>85</xdr:row>
      <xdr:rowOff>128270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113030</xdr:rowOff>
    </xdr:from>
    <xdr:ext cx="7366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80</xdr:row>
      <xdr:rowOff>153670</xdr:rowOff>
    </xdr:from>
    <xdr:to>
      <xdr:col>72</xdr:col>
      <xdr:colOff>203200</xdr:colOff>
      <xdr:row>81</xdr:row>
      <xdr:rowOff>16510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3869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26670</xdr:rowOff>
    </xdr:from>
    <xdr:to>
      <xdr:col>73</xdr:col>
      <xdr:colOff>44450</xdr:colOff>
      <xdr:row>85</xdr:row>
      <xdr:rowOff>128270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113030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80</xdr:row>
      <xdr:rowOff>95885</xdr:rowOff>
    </xdr:from>
    <xdr:to>
      <xdr:col>68</xdr:col>
      <xdr:colOff>152400</xdr:colOff>
      <xdr:row>80</xdr:row>
      <xdr:rowOff>153670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381188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38100</xdr:rowOff>
    </xdr:from>
    <xdr:to>
      <xdr:col>68</xdr:col>
      <xdr:colOff>203200</xdr:colOff>
      <xdr:row>85</xdr:row>
      <xdr:rowOff>139700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125095</xdr:rowOff>
    </xdr:from>
    <xdr:ext cx="762000" cy="2584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8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50165</xdr:rowOff>
    </xdr:from>
    <xdr:to>
      <xdr:col>64</xdr:col>
      <xdr:colOff>152400</xdr:colOff>
      <xdr:row>85</xdr:row>
      <xdr:rowOff>151765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136525</xdr:rowOff>
    </xdr:from>
    <xdr:ext cx="762000" cy="2584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1270</xdr:rowOff>
    </xdr:from>
    <xdr:to>
      <xdr:col>81</xdr:col>
      <xdr:colOff>95250</xdr:colOff>
      <xdr:row>82</xdr:row>
      <xdr:rowOff>102870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17780</xdr:rowOff>
    </xdr:from>
    <xdr:ext cx="762000" cy="256540"/>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905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81</xdr:row>
      <xdr:rowOff>69215</xdr:rowOff>
    </xdr:from>
    <xdr:to>
      <xdr:col>77</xdr:col>
      <xdr:colOff>95250</xdr:colOff>
      <xdr:row>81</xdr:row>
      <xdr:rowOff>170815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9525</xdr:rowOff>
    </xdr:from>
    <xdr:ext cx="736600" cy="25654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72552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80</xdr:row>
      <xdr:rowOff>137160</xdr:rowOff>
    </xdr:from>
    <xdr:to>
      <xdr:col>73</xdr:col>
      <xdr:colOff>44450</xdr:colOff>
      <xdr:row>81</xdr:row>
      <xdr:rowOff>67310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38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77470</xdr:rowOff>
    </xdr:from>
    <xdr:ext cx="762000" cy="25654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6220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80</xdr:row>
      <xdr:rowOff>102870</xdr:rowOff>
    </xdr:from>
    <xdr:to>
      <xdr:col>68</xdr:col>
      <xdr:colOff>203200</xdr:colOff>
      <xdr:row>81</xdr:row>
      <xdr:rowOff>33020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43180</xdr:rowOff>
    </xdr:from>
    <xdr:ext cx="762000" cy="25654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5877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80</xdr:row>
      <xdr:rowOff>45085</xdr:rowOff>
    </xdr:from>
    <xdr:to>
      <xdr:col>64</xdr:col>
      <xdr:colOff>152400</xdr:colOff>
      <xdr:row>80</xdr:row>
      <xdr:rowOff>146685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7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156845</xdr:rowOff>
    </xdr:from>
    <xdr:ext cx="762000" cy="25654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5299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[11.52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類似平均団体より下回っているものの、定年退職予定者数と同等の新規採用を行い平準化を図っているほか、再任用制度を活用し、職員数の大幅な減少の抑制に努めている。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年齢構成の偏りについても、中途採用や毎年度の新規採用により平準化を進めている。</a:t>
          </a:r>
        </a:p>
      </xdr:txBody>
    </xdr:sp>
    <xdr:clientData/>
  </xdr:twoCellAnchor>
  <xdr:oneCellAnchor>
    <xdr:from>
      <xdr:col>61</xdr:col>
      <xdr:colOff>6350</xdr:colOff>
      <xdr:row>54</xdr:row>
      <xdr:rowOff>139700</xdr:rowOff>
    </xdr:from>
    <xdr:ext cx="349885" cy="22542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654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654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106680</xdr:rowOff>
    </xdr:from>
    <xdr:to>
      <xdr:col>81</xdr:col>
      <xdr:colOff>44450</xdr:colOff>
      <xdr:row>67</xdr:row>
      <xdr:rowOff>86360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330"/>
          <a:ext cx="0" cy="1694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57785</xdr:rowOff>
    </xdr:from>
    <xdr:ext cx="762000" cy="259080"/>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86360</xdr:rowOff>
    </xdr:from>
    <xdr:to>
      <xdr:col>81</xdr:col>
      <xdr:colOff>133350</xdr:colOff>
      <xdr:row>67</xdr:row>
      <xdr:rowOff>86360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21590</xdr:rowOff>
    </xdr:from>
    <xdr:ext cx="762000" cy="259080"/>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106680</xdr:rowOff>
    </xdr:from>
    <xdr:to>
      <xdr:col>81</xdr:col>
      <xdr:colOff>133350</xdr:colOff>
      <xdr:row>57</xdr:row>
      <xdr:rowOff>106680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70485</xdr:rowOff>
    </xdr:from>
    <xdr:to>
      <xdr:col>81</xdr:col>
      <xdr:colOff>44450</xdr:colOff>
      <xdr:row>59</xdr:row>
      <xdr:rowOff>107315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18603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114300</xdr:rowOff>
    </xdr:from>
    <xdr:ext cx="762000" cy="259080"/>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142240</xdr:rowOff>
    </xdr:from>
    <xdr:to>
      <xdr:col>81</xdr:col>
      <xdr:colOff>95250</xdr:colOff>
      <xdr:row>61</xdr:row>
      <xdr:rowOff>72390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70485</xdr:rowOff>
    </xdr:from>
    <xdr:to>
      <xdr:col>77</xdr:col>
      <xdr:colOff>44450</xdr:colOff>
      <xdr:row>59</xdr:row>
      <xdr:rowOff>87630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1860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149225</xdr:rowOff>
    </xdr:from>
    <xdr:to>
      <xdr:col>77</xdr:col>
      <xdr:colOff>95250</xdr:colOff>
      <xdr:row>61</xdr:row>
      <xdr:rowOff>79375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64135</xdr:rowOff>
    </xdr:from>
    <xdr:ext cx="736600" cy="25654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5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87630</xdr:rowOff>
    </xdr:from>
    <xdr:to>
      <xdr:col>72</xdr:col>
      <xdr:colOff>203200</xdr:colOff>
      <xdr:row>59</xdr:row>
      <xdr:rowOff>100330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2031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105410</xdr:rowOff>
    </xdr:from>
    <xdr:to>
      <xdr:col>73</xdr:col>
      <xdr:colOff>44450</xdr:colOff>
      <xdr:row>61</xdr:row>
      <xdr:rowOff>35560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20320</xdr:rowOff>
    </xdr:from>
    <xdr:ext cx="762000" cy="25654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7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97790</xdr:rowOff>
    </xdr:from>
    <xdr:to>
      <xdr:col>68</xdr:col>
      <xdr:colOff>152400</xdr:colOff>
      <xdr:row>59</xdr:row>
      <xdr:rowOff>100330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133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63500</xdr:rowOff>
    </xdr:from>
    <xdr:to>
      <xdr:col>68</xdr:col>
      <xdr:colOff>203200</xdr:colOff>
      <xdr:row>60</xdr:row>
      <xdr:rowOff>164465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149225</xdr:rowOff>
    </xdr:from>
    <xdr:ext cx="762000" cy="25908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161925</xdr:rowOff>
    </xdr:from>
    <xdr:to>
      <xdr:col>64</xdr:col>
      <xdr:colOff>152400</xdr:colOff>
      <xdr:row>60</xdr:row>
      <xdr:rowOff>92075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76835</xdr:rowOff>
    </xdr:from>
    <xdr:ext cx="762000" cy="25654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63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56515</xdr:rowOff>
    </xdr:from>
    <xdr:to>
      <xdr:col>81</xdr:col>
      <xdr:colOff>95250</xdr:colOff>
      <xdr:row>59</xdr:row>
      <xdr:rowOff>158115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73025</xdr:rowOff>
    </xdr:from>
    <xdr:ext cx="762000" cy="259080"/>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17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19685</xdr:rowOff>
    </xdr:from>
    <xdr:to>
      <xdr:col>77</xdr:col>
      <xdr:colOff>95250</xdr:colOff>
      <xdr:row>59</xdr:row>
      <xdr:rowOff>121285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132080</xdr:rowOff>
    </xdr:from>
    <xdr:ext cx="736600" cy="25654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047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36830</xdr:rowOff>
    </xdr:from>
    <xdr:to>
      <xdr:col>73</xdr:col>
      <xdr:colOff>44450</xdr:colOff>
      <xdr:row>59</xdr:row>
      <xdr:rowOff>138430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148590</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21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161290</xdr:rowOff>
    </xdr:from>
    <xdr:ext cx="762000" cy="25908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3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46990</xdr:rowOff>
    </xdr:from>
    <xdr:to>
      <xdr:col>64</xdr:col>
      <xdr:colOff>152400</xdr:colOff>
      <xdr:row>59</xdr:row>
      <xdr:rowOff>148590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158750</xdr:rowOff>
    </xdr:from>
    <xdr:ext cx="762000" cy="25908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公債費負担の適正化を図るため、地方債の発行に当たっては、過疎対策事業債等の普通交付税措置率が高いものを優先し、措置率が低いものは極力借入を行わないよう努めてきた。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今後老朽化した公共施設の更新に係る地方債発行が大幅に増加することから、類似平均を上回ることが見込まれる。</a:t>
          </a:r>
        </a:p>
      </xdr:txBody>
    </xdr:sp>
    <xdr:clientData/>
  </xdr:twoCellAnchor>
  <xdr:oneCellAnchor>
    <xdr:from>
      <xdr:col>61</xdr:col>
      <xdr:colOff>6350</xdr:colOff>
      <xdr:row>32</xdr:row>
      <xdr:rowOff>101600</xdr:rowOff>
    </xdr:from>
    <xdr:ext cx="298450" cy="22479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654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654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654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97790</xdr:rowOff>
    </xdr:from>
    <xdr:to>
      <xdr:col>81</xdr:col>
      <xdr:colOff>44450</xdr:colOff>
      <xdr:row>44</xdr:row>
      <xdr:rowOff>36195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990"/>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8255</xdr:rowOff>
    </xdr:from>
    <xdr:ext cx="762000" cy="25654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0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36195</xdr:rowOff>
    </xdr:from>
    <xdr:to>
      <xdr:col>81</xdr:col>
      <xdr:colOff>133350</xdr:colOff>
      <xdr:row>44</xdr:row>
      <xdr:rowOff>36195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7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12065</xdr:rowOff>
    </xdr:from>
    <xdr:ext cx="762000" cy="259080"/>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97790</xdr:rowOff>
    </xdr:from>
    <xdr:to>
      <xdr:col>81</xdr:col>
      <xdr:colOff>133350</xdr:colOff>
      <xdr:row>36</xdr:row>
      <xdr:rowOff>97790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73025</xdr:rowOff>
    </xdr:from>
    <xdr:to>
      <xdr:col>81</xdr:col>
      <xdr:colOff>44450</xdr:colOff>
      <xdr:row>40</xdr:row>
      <xdr:rowOff>6350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5957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107315</xdr:rowOff>
    </xdr:from>
    <xdr:ext cx="762000" cy="259080"/>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38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135255</xdr:rowOff>
    </xdr:from>
    <xdr:to>
      <xdr:col>81</xdr:col>
      <xdr:colOff>95250</xdr:colOff>
      <xdr:row>40</xdr:row>
      <xdr:rowOff>65405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73025</xdr:rowOff>
    </xdr:from>
    <xdr:to>
      <xdr:col>77</xdr:col>
      <xdr:colOff>44450</xdr:colOff>
      <xdr:row>39</xdr:row>
      <xdr:rowOff>89535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595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41910</xdr:rowOff>
    </xdr:from>
    <xdr:ext cx="736600" cy="25654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99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89535</xdr:rowOff>
    </xdr:from>
    <xdr:to>
      <xdr:col>72</xdr:col>
      <xdr:colOff>203200</xdr:colOff>
      <xdr:row>40</xdr:row>
      <xdr:rowOff>38735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760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135255</xdr:rowOff>
    </xdr:from>
    <xdr:to>
      <xdr:col>73</xdr:col>
      <xdr:colOff>44450</xdr:colOff>
      <xdr:row>40</xdr:row>
      <xdr:rowOff>65405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50165</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38735</xdr:rowOff>
    </xdr:from>
    <xdr:to>
      <xdr:col>68</xdr:col>
      <xdr:colOff>152400</xdr:colOff>
      <xdr:row>41</xdr:row>
      <xdr:rowOff>27940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9673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143510</xdr:rowOff>
    </xdr:from>
    <xdr:to>
      <xdr:col>68</xdr:col>
      <xdr:colOff>203200</xdr:colOff>
      <xdr:row>40</xdr:row>
      <xdr:rowOff>73025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30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83185</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8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36195</xdr:rowOff>
    </xdr:from>
    <xdr:to>
      <xdr:col>64</xdr:col>
      <xdr:colOff>152400</xdr:colOff>
      <xdr:row>40</xdr:row>
      <xdr:rowOff>137795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147955</xdr:rowOff>
    </xdr:from>
    <xdr:ext cx="7620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143510</xdr:rowOff>
    </xdr:from>
    <xdr:ext cx="762000" cy="256540"/>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586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22225</xdr:rowOff>
    </xdr:from>
    <xdr:to>
      <xdr:col>77</xdr:col>
      <xdr:colOff>95250</xdr:colOff>
      <xdr:row>39</xdr:row>
      <xdr:rowOff>123825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133985</xdr:rowOff>
    </xdr:from>
    <xdr:ext cx="736600" cy="25654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7763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38735</xdr:rowOff>
    </xdr:from>
    <xdr:to>
      <xdr:col>73</xdr:col>
      <xdr:colOff>44450</xdr:colOff>
      <xdr:row>39</xdr:row>
      <xdr:rowOff>140335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150495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94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159385</xdr:rowOff>
    </xdr:from>
    <xdr:to>
      <xdr:col>68</xdr:col>
      <xdr:colOff>203200</xdr:colOff>
      <xdr:row>40</xdr:row>
      <xdr:rowOff>89535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74930</xdr:rowOff>
    </xdr:from>
    <xdr:ext cx="762000" cy="25654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329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63500</xdr:rowOff>
    </xdr:from>
    <xdr:ext cx="762000" cy="25654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92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将来負担比率について、平成</a:t>
          </a:r>
          <a:r>
            <a:rPr kumimoji="1" lang="en-US" altLang="ja-JP" sz="1300">
              <a:latin typeface="ＭＳ Ｐゴシック"/>
              <a:ea typeface="ＭＳ Ｐゴシック"/>
            </a:rPr>
            <a:t>4</a:t>
          </a:r>
          <a:r>
            <a:rPr kumimoji="1" lang="ja-JP" altLang="en-US" sz="1300">
              <a:latin typeface="ＭＳ Ｐゴシック"/>
              <a:ea typeface="ＭＳ Ｐゴシック"/>
            </a:rPr>
            <a:t>～</a:t>
          </a:r>
          <a:r>
            <a:rPr kumimoji="1" lang="en-US" altLang="ja-JP" sz="1300">
              <a:latin typeface="ＭＳ Ｐゴシック"/>
              <a:ea typeface="ＭＳ Ｐゴシック"/>
            </a:rPr>
            <a:t>10</a:t>
          </a:r>
          <a:r>
            <a:rPr kumimoji="1" lang="ja-JP" altLang="en-US" sz="1300">
              <a:latin typeface="ＭＳ Ｐゴシック"/>
              <a:ea typeface="ＭＳ Ｐゴシック"/>
            </a:rPr>
            <a:t>年度に実施した建設事業等に係る交付税措置の低い地方債償還の終了が大きく影響しており、減少傾向となっている。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しかし、今後は老朽化した公共施設の更新等が控えていることから、増加していくことが見込まれるが、事業の優先度の精査・適正化を図り、健全化に努める。</a:t>
          </a:r>
        </a:p>
      </xdr:txBody>
    </xdr:sp>
    <xdr:clientData/>
  </xdr:twoCellAnchor>
  <xdr:oneCellAnchor>
    <xdr:from>
      <xdr:col>61</xdr:col>
      <xdr:colOff>6350</xdr:colOff>
      <xdr:row>10</xdr:row>
      <xdr:rowOff>63500</xdr:rowOff>
    </xdr:from>
    <xdr:ext cx="298450" cy="22288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654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156210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7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128270</xdr:rowOff>
    </xdr:from>
    <xdr:ext cx="762000" cy="259080"/>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0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156210</xdr:rowOff>
    </xdr:from>
    <xdr:to>
      <xdr:col>81</xdr:col>
      <xdr:colOff>133350</xdr:colOff>
      <xdr:row>22</xdr:row>
      <xdr:rowOff>156210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109855</xdr:rowOff>
    </xdr:from>
    <xdr:to>
      <xdr:col>81</xdr:col>
      <xdr:colOff>44450</xdr:colOff>
      <xdr:row>18</xdr:row>
      <xdr:rowOff>125730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9595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90805</xdr:rowOff>
    </xdr:from>
    <xdr:ext cx="762000" cy="2584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96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74930</xdr:rowOff>
    </xdr:from>
    <xdr:to>
      <xdr:col>81</xdr:col>
      <xdr:colOff>95250</xdr:colOff>
      <xdr:row>15</xdr:row>
      <xdr:rowOff>4445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5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125730</xdr:rowOff>
    </xdr:from>
    <xdr:to>
      <xdr:col>77</xdr:col>
      <xdr:colOff>44450</xdr:colOff>
      <xdr:row>19</xdr:row>
      <xdr:rowOff>52070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1183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54610</xdr:rowOff>
    </xdr:from>
    <xdr:to>
      <xdr:col>77</xdr:col>
      <xdr:colOff>95250</xdr:colOff>
      <xdr:row>15</xdr:row>
      <xdr:rowOff>156210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166370</xdr:rowOff>
    </xdr:from>
    <xdr:ext cx="736600" cy="25654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2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19</xdr:row>
      <xdr:rowOff>52070</xdr:rowOff>
    </xdr:from>
    <xdr:to>
      <xdr:col>72</xdr:col>
      <xdr:colOff>203200</xdr:colOff>
      <xdr:row>19</xdr:row>
      <xdr:rowOff>100965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096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73660</xdr:rowOff>
    </xdr:from>
    <xdr:to>
      <xdr:col>73</xdr:col>
      <xdr:colOff>44450</xdr:colOff>
      <xdr:row>16</xdr:row>
      <xdr:rowOff>3810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13970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1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100965</xdr:rowOff>
    </xdr:from>
    <xdr:to>
      <xdr:col>68</xdr:col>
      <xdr:colOff>152400</xdr:colOff>
      <xdr:row>19</xdr:row>
      <xdr:rowOff>149860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585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88900</xdr:rowOff>
    </xdr:from>
    <xdr:to>
      <xdr:col>68</xdr:col>
      <xdr:colOff>203200</xdr:colOff>
      <xdr:row>16</xdr:row>
      <xdr:rowOff>19050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29210</xdr:rowOff>
    </xdr:from>
    <xdr:ext cx="762000" cy="25654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9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1270</xdr:rowOff>
    </xdr:from>
    <xdr:to>
      <xdr:col>64</xdr:col>
      <xdr:colOff>152400</xdr:colOff>
      <xdr:row>15</xdr:row>
      <xdr:rowOff>102870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7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113030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4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18</xdr:row>
      <xdr:rowOff>59055</xdr:rowOff>
    </xdr:from>
    <xdr:to>
      <xdr:col>81</xdr:col>
      <xdr:colOff>95250</xdr:colOff>
      <xdr:row>18</xdr:row>
      <xdr:rowOff>160655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31115</xdr:rowOff>
    </xdr:from>
    <xdr:ext cx="762000" cy="25654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17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18</xdr:row>
      <xdr:rowOff>74930</xdr:rowOff>
    </xdr:from>
    <xdr:to>
      <xdr:col>77</xdr:col>
      <xdr:colOff>95250</xdr:colOff>
      <xdr:row>19</xdr:row>
      <xdr:rowOff>5080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6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161290</xdr:rowOff>
    </xdr:from>
    <xdr:ext cx="7366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47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635</xdr:rowOff>
    </xdr:from>
    <xdr:to>
      <xdr:col>73</xdr:col>
      <xdr:colOff>44450</xdr:colOff>
      <xdr:row>19</xdr:row>
      <xdr:rowOff>102235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86995</xdr:rowOff>
    </xdr:from>
    <xdr:ext cx="762000" cy="25654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445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50165</xdr:rowOff>
    </xdr:from>
    <xdr:to>
      <xdr:col>68</xdr:col>
      <xdr:colOff>203200</xdr:colOff>
      <xdr:row>19</xdr:row>
      <xdr:rowOff>151765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136525</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9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99060</xdr:rowOff>
    </xdr:from>
    <xdr:to>
      <xdr:col>64</xdr:col>
      <xdr:colOff>152400</xdr:colOff>
      <xdr:row>20</xdr:row>
      <xdr:rowOff>29210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13970</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42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石川県穴水町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8,333
8,236
183.21
6,366,216
6,279,685
50,072
3,837,640
7,247,318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77.2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1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人件費自体は減少となっているが、分母の減額幅が大きく経常収支比率が微増となった。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a:t>
          </a:r>
          <a:r>
            <a:rPr kumimoji="1" lang="en-US" altLang="ja-JP" sz="1300">
              <a:latin typeface="ＭＳ Ｐゴシック"/>
              <a:ea typeface="ＭＳ Ｐゴシック"/>
            </a:rPr>
            <a:t>31</a:t>
          </a:r>
          <a:r>
            <a:rPr kumimoji="1" lang="ja-JP" altLang="en-US" sz="1300">
              <a:latin typeface="ＭＳ Ｐゴシック"/>
              <a:ea typeface="ＭＳ Ｐゴシック"/>
            </a:rPr>
            <a:t>年度の定年退職者がピークであるため、来年度は増加することが予想される。</a:t>
          </a:r>
        </a:p>
      </xdr:txBody>
    </xdr:sp>
    <xdr:clientData/>
  </xdr:twoCellAnchor>
  <xdr:oneCellAnchor>
    <xdr:from>
      <xdr:col>3</xdr:col>
      <xdr:colOff>123825</xdr:colOff>
      <xdr:row>29</xdr:row>
      <xdr:rowOff>107950</xdr:rowOff>
    </xdr:from>
    <xdr:ext cx="29591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5460" cy="25654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5460" cy="25654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5460" cy="25654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5460" cy="25654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30480</xdr:rowOff>
    </xdr:from>
    <xdr:ext cx="762000" cy="25654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144780</xdr:rowOff>
    </xdr:from>
    <xdr:ext cx="762000" cy="25654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163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9525</xdr:rowOff>
    </xdr:from>
    <xdr:ext cx="762000" cy="25654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17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37465</xdr:rowOff>
    </xdr:from>
    <xdr:to>
      <xdr:col>24</xdr:col>
      <xdr:colOff>76200</xdr:colOff>
      <xdr:row>37</xdr:row>
      <xdr:rowOff>139065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163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50800</xdr:rowOff>
    </xdr:from>
    <xdr:to>
      <xdr:col>20</xdr:col>
      <xdr:colOff>38100</xdr:colOff>
      <xdr:row>37</xdr:row>
      <xdr:rowOff>152400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137160</xdr:rowOff>
    </xdr:from>
    <xdr:ext cx="73406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08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161290</xdr:rowOff>
    </xdr:from>
    <xdr:to>
      <xdr:col>15</xdr:col>
      <xdr:colOff>98425</xdr:colOff>
      <xdr:row>36</xdr:row>
      <xdr:rowOff>40640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620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128270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3810</xdr:rowOff>
    </xdr:from>
    <xdr:to>
      <xdr:col>11</xdr:col>
      <xdr:colOff>9525</xdr:colOff>
      <xdr:row>36</xdr:row>
      <xdr:rowOff>40640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760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27940</xdr:rowOff>
    </xdr:from>
    <xdr:to>
      <xdr:col>11</xdr:col>
      <xdr:colOff>60325</xdr:colOff>
      <xdr:row>37</xdr:row>
      <xdr:rowOff>129540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114300</xdr:rowOff>
    </xdr:from>
    <xdr:ext cx="75946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79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105410</xdr:rowOff>
    </xdr:from>
    <xdr:ext cx="75946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104140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5080</xdr:rowOff>
    </xdr:from>
    <xdr:ext cx="73406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43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50800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160655</xdr:rowOff>
    </xdr:from>
    <xdr:to>
      <xdr:col>11</xdr:col>
      <xdr:colOff>60325</xdr:colOff>
      <xdr:row>36</xdr:row>
      <xdr:rowOff>90805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100965</xdr:rowOff>
    </xdr:from>
    <xdr:ext cx="759460" cy="25654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02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124460</xdr:rowOff>
    </xdr:from>
    <xdr:to>
      <xdr:col>6</xdr:col>
      <xdr:colOff>171450</xdr:colOff>
      <xdr:row>36</xdr:row>
      <xdr:rowOff>54610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64770</xdr:rowOff>
    </xdr:from>
    <xdr:ext cx="759460" cy="25654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40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類似団体の平均よりも下回っており、前年度とほぼ横ばいを維持できた。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今後は投資的経費が増加となることから、経常経費のコスト削減に務める。</a:t>
          </a:r>
        </a:p>
      </xdr:txBody>
    </xdr:sp>
    <xdr:clientData/>
  </xdr:twoCellAnchor>
  <xdr:oneCellAnchor>
    <xdr:from>
      <xdr:col>62</xdr:col>
      <xdr:colOff>6350</xdr:colOff>
      <xdr:row>9</xdr:row>
      <xdr:rowOff>107950</xdr:rowOff>
    </xdr:from>
    <xdr:ext cx="29591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5460" cy="25654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5460" cy="25654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5460" cy="25654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47625</xdr:rowOff>
    </xdr:from>
    <xdr:ext cx="762000" cy="259080"/>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156210</xdr:rowOff>
    </xdr:from>
    <xdr:ext cx="762000" cy="256540"/>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149860</xdr:rowOff>
    </xdr:from>
    <xdr:to>
      <xdr:col>82</xdr:col>
      <xdr:colOff>107950</xdr:colOff>
      <xdr:row>13</xdr:row>
      <xdr:rowOff>155575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37871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19685</xdr:rowOff>
    </xdr:from>
    <xdr:ext cx="762000" cy="256540"/>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3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109855</xdr:rowOff>
    </xdr:from>
    <xdr:to>
      <xdr:col>78</xdr:col>
      <xdr:colOff>69850</xdr:colOff>
      <xdr:row>13</xdr:row>
      <xdr:rowOff>155575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387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122555</xdr:rowOff>
    </xdr:from>
    <xdr:ext cx="736600" cy="256540"/>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109855</xdr:rowOff>
    </xdr:from>
    <xdr:to>
      <xdr:col>73</xdr:col>
      <xdr:colOff>180975</xdr:colOff>
      <xdr:row>13</xdr:row>
      <xdr:rowOff>167005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3387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71120</xdr:rowOff>
    </xdr:from>
    <xdr:ext cx="762000" cy="25908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92710</xdr:rowOff>
    </xdr:from>
    <xdr:to>
      <xdr:col>69</xdr:col>
      <xdr:colOff>92075</xdr:colOff>
      <xdr:row>13</xdr:row>
      <xdr:rowOff>167005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2156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76835</xdr:rowOff>
    </xdr:from>
    <xdr:ext cx="759460" cy="25654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5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71120</xdr:rowOff>
    </xdr:from>
    <xdr:ext cx="7620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13</xdr:row>
      <xdr:rowOff>99060</xdr:rowOff>
    </xdr:from>
    <xdr:to>
      <xdr:col>82</xdr:col>
      <xdr:colOff>158750</xdr:colOff>
      <xdr:row>14</xdr:row>
      <xdr:rowOff>29210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7620</xdr:rowOff>
    </xdr:from>
    <xdr:ext cx="762000" cy="256540"/>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36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45085</xdr:rowOff>
    </xdr:from>
    <xdr:ext cx="736600" cy="2584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024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59055</xdr:rowOff>
    </xdr:from>
    <xdr:to>
      <xdr:col>74</xdr:col>
      <xdr:colOff>31750</xdr:colOff>
      <xdr:row>13</xdr:row>
      <xdr:rowOff>160655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2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170815</xdr:rowOff>
    </xdr:from>
    <xdr:ext cx="762000" cy="2584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116205</xdr:rowOff>
    </xdr:from>
    <xdr:to>
      <xdr:col>69</xdr:col>
      <xdr:colOff>142875</xdr:colOff>
      <xdr:row>14</xdr:row>
      <xdr:rowOff>46355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56515</xdr:rowOff>
    </xdr:from>
    <xdr:ext cx="759460" cy="2584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139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41910</xdr:rowOff>
    </xdr:from>
    <xdr:to>
      <xdr:col>65</xdr:col>
      <xdr:colOff>53975</xdr:colOff>
      <xdr:row>13</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153670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3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前年度比較</a:t>
          </a:r>
          <a:r>
            <a:rPr kumimoji="1" lang="en-US" altLang="ja-JP" sz="1300">
              <a:latin typeface="ＭＳ Ｐゴシック"/>
              <a:ea typeface="ＭＳ Ｐゴシック"/>
            </a:rPr>
            <a:t>0.5</a:t>
          </a:r>
          <a:r>
            <a:rPr kumimoji="1" lang="ja-JP" altLang="en-US" sz="1300">
              <a:latin typeface="ＭＳ Ｐゴシック"/>
              <a:ea typeface="ＭＳ Ｐゴシック"/>
            </a:rPr>
            <a:t>ポイント増加した主な理由は子ども医療費給付費や施設入所支援給付に係るものである。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少子高齢化が進む中、手厚い支援を行い人口増加に努めることから、一人当たりの社会保障関連経費が増加するものの、人口減少に伴い、経費自体は横ばいとなることが見込まれる。</a:t>
          </a:r>
        </a:p>
      </xdr:txBody>
    </xdr:sp>
    <xdr:clientData/>
  </xdr:twoCellAnchor>
  <xdr:oneCellAnchor>
    <xdr:from>
      <xdr:col>3</xdr:col>
      <xdr:colOff>123825</xdr:colOff>
      <xdr:row>49</xdr:row>
      <xdr:rowOff>107950</xdr:rowOff>
    </xdr:from>
    <xdr:ext cx="295910" cy="22542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505460" cy="25654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505460" cy="25654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505460" cy="25654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654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505460" cy="25654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505460" cy="25654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505460" cy="25654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84455</xdr:rowOff>
    </xdr:from>
    <xdr:to>
      <xdr:col>24</xdr:col>
      <xdr:colOff>25400</xdr:colOff>
      <xdr:row>61</xdr:row>
      <xdr:rowOff>84455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130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56515</xdr:rowOff>
    </xdr:from>
    <xdr:ext cx="762000" cy="2584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84455</xdr:rowOff>
    </xdr:from>
    <xdr:to>
      <xdr:col>24</xdr:col>
      <xdr:colOff>114300</xdr:colOff>
      <xdr:row>61</xdr:row>
      <xdr:rowOff>84455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170815</xdr:rowOff>
    </xdr:from>
    <xdr:ext cx="762000" cy="2584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84455</xdr:rowOff>
    </xdr:from>
    <xdr:to>
      <xdr:col>24</xdr:col>
      <xdr:colOff>114300</xdr:colOff>
      <xdr:row>53</xdr:row>
      <xdr:rowOff>84455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27305</xdr:rowOff>
    </xdr:from>
    <xdr:to>
      <xdr:col>24</xdr:col>
      <xdr:colOff>25400</xdr:colOff>
      <xdr:row>56</xdr:row>
      <xdr:rowOff>84455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2850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76835</xdr:rowOff>
    </xdr:from>
    <xdr:ext cx="762000" cy="256540"/>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7803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27305</xdr:rowOff>
    </xdr:from>
    <xdr:to>
      <xdr:col>19</xdr:col>
      <xdr:colOff>187325</xdr:colOff>
      <xdr:row>56</xdr:row>
      <xdr:rowOff>170180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2850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133985</xdr:rowOff>
    </xdr:from>
    <xdr:ext cx="734060" cy="25654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18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155575</xdr:rowOff>
    </xdr:from>
    <xdr:to>
      <xdr:col>15</xdr:col>
      <xdr:colOff>98425</xdr:colOff>
      <xdr:row>56</xdr:row>
      <xdr:rowOff>170180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567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130810</xdr:rowOff>
    </xdr:from>
    <xdr:ext cx="76200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98425</xdr:rowOff>
    </xdr:from>
    <xdr:to>
      <xdr:col>11</xdr:col>
      <xdr:colOff>9525</xdr:colOff>
      <xdr:row>56</xdr:row>
      <xdr:rowOff>155575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996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102235</xdr:rowOff>
    </xdr:from>
    <xdr:ext cx="759460" cy="2584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6053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73660</xdr:rowOff>
    </xdr:from>
    <xdr:ext cx="75946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33655</xdr:rowOff>
    </xdr:from>
    <xdr:to>
      <xdr:col>24</xdr:col>
      <xdr:colOff>76200</xdr:colOff>
      <xdr:row>56</xdr:row>
      <xdr:rowOff>135255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50165</xdr:rowOff>
    </xdr:from>
    <xdr:ext cx="762000" cy="259080"/>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79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147955</xdr:rowOff>
    </xdr:from>
    <xdr:to>
      <xdr:col>20</xdr:col>
      <xdr:colOff>38100</xdr:colOff>
      <xdr:row>56</xdr:row>
      <xdr:rowOff>78105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88265</xdr:rowOff>
    </xdr:from>
    <xdr:ext cx="734060" cy="25654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4656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119380</xdr:rowOff>
    </xdr:from>
    <xdr:to>
      <xdr:col>15</xdr:col>
      <xdr:colOff>149225</xdr:colOff>
      <xdr:row>57</xdr:row>
      <xdr:rowOff>49530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34290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0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104775</xdr:rowOff>
    </xdr:from>
    <xdr:to>
      <xdr:col>11</xdr:col>
      <xdr:colOff>60325</xdr:colOff>
      <xdr:row>57</xdr:row>
      <xdr:rowOff>34925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19685</xdr:rowOff>
    </xdr:from>
    <xdr:ext cx="759460" cy="25654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923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133985</xdr:rowOff>
    </xdr:from>
    <xdr:ext cx="759460" cy="25654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351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下水道事業会計への繰出金や国民健康保険事業会計への繰出金が該当となるが、前年度と横ばいとなった。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下水道事業会計は、使用料の収入が減少傾向となっているため、接続率向上に努め、現状維持を目指す。</a:t>
          </a:r>
        </a:p>
      </xdr:txBody>
    </xdr:sp>
    <xdr:clientData/>
  </xdr:twoCellAnchor>
  <xdr:oneCellAnchor>
    <xdr:from>
      <xdr:col>62</xdr:col>
      <xdr:colOff>6350</xdr:colOff>
      <xdr:row>49</xdr:row>
      <xdr:rowOff>107950</xdr:rowOff>
    </xdr:from>
    <xdr:ext cx="295910" cy="22542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87630</xdr:rowOff>
    </xdr:from>
    <xdr:ext cx="762000" cy="256540"/>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156210</xdr:rowOff>
    </xdr:from>
    <xdr:ext cx="762000" cy="256540"/>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291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78740</xdr:rowOff>
    </xdr:from>
    <xdr:ext cx="762000" cy="259080"/>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43180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367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13970</xdr:rowOff>
    </xdr:from>
    <xdr:ext cx="736600" cy="259080"/>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146050</xdr:rowOff>
    </xdr:from>
    <xdr:to>
      <xdr:col>73</xdr:col>
      <xdr:colOff>180975</xdr:colOff>
      <xdr:row>56</xdr:row>
      <xdr:rowOff>43180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758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29210</xdr:rowOff>
    </xdr:from>
    <xdr:ext cx="762000" cy="25654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146050</xdr:rowOff>
    </xdr:from>
    <xdr:to>
      <xdr:col>69</xdr:col>
      <xdr:colOff>92075</xdr:colOff>
      <xdr:row>56</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758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154940</xdr:rowOff>
    </xdr:from>
    <xdr:ext cx="759460" cy="25654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561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165100</xdr:rowOff>
    </xdr:from>
    <xdr:ext cx="762000" cy="259080"/>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96520</xdr:rowOff>
    </xdr:from>
    <xdr:ext cx="7366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5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104140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6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35560</xdr:rowOff>
    </xdr:from>
    <xdr:ext cx="75946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93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96520</xdr:rowOff>
    </xdr:from>
    <xdr:ext cx="762000" cy="259080"/>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類似団体と比較し、補助費の経常経費が大幅に上回っているのは、各種団体への補助金事業が多岐にわたっているためである。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今後は一部事務組合への負担金が増加していくことから、各種補助金事業の見直しを図り、補助金の圧縮に努める。</a:t>
          </a:r>
        </a:p>
      </xdr:txBody>
    </xdr:sp>
    <xdr:clientData/>
  </xdr:twoCellAnchor>
  <xdr:oneCellAnchor>
    <xdr:from>
      <xdr:col>62</xdr:col>
      <xdr:colOff>6350</xdr:colOff>
      <xdr:row>29</xdr:row>
      <xdr:rowOff>107950</xdr:rowOff>
    </xdr:from>
    <xdr:ext cx="295910" cy="22542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6540"/>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6540"/>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6540"/>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6540"/>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86360</xdr:rowOff>
    </xdr:from>
    <xdr:to>
      <xdr:col>82</xdr:col>
      <xdr:colOff>107950</xdr:colOff>
      <xdr:row>40</xdr:row>
      <xdr:rowOff>145415</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117475</xdr:rowOff>
    </xdr:from>
    <xdr:ext cx="762000" cy="259080"/>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145415</xdr:rowOff>
    </xdr:from>
    <xdr:to>
      <xdr:col>82</xdr:col>
      <xdr:colOff>196850</xdr:colOff>
      <xdr:row>40</xdr:row>
      <xdr:rowOff>145415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635</xdr:rowOff>
    </xdr:from>
    <xdr:ext cx="762000" cy="259080"/>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86360</xdr:rowOff>
    </xdr:from>
    <xdr:to>
      <xdr:col>82</xdr:col>
      <xdr:colOff>196850</xdr:colOff>
      <xdr:row>34</xdr:row>
      <xdr:rowOff>86360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145415</xdr:rowOff>
    </xdr:from>
    <xdr:to>
      <xdr:col>82</xdr:col>
      <xdr:colOff>107950</xdr:colOff>
      <xdr:row>40</xdr:row>
      <xdr:rowOff>154940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70034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26670</xdr:rowOff>
    </xdr:from>
    <xdr:ext cx="762000" cy="259080"/>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8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10160</xdr:rowOff>
    </xdr:from>
    <xdr:to>
      <xdr:col>82</xdr:col>
      <xdr:colOff>158750</xdr:colOff>
      <xdr:row>37</xdr:row>
      <xdr:rowOff>111760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104140</xdr:rowOff>
    </xdr:from>
    <xdr:to>
      <xdr:col>78</xdr:col>
      <xdr:colOff>69850</xdr:colOff>
      <xdr:row>40</xdr:row>
      <xdr:rowOff>154940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9621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102235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112395</xdr:rowOff>
    </xdr:from>
    <xdr:ext cx="736600" cy="25654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1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40</xdr:row>
      <xdr:rowOff>104140</xdr:rowOff>
    </xdr:from>
    <xdr:to>
      <xdr:col>73</xdr:col>
      <xdr:colOff>180975</xdr:colOff>
      <xdr:row>40</xdr:row>
      <xdr:rowOff>109220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9621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163195</xdr:rowOff>
    </xdr:from>
    <xdr:to>
      <xdr:col>74</xdr:col>
      <xdr:colOff>31750</xdr:colOff>
      <xdr:row>37</xdr:row>
      <xdr:rowOff>93345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103505</xdr:rowOff>
    </xdr:from>
    <xdr:ext cx="7620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40</xdr:row>
      <xdr:rowOff>109220</xdr:rowOff>
    </xdr:from>
    <xdr:to>
      <xdr:col>69</xdr:col>
      <xdr:colOff>92075</xdr:colOff>
      <xdr:row>41</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96722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xdr:rowOff>
    </xdr:from>
    <xdr:to>
      <xdr:col>69</xdr:col>
      <xdr:colOff>142875</xdr:colOff>
      <xdr:row>37</xdr:row>
      <xdr:rowOff>102235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112395</xdr:rowOff>
    </xdr:from>
    <xdr:ext cx="759460" cy="25654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1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163195</xdr:rowOff>
    </xdr:from>
    <xdr:to>
      <xdr:col>65</xdr:col>
      <xdr:colOff>53975</xdr:colOff>
      <xdr:row>37</xdr:row>
      <xdr:rowOff>93345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103505</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40</xdr:row>
      <xdr:rowOff>94615</xdr:rowOff>
    </xdr:from>
    <xdr:to>
      <xdr:col>82</xdr:col>
      <xdr:colOff>158750</xdr:colOff>
      <xdr:row>41</xdr:row>
      <xdr:rowOff>24765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9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3175</xdr:rowOff>
    </xdr:from>
    <xdr:ext cx="762000" cy="259080"/>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861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40</xdr:row>
      <xdr:rowOff>103505</xdr:rowOff>
    </xdr:from>
    <xdr:to>
      <xdr:col>78</xdr:col>
      <xdr:colOff>120650</xdr:colOff>
      <xdr:row>41</xdr:row>
      <xdr:rowOff>33655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18415</xdr:rowOff>
    </xdr:from>
    <xdr:ext cx="736600" cy="25654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70478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40</xdr:row>
      <xdr:rowOff>53340</xdr:rowOff>
    </xdr:from>
    <xdr:to>
      <xdr:col>74</xdr:col>
      <xdr:colOff>31750</xdr:colOff>
      <xdr:row>40</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139700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99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40</xdr:row>
      <xdr:rowOff>57785</xdr:rowOff>
    </xdr:from>
    <xdr:to>
      <xdr:col>69</xdr:col>
      <xdr:colOff>142875</xdr:colOff>
      <xdr:row>40</xdr:row>
      <xdr:rowOff>159385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144145</xdr:rowOff>
    </xdr:from>
    <xdr:ext cx="759460" cy="25654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70021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40</xdr:row>
      <xdr:rowOff>167640</xdr:rowOff>
    </xdr:from>
    <xdr:to>
      <xdr:col>65</xdr:col>
      <xdr:colOff>53975</xdr:colOff>
      <xdr:row>41</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82550</xdr:rowOff>
    </xdr:from>
    <xdr:ext cx="76200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公債費については、大幅な増減はないものの、今度公共施設の更新等が控えていることから、地方債の借入が増加するため上昇することが予想される。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国の動向も注視し、事業の優先度を精査し地方債充当事業を極力抑制する必要がある。</a:t>
          </a:r>
        </a:p>
      </xdr:txBody>
    </xdr:sp>
    <xdr:clientData/>
  </xdr:twoCellAnchor>
  <xdr:oneCellAnchor>
    <xdr:from>
      <xdr:col>3</xdr:col>
      <xdr:colOff>123825</xdr:colOff>
      <xdr:row>69</xdr:row>
      <xdr:rowOff>107950</xdr:rowOff>
    </xdr:from>
    <xdr:ext cx="295910" cy="22542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5460"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5460" cy="25654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5460" cy="2584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5460"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6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5460" cy="25654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5460"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166370</xdr:rowOff>
    </xdr:from>
    <xdr:to>
      <xdr:col>24</xdr:col>
      <xdr:colOff>25400</xdr:colOff>
      <xdr:row>81</xdr:row>
      <xdr:rowOff>99060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770"/>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71120</xdr:rowOff>
    </xdr:from>
    <xdr:ext cx="762000" cy="259080"/>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99060</xdr:rowOff>
    </xdr:from>
    <xdr:to>
      <xdr:col>24</xdr:col>
      <xdr:colOff>114300</xdr:colOff>
      <xdr:row>81</xdr:row>
      <xdr:rowOff>99060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81280</xdr:rowOff>
    </xdr:from>
    <xdr:ext cx="762000" cy="259080"/>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166370</xdr:rowOff>
    </xdr:from>
    <xdr:to>
      <xdr:col>24</xdr:col>
      <xdr:colOff>114300</xdr:colOff>
      <xdr:row>72</xdr:row>
      <xdr:rowOff>166370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125095</xdr:rowOff>
    </xdr:from>
    <xdr:to>
      <xdr:col>24</xdr:col>
      <xdr:colOff>25400</xdr:colOff>
      <xdr:row>75</xdr:row>
      <xdr:rowOff>128905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9838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66040</xdr:rowOff>
    </xdr:from>
    <xdr:ext cx="762000" cy="256540"/>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79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93980</xdr:rowOff>
    </xdr:from>
    <xdr:to>
      <xdr:col>24</xdr:col>
      <xdr:colOff>76200</xdr:colOff>
      <xdr:row>76</xdr:row>
      <xdr:rowOff>24130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125095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743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90805</xdr:rowOff>
    </xdr:from>
    <xdr:to>
      <xdr:col>20</xdr:col>
      <xdr:colOff>38100</xdr:colOff>
      <xdr:row>76</xdr:row>
      <xdr:rowOff>20955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6350</xdr:rowOff>
    </xdr:from>
    <xdr:ext cx="734060" cy="25654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55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89535</xdr:rowOff>
    </xdr:from>
    <xdr:to>
      <xdr:col>15</xdr:col>
      <xdr:colOff>98425</xdr:colOff>
      <xdr:row>75</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482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78105</xdr:rowOff>
    </xdr:from>
    <xdr:to>
      <xdr:col>15</xdr:col>
      <xdr:colOff>149225</xdr:colOff>
      <xdr:row>76</xdr:row>
      <xdr:rowOff>8255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164465</xdr:rowOff>
    </xdr:from>
    <xdr:ext cx="76200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89535</xdr:rowOff>
    </xdr:from>
    <xdr:to>
      <xdr:col>11</xdr:col>
      <xdr:colOff>9525</xdr:colOff>
      <xdr:row>75</xdr:row>
      <xdr:rowOff>102235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482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45085</xdr:rowOff>
    </xdr:from>
    <xdr:to>
      <xdr:col>11</xdr:col>
      <xdr:colOff>60325</xdr:colOff>
      <xdr:row>75</xdr:row>
      <xdr:rowOff>146685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132080</xdr:rowOff>
    </xdr:from>
    <xdr:ext cx="759460" cy="25654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8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97790</xdr:rowOff>
    </xdr:from>
    <xdr:to>
      <xdr:col>6</xdr:col>
      <xdr:colOff>171450</xdr:colOff>
      <xdr:row>76</xdr:row>
      <xdr:rowOff>27305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12065</xdr:rowOff>
    </xdr:from>
    <xdr:ext cx="75946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2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78105</xdr:rowOff>
    </xdr:from>
    <xdr:to>
      <xdr:col>24</xdr:col>
      <xdr:colOff>76200</xdr:colOff>
      <xdr:row>76</xdr:row>
      <xdr:rowOff>8255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94615</xdr:rowOff>
    </xdr:from>
    <xdr:ext cx="762000" cy="259080"/>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8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74930</xdr:rowOff>
    </xdr:from>
    <xdr:to>
      <xdr:col>20</xdr:col>
      <xdr:colOff>38100</xdr:colOff>
      <xdr:row>76</xdr:row>
      <xdr:rowOff>4445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33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14605</xdr:rowOff>
    </xdr:from>
    <xdr:ext cx="73406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0190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38735</xdr:rowOff>
    </xdr:from>
    <xdr:to>
      <xdr:col>11</xdr:col>
      <xdr:colOff>60325</xdr:colOff>
      <xdr:row>75</xdr:row>
      <xdr:rowOff>140335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150495</xdr:rowOff>
    </xdr:from>
    <xdr:ext cx="75946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663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52070</xdr:rowOff>
    </xdr:from>
    <xdr:to>
      <xdr:col>6</xdr:col>
      <xdr:colOff>171450</xdr:colOff>
      <xdr:row>75</xdr:row>
      <xdr:rowOff>153035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10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163195</xdr:rowOff>
    </xdr:from>
    <xdr:ext cx="75946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790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a:t>
          </a:r>
          <a:r>
            <a:rPr kumimoji="1" lang="en-US" altLang="ja-JP" sz="1300">
              <a:latin typeface="ＭＳ Ｐゴシック"/>
              <a:ea typeface="ＭＳ Ｐゴシック"/>
            </a:rPr>
            <a:t>0.5</a:t>
          </a:r>
          <a:r>
            <a:rPr kumimoji="1" lang="ja-JP" altLang="en-US" sz="1300">
              <a:latin typeface="ＭＳ Ｐゴシック"/>
              <a:ea typeface="ＭＳ Ｐゴシック"/>
            </a:rPr>
            <a:t>ポイント上昇したが、今後の公共施設等の老朽化に係る更新等が控えていることに加え、職員の減少による委託料等の増加、地域活性化に係る補助金事業の増加が予想されるなかで、事業の精査や補助金事業の見直しを図り、コスト削減に努める。</a:t>
          </a:r>
          <a:endParaRPr kumimoji="1" lang="en-US" altLang="ja-JP" sz="1300">
            <a:latin typeface="ＭＳ Ｐゴシック"/>
            <a:ea typeface="ＭＳ Ｐゴシック"/>
          </a:endParaRPr>
        </a:p>
      </xdr:txBody>
    </xdr:sp>
    <xdr:clientData/>
  </xdr:twoCellAnchor>
  <xdr:oneCellAnchor>
    <xdr:from>
      <xdr:col>62</xdr:col>
      <xdr:colOff>6350</xdr:colOff>
      <xdr:row>69</xdr:row>
      <xdr:rowOff>107950</xdr:rowOff>
    </xdr:from>
    <xdr:ext cx="295910" cy="22542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5460" cy="25908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5460" cy="25654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5460" cy="2584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5460" cy="25908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6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5460" cy="25654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5460" cy="25908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147955</xdr:rowOff>
    </xdr:from>
    <xdr:to>
      <xdr:col>82</xdr:col>
      <xdr:colOff>107950</xdr:colOff>
      <xdr:row>81</xdr:row>
      <xdr:rowOff>112395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3805"/>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84455</xdr:rowOff>
    </xdr:from>
    <xdr:ext cx="762000" cy="259080"/>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112395</xdr:rowOff>
    </xdr:from>
    <xdr:to>
      <xdr:col>82</xdr:col>
      <xdr:colOff>196850</xdr:colOff>
      <xdr:row>81</xdr:row>
      <xdr:rowOff>112395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63500</xdr:rowOff>
    </xdr:from>
    <xdr:ext cx="762000" cy="25654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9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147955</xdr:rowOff>
    </xdr:from>
    <xdr:to>
      <xdr:col>82</xdr:col>
      <xdr:colOff>196850</xdr:colOff>
      <xdr:row>73</xdr:row>
      <xdr:rowOff>147955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156210</xdr:rowOff>
    </xdr:from>
    <xdr:to>
      <xdr:col>82</xdr:col>
      <xdr:colOff>107950</xdr:colOff>
      <xdr:row>79</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2931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113665</xdr:rowOff>
    </xdr:from>
    <xdr:ext cx="762000" cy="2584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867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141605</xdr:rowOff>
    </xdr:from>
    <xdr:to>
      <xdr:col>82</xdr:col>
      <xdr:colOff>158750</xdr:colOff>
      <xdr:row>79</xdr:row>
      <xdr:rowOff>71755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156210</xdr:rowOff>
    </xdr:from>
    <xdr:to>
      <xdr:col>78</xdr:col>
      <xdr:colOff>69850</xdr:colOff>
      <xdr:row>78</xdr:row>
      <xdr:rowOff>163195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293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36830</xdr:rowOff>
    </xdr:from>
    <xdr:ext cx="7366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163195</xdr:rowOff>
    </xdr:from>
    <xdr:to>
      <xdr:col>73</xdr:col>
      <xdr:colOff>180975</xdr:colOff>
      <xdr:row>79</xdr:row>
      <xdr:rowOff>30480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5362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79375</xdr:rowOff>
    </xdr:from>
    <xdr:to>
      <xdr:col>74</xdr:col>
      <xdr:colOff>31750</xdr:colOff>
      <xdr:row>79</xdr:row>
      <xdr:rowOff>9525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19685</xdr:rowOff>
    </xdr:from>
    <xdr:ext cx="762000" cy="25654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30480</xdr:rowOff>
    </xdr:from>
    <xdr:to>
      <xdr:col>69</xdr:col>
      <xdr:colOff>92075</xdr:colOff>
      <xdr:row>79</xdr:row>
      <xdr:rowOff>53340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75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53340</xdr:rowOff>
    </xdr:from>
    <xdr:to>
      <xdr:col>69</xdr:col>
      <xdr:colOff>142875</xdr:colOff>
      <xdr:row>78</xdr:row>
      <xdr:rowOff>154940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165100</xdr:rowOff>
    </xdr:from>
    <xdr:ext cx="75946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953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33655</xdr:rowOff>
    </xdr:from>
    <xdr:to>
      <xdr:col>65</xdr:col>
      <xdr:colOff>53975</xdr:colOff>
      <xdr:row>78</xdr:row>
      <xdr:rowOff>135255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145415</xdr:rowOff>
    </xdr:from>
    <xdr:ext cx="762000" cy="25654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6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138430</xdr:rowOff>
    </xdr:from>
    <xdr:ext cx="762000" cy="259080"/>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4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105410</xdr:rowOff>
    </xdr:from>
    <xdr:to>
      <xdr:col>78</xdr:col>
      <xdr:colOff>120650</xdr:colOff>
      <xdr:row>79</xdr:row>
      <xdr:rowOff>35560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45720</xdr:rowOff>
    </xdr:from>
    <xdr:ext cx="7366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47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112395</xdr:rowOff>
    </xdr:from>
    <xdr:to>
      <xdr:col>74</xdr:col>
      <xdr:colOff>31750</xdr:colOff>
      <xdr:row>79</xdr:row>
      <xdr:rowOff>42545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27305</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7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151130</xdr:rowOff>
    </xdr:from>
    <xdr:to>
      <xdr:col>69</xdr:col>
      <xdr:colOff>142875</xdr:colOff>
      <xdr:row>79</xdr:row>
      <xdr:rowOff>81280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66040</xdr:rowOff>
    </xdr:from>
    <xdr:ext cx="759460" cy="25654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105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2540</xdr:rowOff>
    </xdr:from>
    <xdr:to>
      <xdr:col>65</xdr:col>
      <xdr:colOff>53975</xdr:colOff>
      <xdr:row>79</xdr:row>
      <xdr:rowOff>104140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88900</xdr:rowOff>
    </xdr:from>
    <xdr:ext cx="762000" cy="25654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334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石川県穴水町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654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654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654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654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29845</xdr:rowOff>
    </xdr:from>
    <xdr:to>
      <xdr:col>29</xdr:col>
      <xdr:colOff>127000</xdr:colOff>
      <xdr:row>20</xdr:row>
      <xdr:rowOff>107950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651500" y="2134870"/>
          <a:ext cx="0" cy="14497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80010</xdr:rowOff>
    </xdr:from>
    <xdr:ext cx="759460" cy="259080"/>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6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88,573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107950</xdr:rowOff>
    </xdr:from>
    <xdr:to>
      <xdr:col>30</xdr:col>
      <xdr:colOff>25400</xdr:colOff>
      <xdr:row>20</xdr:row>
      <xdr:rowOff>107950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562600" y="35845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116205</xdr:rowOff>
    </xdr:from>
    <xdr:ext cx="759460" cy="25908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247,085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29845</xdr:rowOff>
    </xdr:from>
    <xdr:to>
      <xdr:col>30</xdr:col>
      <xdr:colOff>25400</xdr:colOff>
      <xdr:row>12</xdr:row>
      <xdr:rowOff>29845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21348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119380</xdr:rowOff>
    </xdr:from>
    <xdr:to>
      <xdr:col>29</xdr:col>
      <xdr:colOff>127000</xdr:colOff>
      <xdr:row>19</xdr:row>
      <xdr:rowOff>3810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5003800" y="3253105"/>
          <a:ext cx="647700"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58420</xdr:rowOff>
    </xdr:from>
    <xdr:ext cx="759460" cy="259080"/>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924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41275</xdr:rowOff>
    </xdr:from>
    <xdr:to>
      <xdr:col>29</xdr:col>
      <xdr:colOff>177800</xdr:colOff>
      <xdr:row>17</xdr:row>
      <xdr:rowOff>143510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600700" y="30035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3810</xdr:rowOff>
    </xdr:from>
    <xdr:to>
      <xdr:col>26</xdr:col>
      <xdr:colOff>50800</xdr:colOff>
      <xdr:row>19</xdr:row>
      <xdr:rowOff>114300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305300" y="3308985"/>
          <a:ext cx="698500" cy="1104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57785</xdr:rowOff>
    </xdr:from>
    <xdr:to>
      <xdr:col>26</xdr:col>
      <xdr:colOff>101600</xdr:colOff>
      <xdr:row>17</xdr:row>
      <xdr:rowOff>159385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953000" y="3020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169545</xdr:rowOff>
    </xdr:from>
    <xdr:ext cx="736600" cy="25654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89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64135</xdr:rowOff>
    </xdr:from>
    <xdr:to>
      <xdr:col>22</xdr:col>
      <xdr:colOff>114300</xdr:colOff>
      <xdr:row>19</xdr:row>
      <xdr:rowOff>114300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3606800" y="336931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86995</xdr:rowOff>
    </xdr:from>
    <xdr:to>
      <xdr:col>22</xdr:col>
      <xdr:colOff>165100</xdr:colOff>
      <xdr:row>18</xdr:row>
      <xdr:rowOff>17780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254500" y="30492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27305</xdr:rowOff>
    </xdr:from>
    <xdr:ext cx="762000" cy="25908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8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30480</xdr:rowOff>
    </xdr:from>
    <xdr:to>
      <xdr:col>18</xdr:col>
      <xdr:colOff>177800</xdr:colOff>
      <xdr:row>19</xdr:row>
      <xdr:rowOff>64135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2908300" y="333565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104775</xdr:rowOff>
    </xdr:from>
    <xdr:to>
      <xdr:col>19</xdr:col>
      <xdr:colOff>38100</xdr:colOff>
      <xdr:row>18</xdr:row>
      <xdr:rowOff>34925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556000" y="3067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45085</xdr:rowOff>
    </xdr:from>
    <xdr:ext cx="762000" cy="2584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139,615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154940</xdr:rowOff>
    </xdr:from>
    <xdr:to>
      <xdr:col>15</xdr:col>
      <xdr:colOff>101600</xdr:colOff>
      <xdr:row>18</xdr:row>
      <xdr:rowOff>84455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857500" y="31172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94615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134,177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68580</xdr:rowOff>
    </xdr:from>
    <xdr:to>
      <xdr:col>29</xdr:col>
      <xdr:colOff>177800</xdr:colOff>
      <xdr:row>18</xdr:row>
      <xdr:rowOff>170180</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600700" y="320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40640</xdr:rowOff>
    </xdr:from>
    <xdr:ext cx="759460" cy="256540"/>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743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124,805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124460</xdr:rowOff>
    </xdr:from>
    <xdr:to>
      <xdr:col>26</xdr:col>
      <xdr:colOff>101600</xdr:colOff>
      <xdr:row>19</xdr:row>
      <xdr:rowOff>54610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953000" y="3258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39370</xdr:rowOff>
    </xdr:from>
    <xdr:ext cx="7366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44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118,665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63500</xdr:rowOff>
    </xdr:from>
    <xdr:to>
      <xdr:col>22</xdr:col>
      <xdr:colOff>165100</xdr:colOff>
      <xdr:row>19</xdr:row>
      <xdr:rowOff>165100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254500" y="336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149860</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55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106,596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13335</xdr:rowOff>
    </xdr:from>
    <xdr:to>
      <xdr:col>19</xdr:col>
      <xdr:colOff>38100</xdr:colOff>
      <xdr:row>19</xdr:row>
      <xdr:rowOff>114935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556000" y="331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99695</xdr:rowOff>
    </xdr:from>
    <xdr:ext cx="762000" cy="25654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04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112,101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151130</xdr:rowOff>
    </xdr:from>
    <xdr:to>
      <xdr:col>15</xdr:col>
      <xdr:colOff>101600</xdr:colOff>
      <xdr:row>19</xdr:row>
      <xdr:rowOff>81280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857500" y="328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66040</xdr:rowOff>
    </xdr:from>
    <xdr:ext cx="762000" cy="25654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71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115,789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113030</xdr:rowOff>
    </xdr:from>
    <xdr:to>
      <xdr:col>29</xdr:col>
      <xdr:colOff>127000</xdr:colOff>
      <xdr:row>37</xdr:row>
      <xdr:rowOff>294640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flipV="1">
          <a:off x="5651500" y="6037580"/>
          <a:ext cx="0" cy="13817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266065</xdr:rowOff>
    </xdr:from>
    <xdr:ext cx="759460" cy="259080"/>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7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7,246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294640</xdr:rowOff>
    </xdr:from>
    <xdr:to>
      <xdr:col>30</xdr:col>
      <xdr:colOff>25400</xdr:colOff>
      <xdr:row>37</xdr:row>
      <xdr:rowOff>294640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562600" y="74193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27305</xdr:rowOff>
    </xdr:from>
    <xdr:ext cx="759460" cy="2584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40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79,761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113030</xdr:rowOff>
    </xdr:from>
    <xdr:to>
      <xdr:col>30</xdr:col>
      <xdr:colOff>25400</xdr:colOff>
      <xdr:row>33</xdr:row>
      <xdr:rowOff>113030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60375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192405</xdr:rowOff>
    </xdr:from>
    <xdr:to>
      <xdr:col>29</xdr:col>
      <xdr:colOff>127000</xdr:colOff>
      <xdr:row>36</xdr:row>
      <xdr:rowOff>19050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003800" y="6802755"/>
          <a:ext cx="647700" cy="169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286385</xdr:rowOff>
    </xdr:from>
    <xdr:ext cx="759460" cy="259080"/>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673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313055</xdr:rowOff>
    </xdr:from>
    <xdr:to>
      <xdr:col>29</xdr:col>
      <xdr:colOff>177800</xdr:colOff>
      <xdr:row>36</xdr:row>
      <xdr:rowOff>72390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56007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19050</xdr:rowOff>
    </xdr:from>
    <xdr:to>
      <xdr:col>26</xdr:col>
      <xdr:colOff>50800</xdr:colOff>
      <xdr:row>36</xdr:row>
      <xdr:rowOff>111760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4305300" y="6972300"/>
          <a:ext cx="698500" cy="927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311785</xdr:rowOff>
    </xdr:from>
    <xdr:to>
      <xdr:col>26</xdr:col>
      <xdr:colOff>101600</xdr:colOff>
      <xdr:row>36</xdr:row>
      <xdr:rowOff>71120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49530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55880</xdr:rowOff>
    </xdr:from>
    <xdr:ext cx="736600" cy="254000"/>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13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111760</xdr:rowOff>
    </xdr:from>
    <xdr:to>
      <xdr:col>22</xdr:col>
      <xdr:colOff>114300</xdr:colOff>
      <xdr:row>36</xdr:row>
      <xdr:rowOff>145415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3606800" y="706501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342900</xdr:rowOff>
    </xdr:from>
    <xdr:to>
      <xdr:col>22</xdr:col>
      <xdr:colOff>165100</xdr:colOff>
      <xdr:row>36</xdr:row>
      <xdr:rowOff>100965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254500" y="6953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111760</xdr:rowOff>
    </xdr:from>
    <xdr:ext cx="762000" cy="25654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21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1270</xdr:rowOff>
    </xdr:from>
    <xdr:to>
      <xdr:col>18</xdr:col>
      <xdr:colOff>177800</xdr:colOff>
      <xdr:row>36</xdr:row>
      <xdr:rowOff>145415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a:off x="2908300" y="6954520"/>
          <a:ext cx="698500" cy="144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41910</xdr:rowOff>
    </xdr:from>
    <xdr:to>
      <xdr:col>19</xdr:col>
      <xdr:colOff>38100</xdr:colOff>
      <xdr:row>36</xdr:row>
      <xdr:rowOff>143510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3556000" y="6995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153035</xdr:rowOff>
    </xdr:from>
    <xdr:ext cx="76200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6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17780</xdr:rowOff>
    </xdr:from>
    <xdr:to>
      <xdr:col>15</xdr:col>
      <xdr:colOff>101600</xdr:colOff>
      <xdr:row>36</xdr:row>
      <xdr:rowOff>119380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2857500" y="69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104140</xdr:rowOff>
    </xdr:from>
    <xdr:ext cx="762000" cy="25971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3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140970</xdr:rowOff>
    </xdr:from>
    <xdr:to>
      <xdr:col>29</xdr:col>
      <xdr:colOff>177800</xdr:colOff>
      <xdr:row>35</xdr:row>
      <xdr:rowOff>243205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5600700" y="67513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329565</xdr:rowOff>
    </xdr:from>
    <xdr:ext cx="759460" cy="254000"/>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9701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39,583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310515</xdr:rowOff>
    </xdr:from>
    <xdr:to>
      <xdr:col>26</xdr:col>
      <xdr:colOff>101600</xdr:colOff>
      <xdr:row>36</xdr:row>
      <xdr:rowOff>69850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953000" y="69208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80645</xdr:rowOff>
    </xdr:from>
    <xdr:ext cx="736600" cy="25971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9099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30,663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60960</xdr:rowOff>
    </xdr:from>
    <xdr:to>
      <xdr:col>22</xdr:col>
      <xdr:colOff>165100</xdr:colOff>
      <xdr:row>36</xdr:row>
      <xdr:rowOff>162560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254500" y="701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147320</xdr:rowOff>
    </xdr:from>
    <xdr:ext cx="762000" cy="25400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005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25,792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94615</xdr:rowOff>
    </xdr:from>
    <xdr:to>
      <xdr:col>19</xdr:col>
      <xdr:colOff>38100</xdr:colOff>
      <xdr:row>37</xdr:row>
      <xdr:rowOff>24130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556000" y="70478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9525</xdr:rowOff>
    </xdr:from>
    <xdr:ext cx="762000" cy="25400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342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293370</xdr:rowOff>
    </xdr:from>
    <xdr:to>
      <xdr:col>15</xdr:col>
      <xdr:colOff>101600</xdr:colOff>
      <xdr:row>36</xdr:row>
      <xdr:rowOff>52070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2857500" y="6903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61595</xdr:rowOff>
    </xdr:from>
    <xdr:ext cx="762000" cy="2584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7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31,592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8,333
8,236
183.21
6,366,216
6,279,685
50,072
3,837,640
7,247,318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77.2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6380" cy="2565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3090"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3090" cy="25654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09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09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157480</xdr:rowOff>
    </xdr:from>
    <xdr:to>
      <xdr:col>24</xdr:col>
      <xdr:colOff>62865</xdr:colOff>
      <xdr:row>38</xdr:row>
      <xdr:rowOff>100965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30"/>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104775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65,082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100965</xdr:rowOff>
    </xdr:from>
    <xdr:to>
      <xdr:col>24</xdr:col>
      <xdr:colOff>152400</xdr:colOff>
      <xdr:row>38</xdr:row>
      <xdr:rowOff>100965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104140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215,172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157480</xdr:rowOff>
    </xdr:from>
    <xdr:to>
      <xdr:col>24</xdr:col>
      <xdr:colOff>152400</xdr:colOff>
      <xdr:row>31</xdr:row>
      <xdr:rowOff>157480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56515</xdr:rowOff>
    </xdr:from>
    <xdr:to>
      <xdr:col>24</xdr:col>
      <xdr:colOff>63500</xdr:colOff>
      <xdr:row>37</xdr:row>
      <xdr:rowOff>66675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016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21590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170180</xdr:rowOff>
    </xdr:from>
    <xdr:to>
      <xdr:col>24</xdr:col>
      <xdr:colOff>114300</xdr:colOff>
      <xdr:row>36</xdr:row>
      <xdr:rowOff>100330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66675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893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166370</xdr:rowOff>
    </xdr:from>
    <xdr:to>
      <xdr:col>20</xdr:col>
      <xdr:colOff>38100</xdr:colOff>
      <xdr:row>36</xdr:row>
      <xdr:rowOff>95885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112395</xdr:rowOff>
    </xdr:from>
    <xdr:ext cx="596265" cy="25654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9416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12065</xdr:rowOff>
    </xdr:from>
    <xdr:to>
      <xdr:col>15</xdr:col>
      <xdr:colOff>50800</xdr:colOff>
      <xdr:row>37</xdr:row>
      <xdr:rowOff>45720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5571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xdr:rowOff>
    </xdr:from>
    <xdr:to>
      <xdr:col>15</xdr:col>
      <xdr:colOff>101600</xdr:colOff>
      <xdr:row>36</xdr:row>
      <xdr:rowOff>107315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124460</xdr:rowOff>
    </xdr:from>
    <xdr:ext cx="59626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59537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4445</xdr:rowOff>
    </xdr:from>
    <xdr:to>
      <xdr:col>10</xdr:col>
      <xdr:colOff>114300</xdr:colOff>
      <xdr:row>37</xdr:row>
      <xdr:rowOff>12065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80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19050</xdr:rowOff>
    </xdr:from>
    <xdr:to>
      <xdr:col>10</xdr:col>
      <xdr:colOff>165100</xdr:colOff>
      <xdr:row>36</xdr:row>
      <xdr:rowOff>120650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137160</xdr:rowOff>
    </xdr:from>
    <xdr:ext cx="59626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580" y="5966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114,146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49530</xdr:rowOff>
    </xdr:from>
    <xdr:to>
      <xdr:col>6</xdr:col>
      <xdr:colOff>38100</xdr:colOff>
      <xdr:row>36</xdr:row>
      <xdr:rowOff>151130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167640</xdr:rowOff>
    </xdr:from>
    <xdr:ext cx="596265" cy="25654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580" y="59969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6350</xdr:rowOff>
    </xdr:from>
    <xdr:to>
      <xdr:col>24</xdr:col>
      <xdr:colOff>114300</xdr:colOff>
      <xdr:row>37</xdr:row>
      <xdr:rowOff>107315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155575</xdr:rowOff>
    </xdr:from>
    <xdr:ext cx="534670" cy="25654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77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109220</xdr:rowOff>
    </xdr:from>
    <xdr:ext cx="532130" cy="25654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4528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166370</xdr:rowOff>
    </xdr:from>
    <xdr:to>
      <xdr:col>15</xdr:col>
      <xdr:colOff>101600</xdr:colOff>
      <xdr:row>37</xdr:row>
      <xdr:rowOff>96520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87630</xdr:rowOff>
    </xdr:from>
    <xdr:ext cx="532130" cy="25654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4312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132715</xdr:rowOff>
    </xdr:from>
    <xdr:to>
      <xdr:col>10</xdr:col>
      <xdr:colOff>165100</xdr:colOff>
      <xdr:row>37</xdr:row>
      <xdr:rowOff>63500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53975</xdr:rowOff>
    </xdr:from>
    <xdr:ext cx="532130" cy="25654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397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125095</xdr:rowOff>
    </xdr:from>
    <xdr:to>
      <xdr:col>6</xdr:col>
      <xdr:colOff>38100</xdr:colOff>
      <xdr:row>37</xdr:row>
      <xdr:rowOff>55245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46355</xdr:rowOff>
    </xdr:from>
    <xdr:ext cx="59626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63900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6380" cy="25654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654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654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090" cy="25654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113665</xdr:rowOff>
    </xdr:from>
    <xdr:to>
      <xdr:col>24</xdr:col>
      <xdr:colOff>62865</xdr:colOff>
      <xdr:row>57</xdr:row>
      <xdr:rowOff>59690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165"/>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63500</xdr:rowOff>
    </xdr:from>
    <xdr:ext cx="534670" cy="256540"/>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1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54,939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59690</xdr:rowOff>
    </xdr:from>
    <xdr:to>
      <xdr:col>24</xdr:col>
      <xdr:colOff>152400</xdr:colOff>
      <xdr:row>57</xdr:row>
      <xdr:rowOff>59690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60325</xdr:rowOff>
    </xdr:from>
    <xdr:ext cx="598805" cy="259080"/>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305,649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113665</xdr:rowOff>
    </xdr:from>
    <xdr:to>
      <xdr:col>24</xdr:col>
      <xdr:colOff>152400</xdr:colOff>
      <xdr:row>50</xdr:row>
      <xdr:rowOff>113665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71755</xdr:rowOff>
    </xdr:from>
    <xdr:to>
      <xdr:col>24</xdr:col>
      <xdr:colOff>63500</xdr:colOff>
      <xdr:row>56</xdr:row>
      <xdr:rowOff>107315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7295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69850</xdr:rowOff>
    </xdr:from>
    <xdr:ext cx="598805" cy="259080"/>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46990</xdr:rowOff>
    </xdr:from>
    <xdr:to>
      <xdr:col>24</xdr:col>
      <xdr:colOff>114300</xdr:colOff>
      <xdr:row>55</xdr:row>
      <xdr:rowOff>148590</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107315</xdr:rowOff>
    </xdr:from>
    <xdr:to>
      <xdr:col>19</xdr:col>
      <xdr:colOff>177800</xdr:colOff>
      <xdr:row>56</xdr:row>
      <xdr:rowOff>155575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085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43180</xdr:rowOff>
    </xdr:from>
    <xdr:to>
      <xdr:col>20</xdr:col>
      <xdr:colOff>38100</xdr:colOff>
      <xdr:row>55</xdr:row>
      <xdr:rowOff>144780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161290</xdr:rowOff>
    </xdr:from>
    <xdr:ext cx="596265" cy="25908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580" y="92481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139700</xdr:rowOff>
    </xdr:from>
    <xdr:to>
      <xdr:col>15</xdr:col>
      <xdr:colOff>50800</xdr:colOff>
      <xdr:row>56</xdr:row>
      <xdr:rowOff>155575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409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68580</xdr:rowOff>
    </xdr:from>
    <xdr:to>
      <xdr:col>15</xdr:col>
      <xdr:colOff>101600</xdr:colOff>
      <xdr:row>55</xdr:row>
      <xdr:rowOff>170180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15240</xdr:rowOff>
    </xdr:from>
    <xdr:ext cx="59626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580" y="92735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139700</xdr:rowOff>
    </xdr:from>
    <xdr:to>
      <xdr:col>10</xdr:col>
      <xdr:colOff>114300</xdr:colOff>
      <xdr:row>56</xdr:row>
      <xdr:rowOff>143510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409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117475</xdr:rowOff>
    </xdr:from>
    <xdr:to>
      <xdr:col>10</xdr:col>
      <xdr:colOff>165100</xdr:colOff>
      <xdr:row>56</xdr:row>
      <xdr:rowOff>47625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64135</xdr:rowOff>
    </xdr:from>
    <xdr:ext cx="596265" cy="25654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580" y="93224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111760</xdr:rowOff>
    </xdr:from>
    <xdr:to>
      <xdr:col>6</xdr:col>
      <xdr:colOff>38100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58420</xdr:rowOff>
    </xdr:from>
    <xdr:ext cx="59626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580" y="93167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20955</xdr:rowOff>
    </xdr:from>
    <xdr:to>
      <xdr:col>24</xdr:col>
      <xdr:colOff>114300</xdr:colOff>
      <xdr:row>56</xdr:row>
      <xdr:rowOff>122555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170815</xdr:rowOff>
    </xdr:from>
    <xdr:ext cx="534670" cy="2584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0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56515</xdr:rowOff>
    </xdr:from>
    <xdr:to>
      <xdr:col>20</xdr:col>
      <xdr:colOff>38100</xdr:colOff>
      <xdr:row>56</xdr:row>
      <xdr:rowOff>158115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149860</xdr:rowOff>
    </xdr:from>
    <xdr:ext cx="53213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29965" y="9751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104775</xdr:rowOff>
    </xdr:from>
    <xdr:to>
      <xdr:col>15</xdr:col>
      <xdr:colOff>101600</xdr:colOff>
      <xdr:row>57</xdr:row>
      <xdr:rowOff>34925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26035</xdr:rowOff>
    </xdr:from>
    <xdr:ext cx="53213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0965" y="9798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88900</xdr:rowOff>
    </xdr:from>
    <xdr:to>
      <xdr:col>10</xdr:col>
      <xdr:colOff>165100</xdr:colOff>
      <xdr:row>57</xdr:row>
      <xdr:rowOff>19050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10160</xdr:rowOff>
    </xdr:from>
    <xdr:ext cx="532130"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1965" y="9782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92710</xdr:rowOff>
    </xdr:from>
    <xdr:to>
      <xdr:col>6</xdr:col>
      <xdr:colOff>38100</xdr:colOff>
      <xdr:row>57</xdr:row>
      <xdr:rowOff>22860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13970</xdr:rowOff>
    </xdr:from>
    <xdr:ext cx="532130" cy="25908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2965" y="9786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6380" cy="25654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654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654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654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137160</xdr:rowOff>
    </xdr:from>
    <xdr:to>
      <xdr:col>24</xdr:col>
      <xdr:colOff>62865</xdr:colOff>
      <xdr:row>78</xdr:row>
      <xdr:rowOff>138430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11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142240</xdr:rowOff>
    </xdr:from>
    <xdr:ext cx="313690" cy="259080"/>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138430</xdr:rowOff>
    </xdr:from>
    <xdr:to>
      <xdr:col>24</xdr:col>
      <xdr:colOff>152400</xdr:colOff>
      <xdr:row>78</xdr:row>
      <xdr:rowOff>138430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83820</xdr:rowOff>
    </xdr:from>
    <xdr:ext cx="534670" cy="259080"/>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52,614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137160</xdr:rowOff>
    </xdr:from>
    <xdr:to>
      <xdr:col>24</xdr:col>
      <xdr:colOff>152400</xdr:colOff>
      <xdr:row>71</xdr:row>
      <xdr:rowOff>137160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21590</xdr:rowOff>
    </xdr:from>
    <xdr:to>
      <xdr:col>24</xdr:col>
      <xdr:colOff>63500</xdr:colOff>
      <xdr:row>78</xdr:row>
      <xdr:rowOff>6350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223240"/>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59055</xdr:rowOff>
    </xdr:from>
    <xdr:ext cx="469900" cy="259080"/>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36195</xdr:rowOff>
    </xdr:from>
    <xdr:to>
      <xdr:col>24</xdr:col>
      <xdr:colOff>114300</xdr:colOff>
      <xdr:row>77</xdr:row>
      <xdr:rowOff>137795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21590</xdr:rowOff>
    </xdr:from>
    <xdr:to>
      <xdr:col>19</xdr:col>
      <xdr:colOff>177800</xdr:colOff>
      <xdr:row>78</xdr:row>
      <xdr:rowOff>12700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2324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43815</xdr:rowOff>
    </xdr:from>
    <xdr:to>
      <xdr:col>20</xdr:col>
      <xdr:colOff>38100</xdr:colOff>
      <xdr:row>77</xdr:row>
      <xdr:rowOff>145415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137160</xdr:rowOff>
    </xdr:from>
    <xdr:ext cx="467360" cy="259080"/>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350" y="13338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12700</xdr:rowOff>
    </xdr:from>
    <xdr:to>
      <xdr:col>15</xdr:col>
      <xdr:colOff>50800</xdr:colOff>
      <xdr:row>78</xdr:row>
      <xdr:rowOff>19050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858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46990</xdr:rowOff>
    </xdr:from>
    <xdr:to>
      <xdr:col>15</xdr:col>
      <xdr:colOff>101600</xdr:colOff>
      <xdr:row>77</xdr:row>
      <xdr:rowOff>148590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165100</xdr:rowOff>
    </xdr:from>
    <xdr:ext cx="467360" cy="25908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350" y="13023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155575</xdr:rowOff>
    </xdr:from>
    <xdr:to>
      <xdr:col>10</xdr:col>
      <xdr:colOff>114300</xdr:colOff>
      <xdr:row>78</xdr:row>
      <xdr:rowOff>19050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572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75565</xdr:rowOff>
    </xdr:from>
    <xdr:to>
      <xdr:col>10</xdr:col>
      <xdr:colOff>165100</xdr:colOff>
      <xdr:row>78</xdr:row>
      <xdr:rowOff>6350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22860</xdr:rowOff>
    </xdr:from>
    <xdr:ext cx="46736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350" y="13053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82550</xdr:rowOff>
    </xdr:from>
    <xdr:to>
      <xdr:col>6</xdr:col>
      <xdr:colOff>38100</xdr:colOff>
      <xdr:row>78</xdr:row>
      <xdr:rowOff>12700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29210</xdr:rowOff>
    </xdr:from>
    <xdr:ext cx="467360" cy="25654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350" y="13059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127000</xdr:rowOff>
    </xdr:from>
    <xdr:to>
      <xdr:col>24</xdr:col>
      <xdr:colOff>114300</xdr:colOff>
      <xdr:row>78</xdr:row>
      <xdr:rowOff>57150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105410</xdr:rowOff>
    </xdr:from>
    <xdr:ext cx="469900" cy="259080"/>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07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142240</xdr:rowOff>
    </xdr:from>
    <xdr:to>
      <xdr:col>20</xdr:col>
      <xdr:colOff>38100</xdr:colOff>
      <xdr:row>77</xdr:row>
      <xdr:rowOff>72390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88900</xdr:rowOff>
    </xdr:from>
    <xdr:ext cx="532130" cy="25654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29965" y="129476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133350</xdr:rowOff>
    </xdr:from>
    <xdr:to>
      <xdr:col>15</xdr:col>
      <xdr:colOff>101600</xdr:colOff>
      <xdr:row>78</xdr:row>
      <xdr:rowOff>63500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54610</xdr:rowOff>
    </xdr:from>
    <xdr:ext cx="467360" cy="25654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350" y="13427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139700</xdr:rowOff>
    </xdr:from>
    <xdr:to>
      <xdr:col>10</xdr:col>
      <xdr:colOff>165100</xdr:colOff>
      <xdr:row>78</xdr:row>
      <xdr:rowOff>69850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60960</xdr:rowOff>
    </xdr:from>
    <xdr:ext cx="46736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350" y="13434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104775</xdr:rowOff>
    </xdr:from>
    <xdr:to>
      <xdr:col>6</xdr:col>
      <xdr:colOff>38100</xdr:colOff>
      <xdr:row>78</xdr:row>
      <xdr:rowOff>34925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26035</xdr:rowOff>
    </xdr:from>
    <xdr:ext cx="467360" cy="25908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350" y="133991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654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090" cy="25654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090" cy="2584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090"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88900</xdr:rowOff>
    </xdr:from>
    <xdr:to>
      <xdr:col>24</xdr:col>
      <xdr:colOff>62865</xdr:colOff>
      <xdr:row>100</xdr:row>
      <xdr:rowOff>6350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40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10160</xdr:rowOff>
    </xdr:from>
    <xdr:ext cx="534670" cy="259080"/>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35,174</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6350</xdr:rowOff>
    </xdr:from>
    <xdr:to>
      <xdr:col>24</xdr:col>
      <xdr:colOff>152400</xdr:colOff>
      <xdr:row>100</xdr:row>
      <xdr:rowOff>6350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35560</xdr:rowOff>
    </xdr:from>
    <xdr:ext cx="598805" cy="259080"/>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135,098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88900</xdr:rowOff>
    </xdr:from>
    <xdr:to>
      <xdr:col>24</xdr:col>
      <xdr:colOff>152400</xdr:colOff>
      <xdr:row>90</xdr:row>
      <xdr:rowOff>88900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100330</xdr:rowOff>
    </xdr:from>
    <xdr:to>
      <xdr:col>24</xdr:col>
      <xdr:colOff>63500</xdr:colOff>
      <xdr:row>96</xdr:row>
      <xdr:rowOff>139065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5953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63500</xdr:rowOff>
    </xdr:from>
    <xdr:ext cx="534670" cy="256540"/>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227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84455</xdr:rowOff>
    </xdr:from>
    <xdr:to>
      <xdr:col>24</xdr:col>
      <xdr:colOff>114300</xdr:colOff>
      <xdr:row>97</xdr:row>
      <xdr:rowOff>14605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12065</xdr:rowOff>
    </xdr:from>
    <xdr:to>
      <xdr:col>19</xdr:col>
      <xdr:colOff>177800</xdr:colOff>
      <xdr:row>96</xdr:row>
      <xdr:rowOff>139065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7126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107950</xdr:rowOff>
    </xdr:from>
    <xdr:to>
      <xdr:col>20</xdr:col>
      <xdr:colOff>38100</xdr:colOff>
      <xdr:row>97</xdr:row>
      <xdr:rowOff>38100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29210</xdr:rowOff>
    </xdr:from>
    <xdr:ext cx="532130" cy="25654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29965" y="16659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12065</xdr:rowOff>
    </xdr:from>
    <xdr:to>
      <xdr:col>15</xdr:col>
      <xdr:colOff>50800</xdr:colOff>
      <xdr:row>96</xdr:row>
      <xdr:rowOff>160655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71265"/>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120650</xdr:rowOff>
    </xdr:from>
    <xdr:to>
      <xdr:col>15</xdr:col>
      <xdr:colOff>101600</xdr:colOff>
      <xdr:row>97</xdr:row>
      <xdr:rowOff>50800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42545</xdr:rowOff>
    </xdr:from>
    <xdr:ext cx="532130" cy="25654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0965" y="166731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160655</xdr:rowOff>
    </xdr:from>
    <xdr:to>
      <xdr:col>10</xdr:col>
      <xdr:colOff>114300</xdr:colOff>
      <xdr:row>97</xdr:row>
      <xdr:rowOff>10160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198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56515</xdr:rowOff>
    </xdr:from>
    <xdr:to>
      <xdr:col>10</xdr:col>
      <xdr:colOff>165100</xdr:colOff>
      <xdr:row>97</xdr:row>
      <xdr:rowOff>158115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149225</xdr:rowOff>
    </xdr:from>
    <xdr:ext cx="53213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1965" y="167798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100330</xdr:rowOff>
    </xdr:from>
    <xdr:to>
      <xdr:col>6</xdr:col>
      <xdr:colOff>38100</xdr:colOff>
      <xdr:row>98</xdr:row>
      <xdr:rowOff>30480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21590</xdr:rowOff>
    </xdr:from>
    <xdr:ext cx="53213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2965" y="16823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49530</xdr:rowOff>
    </xdr:from>
    <xdr:to>
      <xdr:col>24</xdr:col>
      <xdr:colOff>114300</xdr:colOff>
      <xdr:row>96</xdr:row>
      <xdr:rowOff>151130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72390</xdr:rowOff>
    </xdr:from>
    <xdr:ext cx="534670" cy="259080"/>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60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88265</xdr:rowOff>
    </xdr:from>
    <xdr:to>
      <xdr:col>20</xdr:col>
      <xdr:colOff>38100</xdr:colOff>
      <xdr:row>97</xdr:row>
      <xdr:rowOff>18415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34925</xdr:rowOff>
    </xdr:from>
    <xdr:ext cx="53213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29965" y="16322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132715</xdr:rowOff>
    </xdr:from>
    <xdr:to>
      <xdr:col>15</xdr:col>
      <xdr:colOff>101600</xdr:colOff>
      <xdr:row>96</xdr:row>
      <xdr:rowOff>63500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79375</xdr:rowOff>
    </xdr:from>
    <xdr:ext cx="532130" cy="2584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0965" y="161956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109855</xdr:rowOff>
    </xdr:from>
    <xdr:to>
      <xdr:col>10</xdr:col>
      <xdr:colOff>165100</xdr:colOff>
      <xdr:row>97</xdr:row>
      <xdr:rowOff>40640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56515</xdr:rowOff>
    </xdr:from>
    <xdr:ext cx="532130" cy="2584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1965" y="163442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130810</xdr:rowOff>
    </xdr:from>
    <xdr:to>
      <xdr:col>6</xdr:col>
      <xdr:colOff>38100</xdr:colOff>
      <xdr:row>97</xdr:row>
      <xdr:rowOff>60960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77470</xdr:rowOff>
    </xdr:from>
    <xdr:ext cx="532130" cy="25654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2965" y="163652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6380" cy="25908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3090"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090" cy="25654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3090"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3090"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139700</xdr:rowOff>
    </xdr:from>
    <xdr:to>
      <xdr:col>54</xdr:col>
      <xdr:colOff>189865</xdr:colOff>
      <xdr:row>38</xdr:row>
      <xdr:rowOff>98425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75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102235</xdr:rowOff>
    </xdr:from>
    <xdr:ext cx="534670" cy="2584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30,844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98425</xdr:rowOff>
    </xdr:from>
    <xdr:to>
      <xdr:col>55</xdr:col>
      <xdr:colOff>88900</xdr:colOff>
      <xdr:row>38</xdr:row>
      <xdr:rowOff>98425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86360</xdr:rowOff>
    </xdr:from>
    <xdr:ext cx="598805" cy="256540"/>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9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425,075</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139700</xdr:rowOff>
    </xdr:from>
    <xdr:to>
      <xdr:col>55</xdr:col>
      <xdr:colOff>88900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88900</xdr:rowOff>
    </xdr:from>
    <xdr:to>
      <xdr:col>55</xdr:col>
      <xdr:colOff>0</xdr:colOff>
      <xdr:row>35</xdr:row>
      <xdr:rowOff>104775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8965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53340</xdr:rowOff>
    </xdr:from>
    <xdr:ext cx="598805" cy="256540"/>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2554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74930</xdr:rowOff>
    </xdr:from>
    <xdr:to>
      <xdr:col>55</xdr:col>
      <xdr:colOff>50800</xdr:colOff>
      <xdr:row>37</xdr:row>
      <xdr:rowOff>5080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104775</xdr:rowOff>
    </xdr:from>
    <xdr:to>
      <xdr:col>50</xdr:col>
      <xdr:colOff>114300</xdr:colOff>
      <xdr:row>35</xdr:row>
      <xdr:rowOff>146685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0552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64770</xdr:rowOff>
    </xdr:from>
    <xdr:to>
      <xdr:col>50</xdr:col>
      <xdr:colOff>165100</xdr:colOff>
      <xdr:row>36</xdr:row>
      <xdr:rowOff>166370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157480</xdr:rowOff>
    </xdr:from>
    <xdr:ext cx="596265" cy="25654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580" y="6329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146685</xdr:rowOff>
    </xdr:from>
    <xdr:to>
      <xdr:col>45</xdr:col>
      <xdr:colOff>177800</xdr:colOff>
      <xdr:row>35</xdr:row>
      <xdr:rowOff>155575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474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88265</xdr:rowOff>
    </xdr:from>
    <xdr:to>
      <xdr:col>46</xdr:col>
      <xdr:colOff>38100</xdr:colOff>
      <xdr:row>37</xdr:row>
      <xdr:rowOff>18415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9525</xdr:rowOff>
    </xdr:from>
    <xdr:ext cx="596265" cy="25654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580" y="63531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19685</xdr:rowOff>
    </xdr:from>
    <xdr:to>
      <xdr:col>41</xdr:col>
      <xdr:colOff>50800</xdr:colOff>
      <xdr:row>35</xdr:row>
      <xdr:rowOff>155575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02043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112395</xdr:rowOff>
    </xdr:from>
    <xdr:to>
      <xdr:col>41</xdr:col>
      <xdr:colOff>101600</xdr:colOff>
      <xdr:row>37</xdr:row>
      <xdr:rowOff>42545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33655</xdr:rowOff>
    </xdr:from>
    <xdr:ext cx="596265" cy="2584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580" y="637730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160655</xdr:rowOff>
    </xdr:from>
    <xdr:to>
      <xdr:col>36</xdr:col>
      <xdr:colOff>165100</xdr:colOff>
      <xdr:row>37</xdr:row>
      <xdr:rowOff>90805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81915</xdr:rowOff>
    </xdr:from>
    <xdr:ext cx="53213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4965" y="6425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38100</xdr:rowOff>
    </xdr:from>
    <xdr:to>
      <xdr:col>55</xdr:col>
      <xdr:colOff>50800</xdr:colOff>
      <xdr:row>35</xdr:row>
      <xdr:rowOff>139700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60960</xdr:rowOff>
    </xdr:from>
    <xdr:ext cx="598805" cy="259080"/>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90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168,303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53975</xdr:rowOff>
    </xdr:from>
    <xdr:to>
      <xdr:col>50</xdr:col>
      <xdr:colOff>165100</xdr:colOff>
      <xdr:row>35</xdr:row>
      <xdr:rowOff>155575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635</xdr:rowOff>
    </xdr:from>
    <xdr:ext cx="59626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580" y="58299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95885</xdr:rowOff>
    </xdr:from>
    <xdr:to>
      <xdr:col>46</xdr:col>
      <xdr:colOff>38100</xdr:colOff>
      <xdr:row>36</xdr:row>
      <xdr:rowOff>26035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42545</xdr:rowOff>
    </xdr:from>
    <xdr:ext cx="596265" cy="25654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580" y="58718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104775</xdr:rowOff>
    </xdr:from>
    <xdr:to>
      <xdr:col>41</xdr:col>
      <xdr:colOff>101600</xdr:colOff>
      <xdr:row>36</xdr:row>
      <xdr:rowOff>34925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52070</xdr:rowOff>
    </xdr:from>
    <xdr:ext cx="596265" cy="25654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580" y="58813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140335</xdr:rowOff>
    </xdr:from>
    <xdr:to>
      <xdr:col>36</xdr:col>
      <xdr:colOff>165100</xdr:colOff>
      <xdr:row>35</xdr:row>
      <xdr:rowOff>70485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33</xdr:row>
      <xdr:rowOff>86995</xdr:rowOff>
    </xdr:from>
    <xdr:ext cx="596265" cy="25654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580" y="57448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3090"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090" cy="25654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090"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3260"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260" cy="25654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10795</xdr:rowOff>
    </xdr:from>
    <xdr:to>
      <xdr:col>54</xdr:col>
      <xdr:colOff>189865</xdr:colOff>
      <xdr:row>59</xdr:row>
      <xdr:rowOff>17780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74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21590</xdr:rowOff>
    </xdr:from>
    <xdr:ext cx="534670" cy="25908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21,036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17780</xdr:rowOff>
    </xdr:from>
    <xdr:to>
      <xdr:col>55</xdr:col>
      <xdr:colOff>88900</xdr:colOff>
      <xdr:row>59</xdr:row>
      <xdr:rowOff>17780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128905</xdr:rowOff>
    </xdr:from>
    <xdr:ext cx="690245" cy="25908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9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1,106,633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10795</xdr:rowOff>
    </xdr:from>
    <xdr:to>
      <xdr:col>55</xdr:col>
      <xdr:colOff>88900</xdr:colOff>
      <xdr:row>51</xdr:row>
      <xdr:rowOff>10795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66040</xdr:rowOff>
    </xdr:from>
    <xdr:to>
      <xdr:col>55</xdr:col>
      <xdr:colOff>0</xdr:colOff>
      <xdr:row>58</xdr:row>
      <xdr:rowOff>102870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01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33655</xdr:rowOff>
    </xdr:from>
    <xdr:ext cx="598805" cy="2584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10795</xdr:rowOff>
    </xdr:from>
    <xdr:to>
      <xdr:col>55</xdr:col>
      <xdr:colOff>50800</xdr:colOff>
      <xdr:row>58</xdr:row>
      <xdr:rowOff>112395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52070</xdr:rowOff>
    </xdr:from>
    <xdr:to>
      <xdr:col>50</xdr:col>
      <xdr:colOff>114300</xdr:colOff>
      <xdr:row>58</xdr:row>
      <xdr:rowOff>102870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961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17780</xdr:rowOff>
    </xdr:from>
    <xdr:to>
      <xdr:col>50</xdr:col>
      <xdr:colOff>165100</xdr:colOff>
      <xdr:row>58</xdr:row>
      <xdr:rowOff>119380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135890</xdr:rowOff>
    </xdr:from>
    <xdr:ext cx="596265" cy="25908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580" y="97370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52070</xdr:rowOff>
    </xdr:from>
    <xdr:to>
      <xdr:col>45</xdr:col>
      <xdr:colOff>177800</xdr:colOff>
      <xdr:row>58</xdr:row>
      <xdr:rowOff>72390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961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12700</xdr:rowOff>
    </xdr:from>
    <xdr:to>
      <xdr:col>46</xdr:col>
      <xdr:colOff>38100</xdr:colOff>
      <xdr:row>58</xdr:row>
      <xdr:rowOff>114300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105410</xdr:rowOff>
    </xdr:from>
    <xdr:ext cx="596265"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580" y="100495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47625</xdr:rowOff>
    </xdr:from>
    <xdr:to>
      <xdr:col>41</xdr:col>
      <xdr:colOff>50800</xdr:colOff>
      <xdr:row>58</xdr:row>
      <xdr:rowOff>72390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917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25400</xdr:rowOff>
    </xdr:from>
    <xdr:to>
      <xdr:col>41</xdr:col>
      <xdr:colOff>101600</xdr:colOff>
      <xdr:row>58</xdr:row>
      <xdr:rowOff>127000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118110</xdr:rowOff>
    </xdr:from>
    <xdr:ext cx="59626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580" y="100622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13335</xdr:rowOff>
    </xdr:from>
    <xdr:to>
      <xdr:col>36</xdr:col>
      <xdr:colOff>165100</xdr:colOff>
      <xdr:row>58</xdr:row>
      <xdr:rowOff>114935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106045</xdr:rowOff>
    </xdr:from>
    <xdr:ext cx="596265"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580" y="100501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15240</xdr:rowOff>
    </xdr:from>
    <xdr:to>
      <xdr:col>55</xdr:col>
      <xdr:colOff>50800</xdr:colOff>
      <xdr:row>58</xdr:row>
      <xdr:rowOff>116840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160655</xdr:rowOff>
    </xdr:from>
    <xdr:ext cx="598805" cy="259080"/>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333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117,992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52070</xdr:rowOff>
    </xdr:from>
    <xdr:to>
      <xdr:col>50</xdr:col>
      <xdr:colOff>165100</xdr:colOff>
      <xdr:row>58</xdr:row>
      <xdr:rowOff>153670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144780</xdr:rowOff>
    </xdr:from>
    <xdr:ext cx="532130" cy="25654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1965" y="10088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635</xdr:rowOff>
    </xdr:from>
    <xdr:to>
      <xdr:col>46</xdr:col>
      <xdr:colOff>38100</xdr:colOff>
      <xdr:row>58</xdr:row>
      <xdr:rowOff>102235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118745</xdr:rowOff>
    </xdr:from>
    <xdr:ext cx="59626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580" y="97199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21590</xdr:rowOff>
    </xdr:from>
    <xdr:to>
      <xdr:col>41</xdr:col>
      <xdr:colOff>101600</xdr:colOff>
      <xdr:row>58</xdr:row>
      <xdr:rowOff>123190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139700</xdr:rowOff>
    </xdr:from>
    <xdr:ext cx="59626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580" y="9740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113,140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168275</xdr:rowOff>
    </xdr:from>
    <xdr:to>
      <xdr:col>36</xdr:col>
      <xdr:colOff>165100</xdr:colOff>
      <xdr:row>58</xdr:row>
      <xdr:rowOff>98425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114935</xdr:rowOff>
    </xdr:from>
    <xdr:ext cx="596265"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580" y="97161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132,356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6380" cy="25654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090" cy="25654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090" cy="25654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090" cy="25654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102870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37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6540"/>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49530</xdr:rowOff>
    </xdr:from>
    <xdr:ext cx="598805" cy="259080"/>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616,193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102870</xdr:rowOff>
    </xdr:from>
    <xdr:to>
      <xdr:col>55</xdr:col>
      <xdr:colOff>88900</xdr:colOff>
      <xdr:row>70</xdr:row>
      <xdr:rowOff>102870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79375</xdr:rowOff>
    </xdr:from>
    <xdr:to>
      <xdr:col>55</xdr:col>
      <xdr:colOff>0</xdr:colOff>
      <xdr:row>78</xdr:row>
      <xdr:rowOff>97790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524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18415</xdr:rowOff>
    </xdr:from>
    <xdr:ext cx="534670" cy="256540"/>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167005</xdr:rowOff>
    </xdr:from>
    <xdr:to>
      <xdr:col>55</xdr:col>
      <xdr:colOff>50800</xdr:colOff>
      <xdr:row>78</xdr:row>
      <xdr:rowOff>97790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79375</xdr:rowOff>
    </xdr:from>
    <xdr:to>
      <xdr:col>50</xdr:col>
      <xdr:colOff>114300</xdr:colOff>
      <xdr:row>78</xdr:row>
      <xdr:rowOff>106680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524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164465</xdr:rowOff>
    </xdr:from>
    <xdr:to>
      <xdr:col>50</xdr:col>
      <xdr:colOff>165100</xdr:colOff>
      <xdr:row>78</xdr:row>
      <xdr:rowOff>94615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111125</xdr:rowOff>
    </xdr:from>
    <xdr:ext cx="532130" cy="25654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1965" y="13141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46990</xdr:rowOff>
    </xdr:from>
    <xdr:to>
      <xdr:col>45</xdr:col>
      <xdr:colOff>177800</xdr:colOff>
      <xdr:row>78</xdr:row>
      <xdr:rowOff>106680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200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161925</xdr:rowOff>
    </xdr:from>
    <xdr:to>
      <xdr:col>46</xdr:col>
      <xdr:colOff>38100</xdr:colOff>
      <xdr:row>78</xdr:row>
      <xdr:rowOff>92075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109220</xdr:rowOff>
    </xdr:from>
    <xdr:ext cx="532130" cy="25654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2965" y="131394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27940</xdr:rowOff>
    </xdr:from>
    <xdr:to>
      <xdr:col>41</xdr:col>
      <xdr:colOff>50800</xdr:colOff>
      <xdr:row>78</xdr:row>
      <xdr:rowOff>46990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010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135890</xdr:rowOff>
    </xdr:from>
    <xdr:to>
      <xdr:col>41</xdr:col>
      <xdr:colOff>101600</xdr:colOff>
      <xdr:row>78</xdr:row>
      <xdr:rowOff>66040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82550</xdr:rowOff>
    </xdr:from>
    <xdr:ext cx="53213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3965" y="13112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137160</xdr:rowOff>
    </xdr:from>
    <xdr:to>
      <xdr:col>36</xdr:col>
      <xdr:colOff>165100</xdr:colOff>
      <xdr:row>78</xdr:row>
      <xdr:rowOff>67310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83820</xdr:rowOff>
    </xdr:from>
    <xdr:ext cx="53213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4965" y="13114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46355</xdr:rowOff>
    </xdr:from>
    <xdr:to>
      <xdr:col>55</xdr:col>
      <xdr:colOff>50800</xdr:colOff>
      <xdr:row>78</xdr:row>
      <xdr:rowOff>147955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145415</xdr:rowOff>
    </xdr:from>
    <xdr:ext cx="534670" cy="256540"/>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70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29210</xdr:rowOff>
    </xdr:from>
    <xdr:to>
      <xdr:col>50</xdr:col>
      <xdr:colOff>165100</xdr:colOff>
      <xdr:row>78</xdr:row>
      <xdr:rowOff>130175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121285</xdr:rowOff>
    </xdr:from>
    <xdr:ext cx="532130" cy="25654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1965" y="134943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55880</xdr:rowOff>
    </xdr:from>
    <xdr:to>
      <xdr:col>46</xdr:col>
      <xdr:colOff>38100</xdr:colOff>
      <xdr:row>78</xdr:row>
      <xdr:rowOff>157480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148590</xdr:rowOff>
    </xdr:from>
    <xdr:ext cx="53213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2965" y="13521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167640</xdr:rowOff>
    </xdr:from>
    <xdr:to>
      <xdr:col>41</xdr:col>
      <xdr:colOff>101600</xdr:colOff>
      <xdr:row>78</xdr:row>
      <xdr:rowOff>97790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88900</xdr:rowOff>
    </xdr:from>
    <xdr:ext cx="532130" cy="25654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3965" y="134620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148590</xdr:rowOff>
    </xdr:from>
    <xdr:to>
      <xdr:col>36</xdr:col>
      <xdr:colOff>165100</xdr:colOff>
      <xdr:row>78</xdr:row>
      <xdr:rowOff>78740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69850</xdr:rowOff>
    </xdr:from>
    <xdr:ext cx="53213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4965" y="13442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3090" cy="25908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090" cy="25654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17780</xdr:rowOff>
    </xdr:from>
    <xdr:to>
      <xdr:col>54</xdr:col>
      <xdr:colOff>189865</xdr:colOff>
      <xdr:row>98</xdr:row>
      <xdr:rowOff>166370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73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169545</xdr:rowOff>
    </xdr:from>
    <xdr:ext cx="534670" cy="256540"/>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6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13,110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166370</xdr:rowOff>
    </xdr:from>
    <xdr:to>
      <xdr:col>55</xdr:col>
      <xdr:colOff>88900</xdr:colOff>
      <xdr:row>98</xdr:row>
      <xdr:rowOff>166370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135890</xdr:rowOff>
    </xdr:from>
    <xdr:ext cx="598805" cy="259080"/>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366,937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17780</xdr:rowOff>
    </xdr:from>
    <xdr:to>
      <xdr:col>55</xdr:col>
      <xdr:colOff>88900</xdr:colOff>
      <xdr:row>91</xdr:row>
      <xdr:rowOff>17780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27940</xdr:rowOff>
    </xdr:from>
    <xdr:to>
      <xdr:col>55</xdr:col>
      <xdr:colOff>0</xdr:colOff>
      <xdr:row>98</xdr:row>
      <xdr:rowOff>1905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58590"/>
          <a:ext cx="8382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63500</xdr:rowOff>
    </xdr:from>
    <xdr:ext cx="534670" cy="256540"/>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941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84455</xdr:rowOff>
    </xdr:from>
    <xdr:to>
      <xdr:col>55</xdr:col>
      <xdr:colOff>50800</xdr:colOff>
      <xdr:row>98</xdr:row>
      <xdr:rowOff>14605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142240</xdr:rowOff>
    </xdr:from>
    <xdr:to>
      <xdr:col>50</xdr:col>
      <xdr:colOff>114300</xdr:colOff>
      <xdr:row>98</xdr:row>
      <xdr:rowOff>1905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01440"/>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112395</xdr:rowOff>
    </xdr:from>
    <xdr:to>
      <xdr:col>50</xdr:col>
      <xdr:colOff>165100</xdr:colOff>
      <xdr:row>98</xdr:row>
      <xdr:rowOff>42545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59055</xdr:rowOff>
    </xdr:from>
    <xdr:ext cx="532130"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1965" y="16518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142240</xdr:rowOff>
    </xdr:from>
    <xdr:to>
      <xdr:col>45</xdr:col>
      <xdr:colOff>177800</xdr:colOff>
      <xdr:row>97</xdr:row>
      <xdr:rowOff>159385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01440"/>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105410</xdr:rowOff>
    </xdr:from>
    <xdr:to>
      <xdr:col>46</xdr:col>
      <xdr:colOff>38100</xdr:colOff>
      <xdr:row>98</xdr:row>
      <xdr:rowOff>35560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26670</xdr:rowOff>
    </xdr:from>
    <xdr:ext cx="532130"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2965" y="16828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159385</xdr:rowOff>
    </xdr:from>
    <xdr:to>
      <xdr:col>41</xdr:col>
      <xdr:colOff>50800</xdr:colOff>
      <xdr:row>97</xdr:row>
      <xdr:rowOff>163195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900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170815</xdr:rowOff>
    </xdr:from>
    <xdr:to>
      <xdr:col>41</xdr:col>
      <xdr:colOff>101600</xdr:colOff>
      <xdr:row>98</xdr:row>
      <xdr:rowOff>100965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92075</xdr:rowOff>
    </xdr:from>
    <xdr:ext cx="53213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3965" y="168941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149860</xdr:rowOff>
    </xdr:from>
    <xdr:to>
      <xdr:col>36</xdr:col>
      <xdr:colOff>165100</xdr:colOff>
      <xdr:row>98</xdr:row>
      <xdr:rowOff>80010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71120</xdr:rowOff>
    </xdr:from>
    <xdr:ext cx="53213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4965" y="16873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148590</xdr:rowOff>
    </xdr:from>
    <xdr:to>
      <xdr:col>55</xdr:col>
      <xdr:colOff>50800</xdr:colOff>
      <xdr:row>97</xdr:row>
      <xdr:rowOff>78740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0</xdr:rowOff>
    </xdr:from>
    <xdr:ext cx="534670" cy="259080"/>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5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94,275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122555</xdr:rowOff>
    </xdr:from>
    <xdr:to>
      <xdr:col>50</xdr:col>
      <xdr:colOff>165100</xdr:colOff>
      <xdr:row>98</xdr:row>
      <xdr:rowOff>52705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43815</xdr:rowOff>
    </xdr:from>
    <xdr:ext cx="532130" cy="25654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1965" y="168459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91440</xdr:rowOff>
    </xdr:from>
    <xdr:to>
      <xdr:col>46</xdr:col>
      <xdr:colOff>38100</xdr:colOff>
      <xdr:row>97</xdr:row>
      <xdr:rowOff>21590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38100</xdr:rowOff>
    </xdr:from>
    <xdr:ext cx="59626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580" y="163258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109220</xdr:rowOff>
    </xdr:from>
    <xdr:to>
      <xdr:col>41</xdr:col>
      <xdr:colOff>101600</xdr:colOff>
      <xdr:row>98</xdr:row>
      <xdr:rowOff>38735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55245</xdr:rowOff>
    </xdr:from>
    <xdr:ext cx="532130" cy="25654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3965" y="165144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112395</xdr:rowOff>
    </xdr:from>
    <xdr:to>
      <xdr:col>36</xdr:col>
      <xdr:colOff>165100</xdr:colOff>
      <xdr:row>98</xdr:row>
      <xdr:rowOff>42545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59055</xdr:rowOff>
    </xdr:from>
    <xdr:ext cx="53213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4965" y="16518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6380"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654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160020</xdr:rowOff>
    </xdr:from>
    <xdr:to>
      <xdr:col>85</xdr:col>
      <xdr:colOff>126365</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07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106680</xdr:rowOff>
    </xdr:from>
    <xdr:ext cx="534670" cy="259080"/>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83,924</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160020</xdr:rowOff>
    </xdr:from>
    <xdr:to>
      <xdr:col>86</xdr:col>
      <xdr:colOff>25400</xdr:colOff>
      <xdr:row>29</xdr:row>
      <xdr:rowOff>160020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133985</xdr:rowOff>
    </xdr:from>
    <xdr:to>
      <xdr:col>85</xdr:col>
      <xdr:colOff>127000</xdr:colOff>
      <xdr:row>39</xdr:row>
      <xdr:rowOff>11430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908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118745</xdr:rowOff>
    </xdr:from>
    <xdr:ext cx="534670" cy="259080"/>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0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979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129540</xdr:rowOff>
    </xdr:from>
    <xdr:to>
      <xdr:col>81</xdr:col>
      <xdr:colOff>101600</xdr:colOff>
      <xdr:row>38</xdr:row>
      <xdr:rowOff>59690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76200</xdr:rowOff>
    </xdr:from>
    <xdr:ext cx="532130" cy="25654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3965" y="6248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41275</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90805</xdr:rowOff>
    </xdr:from>
    <xdr:to>
      <xdr:col>76</xdr:col>
      <xdr:colOff>165100</xdr:colOff>
      <xdr:row>38</xdr:row>
      <xdr:rowOff>20955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37465</xdr:rowOff>
    </xdr:from>
    <xdr:ext cx="53213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4965" y="62096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18415</xdr:rowOff>
    </xdr:from>
    <xdr:to>
      <xdr:col>71</xdr:col>
      <xdr:colOff>177800</xdr:colOff>
      <xdr:row>39</xdr:row>
      <xdr:rowOff>41275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049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152400</xdr:rowOff>
    </xdr:from>
    <xdr:to>
      <xdr:col>72</xdr:col>
      <xdr:colOff>38100</xdr:colOff>
      <xdr:row>38</xdr:row>
      <xdr:rowOff>82550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99060</xdr:rowOff>
    </xdr:from>
    <xdr:ext cx="467360" cy="25654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350" y="62712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102870</xdr:rowOff>
    </xdr:from>
    <xdr:to>
      <xdr:col>67</xdr:col>
      <xdr:colOff>101600</xdr:colOff>
      <xdr:row>38</xdr:row>
      <xdr:rowOff>33020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49530</xdr:rowOff>
    </xdr:from>
    <xdr:ext cx="53213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6965" y="6221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83185</xdr:rowOff>
    </xdr:from>
    <xdr:to>
      <xdr:col>85</xdr:col>
      <xdr:colOff>177800</xdr:colOff>
      <xdr:row>39</xdr:row>
      <xdr:rowOff>13335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169545</xdr:rowOff>
    </xdr:from>
    <xdr:ext cx="469900" cy="256540"/>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31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132080</xdr:rowOff>
    </xdr:from>
    <xdr:to>
      <xdr:col>81</xdr:col>
      <xdr:colOff>101600</xdr:colOff>
      <xdr:row>39</xdr:row>
      <xdr:rowOff>62230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53340</xdr:rowOff>
    </xdr:from>
    <xdr:ext cx="467360" cy="25654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350" y="6739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7015" cy="25654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161925</xdr:rowOff>
    </xdr:from>
    <xdr:to>
      <xdr:col>72</xdr:col>
      <xdr:colOff>38100</xdr:colOff>
      <xdr:row>39</xdr:row>
      <xdr:rowOff>92075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83185</xdr:rowOff>
    </xdr:from>
    <xdr:ext cx="37846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139065</xdr:rowOff>
    </xdr:from>
    <xdr:to>
      <xdr:col>67</xdr:col>
      <xdr:colOff>101600</xdr:colOff>
      <xdr:row>39</xdr:row>
      <xdr:rowOff>69215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60325</xdr:rowOff>
    </xdr:from>
    <xdr:ext cx="46736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350" y="6746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3090" cy="25654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090" cy="25654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090" cy="25654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73660</xdr:rowOff>
    </xdr:from>
    <xdr:to>
      <xdr:col>85</xdr:col>
      <xdr:colOff>126365</xdr:colOff>
      <xdr:row>78</xdr:row>
      <xdr:rowOff>99060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6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102870</xdr:rowOff>
    </xdr:from>
    <xdr:ext cx="469900" cy="259080"/>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99060</xdr:rowOff>
    </xdr:from>
    <xdr:to>
      <xdr:col>86</xdr:col>
      <xdr:colOff>25400</xdr:colOff>
      <xdr:row>78</xdr:row>
      <xdr:rowOff>99060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20320</xdr:rowOff>
    </xdr:from>
    <xdr:ext cx="598805" cy="256540"/>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8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276,967</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73660</xdr:rowOff>
    </xdr:from>
    <xdr:to>
      <xdr:col>86</xdr:col>
      <xdr:colOff>25400</xdr:colOff>
      <xdr:row>71</xdr:row>
      <xdr:rowOff>73660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161925</xdr:rowOff>
    </xdr:from>
    <xdr:to>
      <xdr:col>85</xdr:col>
      <xdr:colOff>127000</xdr:colOff>
      <xdr:row>76</xdr:row>
      <xdr:rowOff>117475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020675"/>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67310</xdr:rowOff>
    </xdr:from>
    <xdr:ext cx="534670" cy="259080"/>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88900</xdr:rowOff>
    </xdr:from>
    <xdr:to>
      <xdr:col>85</xdr:col>
      <xdr:colOff>177800</xdr:colOff>
      <xdr:row>77</xdr:row>
      <xdr:rowOff>19050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161925</xdr:rowOff>
    </xdr:from>
    <xdr:to>
      <xdr:col>81</xdr:col>
      <xdr:colOff>50800</xdr:colOff>
      <xdr:row>76</xdr:row>
      <xdr:rowOff>46355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206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88265</xdr:rowOff>
    </xdr:from>
    <xdr:to>
      <xdr:col>81</xdr:col>
      <xdr:colOff>101600</xdr:colOff>
      <xdr:row>77</xdr:row>
      <xdr:rowOff>18415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9525</xdr:rowOff>
    </xdr:from>
    <xdr:ext cx="532130" cy="25654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3965" y="13211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46355</xdr:rowOff>
    </xdr:from>
    <xdr:to>
      <xdr:col>76</xdr:col>
      <xdr:colOff>114300</xdr:colOff>
      <xdr:row>76</xdr:row>
      <xdr:rowOff>94615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765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102870</xdr:rowOff>
    </xdr:from>
    <xdr:to>
      <xdr:col>76</xdr:col>
      <xdr:colOff>165100</xdr:colOff>
      <xdr:row>77</xdr:row>
      <xdr:rowOff>33020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24130</xdr:rowOff>
    </xdr:from>
    <xdr:ext cx="532130" cy="25908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4965" y="13225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94615</xdr:rowOff>
    </xdr:from>
    <xdr:to>
      <xdr:col>71</xdr:col>
      <xdr:colOff>177800</xdr:colOff>
      <xdr:row>76</xdr:row>
      <xdr:rowOff>146685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2481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122555</xdr:rowOff>
    </xdr:from>
    <xdr:to>
      <xdr:col>72</xdr:col>
      <xdr:colOff>38100</xdr:colOff>
      <xdr:row>77</xdr:row>
      <xdr:rowOff>52705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43815</xdr:rowOff>
    </xdr:from>
    <xdr:ext cx="532130" cy="25654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5965" y="132454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106680</xdr:rowOff>
    </xdr:from>
    <xdr:to>
      <xdr:col>67</xdr:col>
      <xdr:colOff>101600</xdr:colOff>
      <xdr:row>77</xdr:row>
      <xdr:rowOff>36830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27940</xdr:rowOff>
    </xdr:from>
    <xdr:ext cx="53213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6965" y="13229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66675</xdr:rowOff>
    </xdr:from>
    <xdr:to>
      <xdr:col>85</xdr:col>
      <xdr:colOff>177800</xdr:colOff>
      <xdr:row>76</xdr:row>
      <xdr:rowOff>168275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89535</xdr:rowOff>
    </xdr:from>
    <xdr:ext cx="534670" cy="256540"/>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482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111125</xdr:rowOff>
    </xdr:from>
    <xdr:to>
      <xdr:col>81</xdr:col>
      <xdr:colOff>101600</xdr:colOff>
      <xdr:row>76</xdr:row>
      <xdr:rowOff>41275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58420</xdr:rowOff>
    </xdr:from>
    <xdr:ext cx="59626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580" y="127457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167005</xdr:rowOff>
    </xdr:from>
    <xdr:to>
      <xdr:col>76</xdr:col>
      <xdr:colOff>165100</xdr:colOff>
      <xdr:row>76</xdr:row>
      <xdr:rowOff>97790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25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113665</xdr:rowOff>
    </xdr:from>
    <xdr:ext cx="532130" cy="2584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4965" y="128009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43815</xdr:rowOff>
    </xdr:from>
    <xdr:to>
      <xdr:col>72</xdr:col>
      <xdr:colOff>38100</xdr:colOff>
      <xdr:row>76</xdr:row>
      <xdr:rowOff>145415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161925</xdr:rowOff>
    </xdr:from>
    <xdr:ext cx="53213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5965" y="12849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95885</xdr:rowOff>
    </xdr:from>
    <xdr:to>
      <xdr:col>67</xdr:col>
      <xdr:colOff>101600</xdr:colOff>
      <xdr:row>77</xdr:row>
      <xdr:rowOff>26035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42545</xdr:rowOff>
    </xdr:from>
    <xdr:ext cx="532130" cy="25654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6965" y="129012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090" cy="25654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090" cy="25654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090" cy="25654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10160</xdr:rowOff>
    </xdr:from>
    <xdr:to>
      <xdr:col>85</xdr:col>
      <xdr:colOff>126365</xdr:colOff>
      <xdr:row>98</xdr:row>
      <xdr:rowOff>139065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1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6540"/>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128270</xdr:rowOff>
    </xdr:from>
    <xdr:ext cx="598805" cy="259080"/>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581,636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10160</xdr:rowOff>
    </xdr:from>
    <xdr:to>
      <xdr:col>86</xdr:col>
      <xdr:colOff>25400</xdr:colOff>
      <xdr:row>91</xdr:row>
      <xdr:rowOff>10160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15240</xdr:rowOff>
    </xdr:from>
    <xdr:to>
      <xdr:col>85</xdr:col>
      <xdr:colOff>127000</xdr:colOff>
      <xdr:row>98</xdr:row>
      <xdr:rowOff>26670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173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127000</xdr:rowOff>
    </xdr:from>
    <xdr:ext cx="534670" cy="259080"/>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57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148590</xdr:rowOff>
    </xdr:from>
    <xdr:to>
      <xdr:col>85</xdr:col>
      <xdr:colOff>177800</xdr:colOff>
      <xdr:row>98</xdr:row>
      <xdr:rowOff>78740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15240</xdr:rowOff>
    </xdr:from>
    <xdr:to>
      <xdr:col>81</xdr:col>
      <xdr:colOff>50800</xdr:colOff>
      <xdr:row>98</xdr:row>
      <xdr:rowOff>36195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173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135890</xdr:rowOff>
    </xdr:from>
    <xdr:to>
      <xdr:col>81</xdr:col>
      <xdr:colOff>101600</xdr:colOff>
      <xdr:row>98</xdr:row>
      <xdr:rowOff>66040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82550</xdr:rowOff>
    </xdr:from>
    <xdr:ext cx="53213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3965" y="16541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20320</xdr:rowOff>
    </xdr:from>
    <xdr:to>
      <xdr:col>76</xdr:col>
      <xdr:colOff>114300</xdr:colOff>
      <xdr:row>98</xdr:row>
      <xdr:rowOff>36195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224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147320</xdr:rowOff>
    </xdr:from>
    <xdr:to>
      <xdr:col>76</xdr:col>
      <xdr:colOff>165100</xdr:colOff>
      <xdr:row>98</xdr:row>
      <xdr:rowOff>77470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93980</xdr:rowOff>
    </xdr:from>
    <xdr:ext cx="532130"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4965" y="16553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20320</xdr:rowOff>
    </xdr:from>
    <xdr:to>
      <xdr:col>71</xdr:col>
      <xdr:colOff>177800</xdr:colOff>
      <xdr:row>98</xdr:row>
      <xdr:rowOff>64135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224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154940</xdr:rowOff>
    </xdr:from>
    <xdr:to>
      <xdr:col>72</xdr:col>
      <xdr:colOff>38100</xdr:colOff>
      <xdr:row>98</xdr:row>
      <xdr:rowOff>85090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76200</xdr:rowOff>
    </xdr:from>
    <xdr:ext cx="532130" cy="25654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5965" y="16878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27305</xdr:rowOff>
    </xdr:from>
    <xdr:to>
      <xdr:col>67</xdr:col>
      <xdr:colOff>101600</xdr:colOff>
      <xdr:row>97</xdr:row>
      <xdr:rowOff>128905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145415</xdr:rowOff>
    </xdr:from>
    <xdr:ext cx="596265" cy="25654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580" y="16433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147320</xdr:rowOff>
    </xdr:from>
    <xdr:to>
      <xdr:col>85</xdr:col>
      <xdr:colOff>177800</xdr:colOff>
      <xdr:row>98</xdr:row>
      <xdr:rowOff>77470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106680</xdr:rowOff>
    </xdr:from>
    <xdr:ext cx="534670" cy="259080"/>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6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135890</xdr:rowOff>
    </xdr:from>
    <xdr:to>
      <xdr:col>81</xdr:col>
      <xdr:colOff>101600</xdr:colOff>
      <xdr:row>98</xdr:row>
      <xdr:rowOff>66040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57150</xdr:rowOff>
    </xdr:from>
    <xdr:ext cx="53213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3965" y="168592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156845</xdr:rowOff>
    </xdr:from>
    <xdr:to>
      <xdr:col>76</xdr:col>
      <xdr:colOff>165100</xdr:colOff>
      <xdr:row>98</xdr:row>
      <xdr:rowOff>86995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78105</xdr:rowOff>
    </xdr:from>
    <xdr:ext cx="532130" cy="25654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4965" y="168802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140970</xdr:rowOff>
    </xdr:from>
    <xdr:to>
      <xdr:col>72</xdr:col>
      <xdr:colOff>38100</xdr:colOff>
      <xdr:row>98</xdr:row>
      <xdr:rowOff>71120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87630</xdr:rowOff>
    </xdr:from>
    <xdr:ext cx="532130" cy="25654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5965" y="16546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13335</xdr:rowOff>
    </xdr:from>
    <xdr:to>
      <xdr:col>67</xdr:col>
      <xdr:colOff>101600</xdr:colOff>
      <xdr:row>98</xdr:row>
      <xdr:rowOff>114935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106045</xdr:rowOff>
    </xdr:from>
    <xdr:ext cx="53213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6965" y="169081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6380" cy="25654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654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654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654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41275</xdr:rowOff>
    </xdr:from>
    <xdr:to>
      <xdr:col>116</xdr:col>
      <xdr:colOff>62865</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47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6540"/>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159385</xdr:rowOff>
    </xdr:from>
    <xdr:ext cx="534670" cy="2584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59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32,147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41275</xdr:rowOff>
    </xdr:from>
    <xdr:to>
      <xdr:col>116</xdr:col>
      <xdr:colOff>152400</xdr:colOff>
      <xdr:row>30</xdr:row>
      <xdr:rowOff>41275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97790</xdr:rowOff>
    </xdr:from>
    <xdr:to>
      <xdr:col>116</xdr:col>
      <xdr:colOff>63500</xdr:colOff>
      <xdr:row>37</xdr:row>
      <xdr:rowOff>139065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269990"/>
          <a:ext cx="8382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469900" cy="259080"/>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7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3810</xdr:rowOff>
    </xdr:from>
    <xdr:to>
      <xdr:col>116</xdr:col>
      <xdr:colOff>114300</xdr:colOff>
      <xdr:row>38</xdr:row>
      <xdr:rowOff>105410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139065</xdr:rowOff>
    </xdr:from>
    <xdr:to>
      <xdr:col>111</xdr:col>
      <xdr:colOff>177800</xdr:colOff>
      <xdr:row>38</xdr:row>
      <xdr:rowOff>80010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48271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11430</xdr:rowOff>
    </xdr:from>
    <xdr:to>
      <xdr:col>112</xdr:col>
      <xdr:colOff>38100</xdr:colOff>
      <xdr:row>38</xdr:row>
      <xdr:rowOff>113030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104140</xdr:rowOff>
    </xdr:from>
    <xdr:ext cx="467360"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350" y="6619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80010</xdr:rowOff>
    </xdr:from>
    <xdr:to>
      <xdr:col>107</xdr:col>
      <xdr:colOff>50800</xdr:colOff>
      <xdr:row>38</xdr:row>
      <xdr:rowOff>86360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95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41910</xdr:rowOff>
    </xdr:from>
    <xdr:to>
      <xdr:col>107</xdr:col>
      <xdr:colOff>101600</xdr:colOff>
      <xdr:row>38</xdr:row>
      <xdr:rowOff>143510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134620</xdr:rowOff>
    </xdr:from>
    <xdr:ext cx="467360" cy="25654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350" y="6649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86360</xdr:rowOff>
    </xdr:from>
    <xdr:to>
      <xdr:col>102</xdr:col>
      <xdr:colOff>114300</xdr:colOff>
      <xdr:row>38</xdr:row>
      <xdr:rowOff>92710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014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47625</xdr:rowOff>
    </xdr:from>
    <xdr:to>
      <xdr:col>102</xdr:col>
      <xdr:colOff>165100</xdr:colOff>
      <xdr:row>38</xdr:row>
      <xdr:rowOff>149225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140335</xdr:rowOff>
    </xdr:from>
    <xdr:ext cx="378460"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70" y="6655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156210</xdr:rowOff>
    </xdr:from>
    <xdr:ext cx="467360" cy="25654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350" y="6328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46990</xdr:rowOff>
    </xdr:from>
    <xdr:to>
      <xdr:col>116</xdr:col>
      <xdr:colOff>114300</xdr:colOff>
      <xdr:row>36</xdr:row>
      <xdr:rowOff>148590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69850</xdr:rowOff>
    </xdr:from>
    <xdr:ext cx="469900" cy="259080"/>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070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88265</xdr:rowOff>
    </xdr:from>
    <xdr:to>
      <xdr:col>112</xdr:col>
      <xdr:colOff>38100</xdr:colOff>
      <xdr:row>38</xdr:row>
      <xdr:rowOff>18415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35560</xdr:rowOff>
    </xdr:from>
    <xdr:ext cx="46736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35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29210</xdr:rowOff>
    </xdr:from>
    <xdr:to>
      <xdr:col>107</xdr:col>
      <xdr:colOff>101600</xdr:colOff>
      <xdr:row>38</xdr:row>
      <xdr:rowOff>130810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147320</xdr:rowOff>
    </xdr:from>
    <xdr:ext cx="46736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350" y="6319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34925</xdr:rowOff>
    </xdr:from>
    <xdr:to>
      <xdr:col>102</xdr:col>
      <xdr:colOff>165100</xdr:colOff>
      <xdr:row>38</xdr:row>
      <xdr:rowOff>136525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153035</xdr:rowOff>
    </xdr:from>
    <xdr:ext cx="46736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350" y="6325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41910</xdr:rowOff>
    </xdr:from>
    <xdr:to>
      <xdr:col>98</xdr:col>
      <xdr:colOff>38100</xdr:colOff>
      <xdr:row>38</xdr:row>
      <xdr:rowOff>143510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134620</xdr:rowOff>
    </xdr:from>
    <xdr:ext cx="467360" cy="25654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350" y="6649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482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640"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107950</xdr:rowOff>
    </xdr:from>
    <xdr:to>
      <xdr:col>116</xdr:col>
      <xdr:colOff>62865</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90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54610</xdr:rowOff>
    </xdr:from>
    <xdr:ext cx="534670" cy="256540"/>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17,167</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107950</xdr:rowOff>
    </xdr:from>
    <xdr:to>
      <xdr:col>116</xdr:col>
      <xdr:colOff>152400</xdr:colOff>
      <xdr:row>51</xdr:row>
      <xdr:rowOff>107950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162560</xdr:rowOff>
    </xdr:from>
    <xdr:to>
      <xdr:col>116</xdr:col>
      <xdr:colOff>63500</xdr:colOff>
      <xdr:row>59</xdr:row>
      <xdr:rowOff>20320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0666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13335</xdr:rowOff>
    </xdr:from>
    <xdr:ext cx="469900" cy="259080"/>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161925</xdr:rowOff>
    </xdr:from>
    <xdr:to>
      <xdr:col>116</xdr:col>
      <xdr:colOff>114300</xdr:colOff>
      <xdr:row>58</xdr:row>
      <xdr:rowOff>92075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42545</xdr:rowOff>
    </xdr:from>
    <xdr:to>
      <xdr:col>111</xdr:col>
      <xdr:colOff>177800</xdr:colOff>
      <xdr:row>58</xdr:row>
      <xdr:rowOff>162560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643745"/>
          <a:ext cx="889000" cy="462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160020</xdr:rowOff>
    </xdr:from>
    <xdr:to>
      <xdr:col>112</xdr:col>
      <xdr:colOff>38100</xdr:colOff>
      <xdr:row>58</xdr:row>
      <xdr:rowOff>90170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106680</xdr:rowOff>
    </xdr:from>
    <xdr:ext cx="467360"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350" y="9707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42545</xdr:rowOff>
    </xdr:from>
    <xdr:to>
      <xdr:col>107</xdr:col>
      <xdr:colOff>50800</xdr:colOff>
      <xdr:row>58</xdr:row>
      <xdr:rowOff>130810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643745"/>
          <a:ext cx="889000"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140335</xdr:rowOff>
    </xdr:from>
    <xdr:to>
      <xdr:col>107</xdr:col>
      <xdr:colOff>101600</xdr:colOff>
      <xdr:row>58</xdr:row>
      <xdr:rowOff>70485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61595</xdr:rowOff>
    </xdr:from>
    <xdr:ext cx="467360"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350" y="100056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130810</xdr:rowOff>
    </xdr:from>
    <xdr:to>
      <xdr:col>102</xdr:col>
      <xdr:colOff>114300</xdr:colOff>
      <xdr:row>58</xdr:row>
      <xdr:rowOff>156845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749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109855</xdr:rowOff>
    </xdr:from>
    <xdr:ext cx="467360" cy="25654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350" y="9711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114935</xdr:rowOff>
    </xdr:from>
    <xdr:to>
      <xdr:col>98</xdr:col>
      <xdr:colOff>38100</xdr:colOff>
      <xdr:row>58</xdr:row>
      <xdr:rowOff>45085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61595</xdr:rowOff>
    </xdr:from>
    <xdr:ext cx="467360"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350" y="96627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140970</xdr:rowOff>
    </xdr:from>
    <xdr:to>
      <xdr:col>116</xdr:col>
      <xdr:colOff>114300</xdr:colOff>
      <xdr:row>59</xdr:row>
      <xdr:rowOff>71120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55880</xdr:rowOff>
    </xdr:from>
    <xdr:ext cx="378460" cy="259080"/>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99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111760</xdr:rowOff>
    </xdr:from>
    <xdr:to>
      <xdr:col>112</xdr:col>
      <xdr:colOff>38100</xdr:colOff>
      <xdr:row>59</xdr:row>
      <xdr:rowOff>41910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33020</xdr:rowOff>
    </xdr:from>
    <xdr:ext cx="37846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70" y="101485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55</xdr:row>
      <xdr:rowOff>163195</xdr:rowOff>
    </xdr:from>
    <xdr:to>
      <xdr:col>107</xdr:col>
      <xdr:colOff>101600</xdr:colOff>
      <xdr:row>56</xdr:row>
      <xdr:rowOff>93345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54</xdr:row>
      <xdr:rowOff>109855</xdr:rowOff>
    </xdr:from>
    <xdr:ext cx="467360" cy="25654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350" y="93681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80010</xdr:rowOff>
    </xdr:from>
    <xdr:to>
      <xdr:col>102</xdr:col>
      <xdr:colOff>165100</xdr:colOff>
      <xdr:row>59</xdr:row>
      <xdr:rowOff>10160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1270</xdr:rowOff>
    </xdr:from>
    <xdr:ext cx="46736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350" y="10116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106045</xdr:rowOff>
    </xdr:from>
    <xdr:to>
      <xdr:col>98</xdr:col>
      <xdr:colOff>38100</xdr:colOff>
      <xdr:row>59</xdr:row>
      <xdr:rowOff>36195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27940</xdr:rowOff>
    </xdr:from>
    <xdr:ext cx="37846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70" y="1014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654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93090" cy="25654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090" cy="2584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090"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119380</xdr:rowOff>
    </xdr:from>
    <xdr:to>
      <xdr:col>116</xdr:col>
      <xdr:colOff>62865</xdr:colOff>
      <xdr:row>79</xdr:row>
      <xdr:rowOff>47625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88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52070</xdr:rowOff>
    </xdr:from>
    <xdr:ext cx="534670" cy="256540"/>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6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34,702</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47625</xdr:rowOff>
    </xdr:from>
    <xdr:to>
      <xdr:col>116</xdr:col>
      <xdr:colOff>152400</xdr:colOff>
      <xdr:row>79</xdr:row>
      <xdr:rowOff>47625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66040</xdr:rowOff>
    </xdr:from>
    <xdr:ext cx="598805" cy="256540"/>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60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169,883</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119380</xdr:rowOff>
    </xdr:from>
    <xdr:to>
      <xdr:col>116</xdr:col>
      <xdr:colOff>152400</xdr:colOff>
      <xdr:row>70</xdr:row>
      <xdr:rowOff>119380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66040</xdr:rowOff>
    </xdr:from>
    <xdr:to>
      <xdr:col>116</xdr:col>
      <xdr:colOff>63500</xdr:colOff>
      <xdr:row>77</xdr:row>
      <xdr:rowOff>106680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676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104775</xdr:rowOff>
    </xdr:from>
    <xdr:ext cx="534670" cy="259080"/>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81280</xdr:rowOff>
    </xdr:from>
    <xdr:to>
      <xdr:col>116</xdr:col>
      <xdr:colOff>114300</xdr:colOff>
      <xdr:row>77</xdr:row>
      <xdr:rowOff>11430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100965</xdr:rowOff>
    </xdr:from>
    <xdr:to>
      <xdr:col>111</xdr:col>
      <xdr:colOff>177800</xdr:colOff>
      <xdr:row>77</xdr:row>
      <xdr:rowOff>106680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3026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88900</xdr:rowOff>
    </xdr:from>
    <xdr:to>
      <xdr:col>112</xdr:col>
      <xdr:colOff>38100</xdr:colOff>
      <xdr:row>77</xdr:row>
      <xdr:rowOff>19050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35560</xdr:rowOff>
    </xdr:from>
    <xdr:ext cx="532130" cy="25908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5965" y="12894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161925</xdr:rowOff>
    </xdr:from>
    <xdr:to>
      <xdr:col>107</xdr:col>
      <xdr:colOff>50800</xdr:colOff>
      <xdr:row>77</xdr:row>
      <xdr:rowOff>100965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1921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76200</xdr:rowOff>
    </xdr:from>
    <xdr:to>
      <xdr:col>107</xdr:col>
      <xdr:colOff>101600</xdr:colOff>
      <xdr:row>77</xdr:row>
      <xdr:rowOff>6350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22860</xdr:rowOff>
    </xdr:from>
    <xdr:ext cx="532130"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6965" y="12881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161925</xdr:rowOff>
    </xdr:from>
    <xdr:to>
      <xdr:col>102</xdr:col>
      <xdr:colOff>114300</xdr:colOff>
      <xdr:row>77</xdr:row>
      <xdr:rowOff>163830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19212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86360</xdr:rowOff>
    </xdr:from>
    <xdr:to>
      <xdr:col>102</xdr:col>
      <xdr:colOff>165100</xdr:colOff>
      <xdr:row>77</xdr:row>
      <xdr:rowOff>16510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33020</xdr:rowOff>
    </xdr:from>
    <xdr:ext cx="532130"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7965" y="12891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125095</xdr:rowOff>
    </xdr:from>
    <xdr:to>
      <xdr:col>98</xdr:col>
      <xdr:colOff>38100</xdr:colOff>
      <xdr:row>77</xdr:row>
      <xdr:rowOff>55245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71755</xdr:rowOff>
    </xdr:from>
    <xdr:ext cx="532130"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8965" y="129305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70,170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15240</xdr:rowOff>
    </xdr:from>
    <xdr:to>
      <xdr:col>116</xdr:col>
      <xdr:colOff>114300</xdr:colOff>
      <xdr:row>77</xdr:row>
      <xdr:rowOff>116840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165100</xdr:rowOff>
    </xdr:from>
    <xdr:ext cx="534670" cy="259080"/>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95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55880</xdr:rowOff>
    </xdr:from>
    <xdr:to>
      <xdr:col>112</xdr:col>
      <xdr:colOff>38100</xdr:colOff>
      <xdr:row>77</xdr:row>
      <xdr:rowOff>157480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148590</xdr:rowOff>
    </xdr:from>
    <xdr:ext cx="53213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5965" y="13350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50165</xdr:rowOff>
    </xdr:from>
    <xdr:to>
      <xdr:col>107</xdr:col>
      <xdr:colOff>101600</xdr:colOff>
      <xdr:row>77</xdr:row>
      <xdr:rowOff>151765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143510</xdr:rowOff>
    </xdr:from>
    <xdr:ext cx="532130" cy="25654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3345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61,293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111125</xdr:rowOff>
    </xdr:from>
    <xdr:to>
      <xdr:col>102</xdr:col>
      <xdr:colOff>165100</xdr:colOff>
      <xdr:row>77</xdr:row>
      <xdr:rowOff>41275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32385</xdr:rowOff>
    </xdr:from>
    <xdr:ext cx="532130" cy="25654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3234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113030</xdr:rowOff>
    </xdr:from>
    <xdr:to>
      <xdr:col>98</xdr:col>
      <xdr:colOff>38100</xdr:colOff>
      <xdr:row>78</xdr:row>
      <xdr:rowOff>43180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34290</xdr:rowOff>
    </xdr:from>
    <xdr:ext cx="53213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3407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753,592</a:t>
          </a:r>
          <a:r>
            <a:rPr kumimoji="1" lang="ja-JP" altLang="en-US" sz="1300">
              <a:latin typeface="ＭＳ Ｐゴシック"/>
              <a:ea typeface="ＭＳ Ｐゴシック"/>
            </a:rPr>
            <a:t>円と前年度より</a:t>
          </a:r>
          <a:r>
            <a:rPr kumimoji="1" lang="en-US" altLang="ja-JP" sz="1300">
              <a:latin typeface="ＭＳ Ｐゴシック"/>
              <a:ea typeface="ＭＳ Ｐゴシック"/>
            </a:rPr>
            <a:t>15,785</a:t>
          </a:r>
          <a:r>
            <a:rPr kumimoji="1" lang="ja-JP" altLang="en-US" sz="1300">
              <a:latin typeface="ＭＳ Ｐゴシック"/>
              <a:ea typeface="ＭＳ Ｐゴシック"/>
            </a:rPr>
            <a:t>円の減額となった。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構成項目のうち、大幅な増額となった普通建設事業費については、国民保養センター真名井の大規模改修等が要因であり、出資金の増額については、水道事業の未普及地域解消事業に係る一般会計出資金の増額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維持補修費の大幅な減額要因は、平成</a:t>
          </a:r>
          <a:r>
            <a:rPr kumimoji="1" lang="en-US" altLang="ja-JP" sz="1300">
              <a:latin typeface="ＭＳ Ｐゴシック"/>
              <a:ea typeface="ＭＳ Ｐゴシック"/>
            </a:rPr>
            <a:t>30</a:t>
          </a:r>
          <a:r>
            <a:rPr kumimoji="1" lang="ja-JP" altLang="en-US" sz="1300">
              <a:latin typeface="ＭＳ Ｐゴシック"/>
              <a:ea typeface="ＭＳ Ｐゴシック"/>
            </a:rPr>
            <a:t>年</a:t>
          </a:r>
          <a:r>
            <a:rPr kumimoji="1" lang="en-US" altLang="ja-JP" sz="1300">
              <a:latin typeface="ＭＳ Ｐゴシック"/>
              <a:ea typeface="ＭＳ Ｐゴシック"/>
            </a:rPr>
            <a:t>1</a:t>
          </a:r>
          <a:r>
            <a:rPr kumimoji="1" lang="ja-JP" altLang="en-US" sz="1300">
              <a:latin typeface="ＭＳ Ｐゴシック"/>
              <a:ea typeface="ＭＳ Ｐゴシック"/>
            </a:rPr>
            <a:t>月の大雪による除雪費の減額に伴うものである。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公債費の減額は、前年度繰り上げ償還を行った分にかかる減少であり、今後は借入が増加することから、増加傾向となることが予想される。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8,333
8,236
183.21
6,366,216
6,279,685
50,072
3,837,640
7,247,318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77.2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82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82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654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654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100330</xdr:rowOff>
    </xdr:from>
    <xdr:to>
      <xdr:col>24</xdr:col>
      <xdr:colOff>62865</xdr:colOff>
      <xdr:row>39</xdr:row>
      <xdr:rowOff>41275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830"/>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45085</xdr:rowOff>
    </xdr:from>
    <xdr:ext cx="469900"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41275</xdr:rowOff>
    </xdr:from>
    <xdr:to>
      <xdr:col>24</xdr:col>
      <xdr:colOff>152400</xdr:colOff>
      <xdr:row>39</xdr:row>
      <xdr:rowOff>41275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46990</xdr:rowOff>
    </xdr:from>
    <xdr:ext cx="53467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17,711</a:t>
          </a:r>
          <a:endParaRPr kumimoji="1" lang="ja-JP" altLang="en-US" sz="1000" b="1">
            <a:latin typeface="ＭＳ Ｐゴシック"/>
          </a:endParaRPr>
        </a:p>
      </xdr:txBody>
    </xdr:sp>
    <xdr:clientData/>
  </xdr:oneCellAnchor>
  <xdr:twoCellAnchor>
    <xdr:from>
      <xdr:col>23</xdr:col>
      <xdr:colOff>165100</xdr:colOff>
      <xdr:row>30</xdr:row>
      <xdr:rowOff>100330</xdr:rowOff>
    </xdr:from>
    <xdr:to>
      <xdr:col>24</xdr:col>
      <xdr:colOff>152400</xdr:colOff>
      <xdr:row>30</xdr:row>
      <xdr:rowOff>100330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161925</xdr:rowOff>
    </xdr:from>
    <xdr:to>
      <xdr:col>24</xdr:col>
      <xdr:colOff>63500</xdr:colOff>
      <xdr:row>38</xdr:row>
      <xdr:rowOff>31750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0557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67945</xdr:rowOff>
    </xdr:from>
    <xdr:ext cx="469900" cy="2584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6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xdr:rowOff>
    </xdr:from>
    <xdr:to>
      <xdr:col>19</xdr:col>
      <xdr:colOff>177800</xdr:colOff>
      <xdr:row>38</xdr:row>
      <xdr:rowOff>31750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170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65405</xdr:rowOff>
    </xdr:from>
    <xdr:to>
      <xdr:col>20</xdr:col>
      <xdr:colOff>38100</xdr:colOff>
      <xdr:row>36</xdr:row>
      <xdr:rowOff>167005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12065</xdr:rowOff>
    </xdr:from>
    <xdr:ext cx="46736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012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73025</xdr:rowOff>
    </xdr:from>
    <xdr:to>
      <xdr:col>15</xdr:col>
      <xdr:colOff>50800</xdr:colOff>
      <xdr:row>38</xdr:row>
      <xdr:rowOff>1905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667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89535</xdr:rowOff>
    </xdr:from>
    <xdr:to>
      <xdr:col>15</xdr:col>
      <xdr:colOff>101600</xdr:colOff>
      <xdr:row>37</xdr:row>
      <xdr:rowOff>19685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36195</xdr:rowOff>
    </xdr:from>
    <xdr:ext cx="46736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0369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159385</xdr:rowOff>
    </xdr:from>
    <xdr:to>
      <xdr:col>10</xdr:col>
      <xdr:colOff>114300</xdr:colOff>
      <xdr:row>37</xdr:row>
      <xdr:rowOff>73025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158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xdr:rowOff>
    </xdr:from>
    <xdr:to>
      <xdr:col>10</xdr:col>
      <xdr:colOff>165100</xdr:colOff>
      <xdr:row>36</xdr:row>
      <xdr:rowOff>104140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120650</xdr:rowOff>
    </xdr:from>
    <xdr:ext cx="467360" cy="25654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949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17780</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135255</xdr:rowOff>
    </xdr:from>
    <xdr:ext cx="467360" cy="25654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9645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89535</xdr:rowOff>
    </xdr:from>
    <xdr:ext cx="469900" cy="25654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31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152400</xdr:rowOff>
    </xdr:from>
    <xdr:to>
      <xdr:col>20</xdr:col>
      <xdr:colOff>38100</xdr:colOff>
      <xdr:row>38</xdr:row>
      <xdr:rowOff>82550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73660</xdr:rowOff>
    </xdr:from>
    <xdr:ext cx="46736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588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122555</xdr:rowOff>
    </xdr:from>
    <xdr:to>
      <xdr:col>15</xdr:col>
      <xdr:colOff>101600</xdr:colOff>
      <xdr:row>38</xdr:row>
      <xdr:rowOff>52705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43815</xdr:rowOff>
    </xdr:from>
    <xdr:ext cx="467360" cy="25654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5589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22225</xdr:rowOff>
    </xdr:from>
    <xdr:to>
      <xdr:col>10</xdr:col>
      <xdr:colOff>165100</xdr:colOff>
      <xdr:row>37</xdr:row>
      <xdr:rowOff>123825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114935</xdr:rowOff>
    </xdr:from>
    <xdr:ext cx="46736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4585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109220</xdr:rowOff>
    </xdr:from>
    <xdr:to>
      <xdr:col>6</xdr:col>
      <xdr:colOff>38100</xdr:colOff>
      <xdr:row>37</xdr:row>
      <xdr:rowOff>38735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29845</xdr:rowOff>
    </xdr:from>
    <xdr:ext cx="467360" cy="25654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373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638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09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090" cy="25654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09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326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260" cy="25654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42545</xdr:rowOff>
    </xdr:from>
    <xdr:to>
      <xdr:col>24</xdr:col>
      <xdr:colOff>62865</xdr:colOff>
      <xdr:row>58</xdr:row>
      <xdr:rowOff>137160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49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140970</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62,016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137160</xdr:rowOff>
    </xdr:from>
    <xdr:to>
      <xdr:col>24</xdr:col>
      <xdr:colOff>152400</xdr:colOff>
      <xdr:row>58</xdr:row>
      <xdr:rowOff>137160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160655</xdr:rowOff>
    </xdr:from>
    <xdr:ext cx="690245" cy="25908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7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1,081,319</a:t>
          </a:r>
          <a:endParaRPr kumimoji="1" lang="ja-JP" altLang="en-US" sz="1000" b="1">
            <a:latin typeface="ＭＳ Ｐゴシック"/>
          </a:endParaRPr>
        </a:p>
      </xdr:txBody>
    </xdr:sp>
    <xdr:clientData/>
  </xdr:oneCellAnchor>
  <xdr:twoCellAnchor>
    <xdr:from>
      <xdr:col>23</xdr:col>
      <xdr:colOff>165100</xdr:colOff>
      <xdr:row>51</xdr:row>
      <xdr:rowOff>42545</xdr:rowOff>
    </xdr:from>
    <xdr:to>
      <xdr:col>24</xdr:col>
      <xdr:colOff>152400</xdr:colOff>
      <xdr:row>51</xdr:row>
      <xdr:rowOff>42545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23495</xdr:rowOff>
    </xdr:from>
    <xdr:to>
      <xdr:col>24</xdr:col>
      <xdr:colOff>63500</xdr:colOff>
      <xdr:row>58</xdr:row>
      <xdr:rowOff>25400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67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150495</xdr:rowOff>
    </xdr:from>
    <xdr:ext cx="598805" cy="25908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6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127635</xdr:rowOff>
    </xdr:from>
    <xdr:to>
      <xdr:col>24</xdr:col>
      <xdr:colOff>114300</xdr:colOff>
      <xdr:row>58</xdr:row>
      <xdr:rowOff>57785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25400</xdr:rowOff>
    </xdr:from>
    <xdr:to>
      <xdr:col>19</xdr:col>
      <xdr:colOff>177800</xdr:colOff>
      <xdr:row>58</xdr:row>
      <xdr:rowOff>32385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695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113665</xdr:rowOff>
    </xdr:from>
    <xdr:to>
      <xdr:col>20</xdr:col>
      <xdr:colOff>38100</xdr:colOff>
      <xdr:row>58</xdr:row>
      <xdr:rowOff>43815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60960</xdr:rowOff>
    </xdr:from>
    <xdr:ext cx="596265"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6621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27305</xdr:rowOff>
    </xdr:from>
    <xdr:to>
      <xdr:col>15</xdr:col>
      <xdr:colOff>50800</xdr:colOff>
      <xdr:row>58</xdr:row>
      <xdr:rowOff>32385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714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119380</xdr:rowOff>
    </xdr:from>
    <xdr:to>
      <xdr:col>15</xdr:col>
      <xdr:colOff>101600</xdr:colOff>
      <xdr:row>58</xdr:row>
      <xdr:rowOff>49530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66040</xdr:rowOff>
    </xdr:from>
    <xdr:ext cx="596265" cy="25654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96672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26670</xdr:rowOff>
    </xdr:from>
    <xdr:to>
      <xdr:col>10</xdr:col>
      <xdr:colOff>114300</xdr:colOff>
      <xdr:row>58</xdr:row>
      <xdr:rowOff>27305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07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153670</xdr:rowOff>
    </xdr:from>
    <xdr:to>
      <xdr:col>10</xdr:col>
      <xdr:colOff>165100</xdr:colOff>
      <xdr:row>58</xdr:row>
      <xdr:rowOff>83820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74930</xdr:rowOff>
    </xdr:from>
    <xdr:ext cx="596265" cy="25654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580" y="100190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93345</xdr:rowOff>
    </xdr:from>
    <xdr:to>
      <xdr:col>6</xdr:col>
      <xdr:colOff>38100</xdr:colOff>
      <xdr:row>58</xdr:row>
      <xdr:rowOff>23495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40640</xdr:rowOff>
    </xdr:from>
    <xdr:ext cx="596265" cy="25654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580" y="96418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144145</xdr:rowOff>
    </xdr:from>
    <xdr:to>
      <xdr:col>24</xdr:col>
      <xdr:colOff>114300</xdr:colOff>
      <xdr:row>58</xdr:row>
      <xdr:rowOff>74930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106045</xdr:rowOff>
    </xdr:from>
    <xdr:ext cx="598805"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8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151,414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146050</xdr:rowOff>
    </xdr:from>
    <xdr:to>
      <xdr:col>20</xdr:col>
      <xdr:colOff>38100</xdr:colOff>
      <xdr:row>58</xdr:row>
      <xdr:rowOff>76200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67310</xdr:rowOff>
    </xdr:from>
    <xdr:ext cx="59626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100114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153035</xdr:rowOff>
    </xdr:from>
    <xdr:to>
      <xdr:col>15</xdr:col>
      <xdr:colOff>101600</xdr:colOff>
      <xdr:row>58</xdr:row>
      <xdr:rowOff>83185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74930</xdr:rowOff>
    </xdr:from>
    <xdr:ext cx="596265" cy="25654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580" y="100190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147955</xdr:rowOff>
    </xdr:from>
    <xdr:to>
      <xdr:col>10</xdr:col>
      <xdr:colOff>165100</xdr:colOff>
      <xdr:row>58</xdr:row>
      <xdr:rowOff>78105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94615</xdr:rowOff>
    </xdr:from>
    <xdr:ext cx="59626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580" y="96958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147320</xdr:rowOff>
    </xdr:from>
    <xdr:to>
      <xdr:col>6</xdr:col>
      <xdr:colOff>38100</xdr:colOff>
      <xdr:row>58</xdr:row>
      <xdr:rowOff>77470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68580</xdr:rowOff>
    </xdr:from>
    <xdr:ext cx="59626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580" y="100126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3090" cy="25654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309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3090" cy="25654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3090"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090"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167640</xdr:rowOff>
    </xdr:from>
    <xdr:to>
      <xdr:col>24</xdr:col>
      <xdr:colOff>62865</xdr:colOff>
      <xdr:row>78</xdr:row>
      <xdr:rowOff>73660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9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77470</xdr:rowOff>
    </xdr:from>
    <xdr:ext cx="598805" cy="25654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5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108,058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73660</xdr:rowOff>
    </xdr:from>
    <xdr:to>
      <xdr:col>24</xdr:col>
      <xdr:colOff>152400</xdr:colOff>
      <xdr:row>78</xdr:row>
      <xdr:rowOff>73660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114300</xdr:rowOff>
    </xdr:from>
    <xdr:ext cx="598805" cy="259080"/>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241,190</a:t>
          </a:r>
          <a:endParaRPr kumimoji="1" lang="ja-JP" altLang="en-US" sz="1000" b="1">
            <a:latin typeface="ＭＳ Ｐゴシック"/>
          </a:endParaRPr>
        </a:p>
      </xdr:txBody>
    </xdr:sp>
    <xdr:clientData/>
  </xdr:oneCellAnchor>
  <xdr:twoCellAnchor>
    <xdr:from>
      <xdr:col>23</xdr:col>
      <xdr:colOff>165100</xdr:colOff>
      <xdr:row>69</xdr:row>
      <xdr:rowOff>167640</xdr:rowOff>
    </xdr:from>
    <xdr:to>
      <xdr:col>24</xdr:col>
      <xdr:colOff>152400</xdr:colOff>
      <xdr:row>69</xdr:row>
      <xdr:rowOff>167640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119380</xdr:rowOff>
    </xdr:from>
    <xdr:to>
      <xdr:col>24</xdr:col>
      <xdr:colOff>63500</xdr:colOff>
      <xdr:row>74</xdr:row>
      <xdr:rowOff>160655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066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54610</xdr:rowOff>
    </xdr:from>
    <xdr:ext cx="598805" cy="25654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191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76200</xdr:rowOff>
    </xdr:from>
    <xdr:to>
      <xdr:col>24</xdr:col>
      <xdr:colOff>114300</xdr:colOff>
      <xdr:row>75</xdr:row>
      <xdr:rowOff>6350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160655</xdr:rowOff>
    </xdr:from>
    <xdr:to>
      <xdr:col>19</xdr:col>
      <xdr:colOff>177800</xdr:colOff>
      <xdr:row>75</xdr:row>
      <xdr:rowOff>24765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479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93980</xdr:rowOff>
    </xdr:from>
    <xdr:to>
      <xdr:col>20</xdr:col>
      <xdr:colOff>38100</xdr:colOff>
      <xdr:row>75</xdr:row>
      <xdr:rowOff>24130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40640</xdr:rowOff>
    </xdr:from>
    <xdr:ext cx="596265" cy="25654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5564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24765</xdr:rowOff>
    </xdr:from>
    <xdr:to>
      <xdr:col>15</xdr:col>
      <xdr:colOff>50800</xdr:colOff>
      <xdr:row>75</xdr:row>
      <xdr:rowOff>35560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83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110490</xdr:rowOff>
    </xdr:from>
    <xdr:to>
      <xdr:col>15</xdr:col>
      <xdr:colOff>101600</xdr:colOff>
      <xdr:row>75</xdr:row>
      <xdr:rowOff>40640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57150</xdr:rowOff>
    </xdr:from>
    <xdr:ext cx="596265"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25730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35560</xdr:rowOff>
    </xdr:from>
    <xdr:to>
      <xdr:col>10</xdr:col>
      <xdr:colOff>114300</xdr:colOff>
      <xdr:row>76</xdr:row>
      <xdr:rowOff>33655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9431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40640</xdr:rowOff>
    </xdr:from>
    <xdr:to>
      <xdr:col>10</xdr:col>
      <xdr:colOff>165100</xdr:colOff>
      <xdr:row>75</xdr:row>
      <xdr:rowOff>142240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133350</xdr:rowOff>
    </xdr:from>
    <xdr:ext cx="596265" cy="25654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29921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55880</xdr:rowOff>
    </xdr:from>
    <xdr:to>
      <xdr:col>6</xdr:col>
      <xdr:colOff>38100</xdr:colOff>
      <xdr:row>75</xdr:row>
      <xdr:rowOff>157480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2540</xdr:rowOff>
    </xdr:from>
    <xdr:ext cx="596265"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26898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152,306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68580</xdr:rowOff>
    </xdr:from>
    <xdr:to>
      <xdr:col>24</xdr:col>
      <xdr:colOff>114300</xdr:colOff>
      <xdr:row>74</xdr:row>
      <xdr:rowOff>170180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91440</xdr:rowOff>
    </xdr:from>
    <xdr:ext cx="598805" cy="259080"/>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07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166,870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109855</xdr:rowOff>
    </xdr:from>
    <xdr:to>
      <xdr:col>20</xdr:col>
      <xdr:colOff>38100</xdr:colOff>
      <xdr:row>75</xdr:row>
      <xdr:rowOff>40640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97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31115</xdr:rowOff>
    </xdr:from>
    <xdr:ext cx="596265" cy="25654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28898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145415</xdr:rowOff>
    </xdr:from>
    <xdr:to>
      <xdr:col>15</xdr:col>
      <xdr:colOff>101600</xdr:colOff>
      <xdr:row>75</xdr:row>
      <xdr:rowOff>75565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66675</xdr:rowOff>
    </xdr:from>
    <xdr:ext cx="596265" cy="25654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29254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156210</xdr:rowOff>
    </xdr:from>
    <xdr:to>
      <xdr:col>10</xdr:col>
      <xdr:colOff>165100</xdr:colOff>
      <xdr:row>75</xdr:row>
      <xdr:rowOff>86360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102870</xdr:rowOff>
    </xdr:from>
    <xdr:ext cx="59626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26187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154940</xdr:rowOff>
    </xdr:from>
    <xdr:to>
      <xdr:col>6</xdr:col>
      <xdr:colOff>38100</xdr:colOff>
      <xdr:row>76</xdr:row>
      <xdr:rowOff>84455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3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75565</xdr:rowOff>
    </xdr:from>
    <xdr:ext cx="596265" cy="25654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31057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6380"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3090"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54610</xdr:rowOff>
    </xdr:from>
    <xdr:ext cx="683260" cy="25654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157480</xdr:rowOff>
    </xdr:from>
    <xdr:to>
      <xdr:col>24</xdr:col>
      <xdr:colOff>62865</xdr:colOff>
      <xdr:row>98</xdr:row>
      <xdr:rowOff>166370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430"/>
          <a:ext cx="127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170180</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26,109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166370</xdr:rowOff>
    </xdr:from>
    <xdr:to>
      <xdr:col>24</xdr:col>
      <xdr:colOff>152400</xdr:colOff>
      <xdr:row>98</xdr:row>
      <xdr:rowOff>166370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104140</xdr:rowOff>
    </xdr:from>
    <xdr:ext cx="598805" cy="25908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660,594</a:t>
          </a:r>
          <a:endParaRPr kumimoji="1" lang="ja-JP" altLang="en-US" sz="1000" b="1">
            <a:latin typeface="ＭＳ Ｐゴシック"/>
          </a:endParaRPr>
        </a:p>
      </xdr:txBody>
    </xdr:sp>
    <xdr:clientData/>
  </xdr:oneCellAnchor>
  <xdr:twoCellAnchor>
    <xdr:from>
      <xdr:col>23</xdr:col>
      <xdr:colOff>165100</xdr:colOff>
      <xdr:row>91</xdr:row>
      <xdr:rowOff>157480</xdr:rowOff>
    </xdr:from>
    <xdr:to>
      <xdr:col>24</xdr:col>
      <xdr:colOff>152400</xdr:colOff>
      <xdr:row>91</xdr:row>
      <xdr:rowOff>157480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167005</xdr:rowOff>
    </xdr:from>
    <xdr:to>
      <xdr:col>24</xdr:col>
      <xdr:colOff>63500</xdr:colOff>
      <xdr:row>98</xdr:row>
      <xdr:rowOff>6350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9765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167005</xdr:rowOff>
    </xdr:from>
    <xdr:ext cx="534670" cy="25654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765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17780</xdr:rowOff>
    </xdr:from>
    <xdr:to>
      <xdr:col>24</xdr:col>
      <xdr:colOff>114300</xdr:colOff>
      <xdr:row>98</xdr:row>
      <xdr:rowOff>118745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141605</xdr:rowOff>
    </xdr:from>
    <xdr:to>
      <xdr:col>19</xdr:col>
      <xdr:colOff>177800</xdr:colOff>
      <xdr:row>98</xdr:row>
      <xdr:rowOff>6350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722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19685</xdr:rowOff>
    </xdr:from>
    <xdr:to>
      <xdr:col>20</xdr:col>
      <xdr:colOff>38100</xdr:colOff>
      <xdr:row>98</xdr:row>
      <xdr:rowOff>121285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112395</xdr:rowOff>
    </xdr:from>
    <xdr:ext cx="532130" cy="25654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9144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141605</xdr:rowOff>
    </xdr:from>
    <xdr:to>
      <xdr:col>15</xdr:col>
      <xdr:colOff>50800</xdr:colOff>
      <xdr:row>98</xdr:row>
      <xdr:rowOff>10160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722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16510</xdr:rowOff>
    </xdr:from>
    <xdr:to>
      <xdr:col>15</xdr:col>
      <xdr:colOff>101600</xdr:colOff>
      <xdr:row>98</xdr:row>
      <xdr:rowOff>118110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109220</xdr:rowOff>
    </xdr:from>
    <xdr:ext cx="532130" cy="25654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911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10160</xdr:rowOff>
    </xdr:from>
    <xdr:to>
      <xdr:col>10</xdr:col>
      <xdr:colOff>114300</xdr:colOff>
      <xdr:row>98</xdr:row>
      <xdr:rowOff>33020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122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30480</xdr:rowOff>
    </xdr:from>
    <xdr:to>
      <xdr:col>10</xdr:col>
      <xdr:colOff>165100</xdr:colOff>
      <xdr:row>98</xdr:row>
      <xdr:rowOff>132080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123190</xdr:rowOff>
    </xdr:from>
    <xdr:ext cx="532130" cy="25654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925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29210</xdr:rowOff>
    </xdr:from>
    <xdr:to>
      <xdr:col>6</xdr:col>
      <xdr:colOff>38100</xdr:colOff>
      <xdr:row>98</xdr:row>
      <xdr:rowOff>130810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121920</xdr:rowOff>
    </xdr:from>
    <xdr:ext cx="532130" cy="25654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924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116205</xdr:rowOff>
    </xdr:from>
    <xdr:to>
      <xdr:col>24</xdr:col>
      <xdr:colOff>114300</xdr:colOff>
      <xdr:row>98</xdr:row>
      <xdr:rowOff>46355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139065</xdr:rowOff>
    </xdr:from>
    <xdr:ext cx="598805"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8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115,767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126365</xdr:rowOff>
    </xdr:from>
    <xdr:to>
      <xdr:col>20</xdr:col>
      <xdr:colOff>38100</xdr:colOff>
      <xdr:row>98</xdr:row>
      <xdr:rowOff>56515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73025</xdr:rowOff>
    </xdr:from>
    <xdr:ext cx="59626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580" y="165322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90805</xdr:rowOff>
    </xdr:from>
    <xdr:to>
      <xdr:col>15</xdr:col>
      <xdr:colOff>101600</xdr:colOff>
      <xdr:row>98</xdr:row>
      <xdr:rowOff>20955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37465</xdr:rowOff>
    </xdr:from>
    <xdr:ext cx="59626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580" y="164966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130810</xdr:rowOff>
    </xdr:from>
    <xdr:to>
      <xdr:col>10</xdr:col>
      <xdr:colOff>165100</xdr:colOff>
      <xdr:row>98</xdr:row>
      <xdr:rowOff>60960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77470</xdr:rowOff>
    </xdr:from>
    <xdr:ext cx="596265" cy="25654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580" y="165366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153670</xdr:rowOff>
    </xdr:from>
    <xdr:to>
      <xdr:col>6</xdr:col>
      <xdr:colOff>38100</xdr:colOff>
      <xdr:row>98</xdr:row>
      <xdr:rowOff>83820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100330</xdr:rowOff>
    </xdr:from>
    <xdr:ext cx="532130" cy="25654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6559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6380"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820"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654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654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127000</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95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73660</xdr:rowOff>
    </xdr:from>
    <xdr:ext cx="534670" cy="259080"/>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16,918</a:t>
          </a:r>
          <a:endParaRPr kumimoji="1" lang="ja-JP" altLang="en-US" sz="1000" b="1">
            <a:latin typeface="ＭＳ Ｐゴシック"/>
          </a:endParaRPr>
        </a:p>
      </xdr:txBody>
    </xdr:sp>
    <xdr:clientData/>
  </xdr:oneCellAnchor>
  <xdr:twoCellAnchor>
    <xdr:from>
      <xdr:col>54</xdr:col>
      <xdr:colOff>101600</xdr:colOff>
      <xdr:row>31</xdr:row>
      <xdr:rowOff>127000</xdr:rowOff>
    </xdr:from>
    <xdr:to>
      <xdr:col>55</xdr:col>
      <xdr:colOff>88900</xdr:colOff>
      <xdr:row>31</xdr:row>
      <xdr:rowOff>127000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162560</xdr:rowOff>
    </xdr:from>
    <xdr:to>
      <xdr:col>55</xdr:col>
      <xdr:colOff>0</xdr:colOff>
      <xdr:row>38</xdr:row>
      <xdr:rowOff>163830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776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94615</xdr:rowOff>
    </xdr:from>
    <xdr:ext cx="469900" cy="259080"/>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162560</xdr:rowOff>
    </xdr:from>
    <xdr:to>
      <xdr:col>50</xdr:col>
      <xdr:colOff>114300</xdr:colOff>
      <xdr:row>38</xdr:row>
      <xdr:rowOff>163195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77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73660</xdr:rowOff>
    </xdr:from>
    <xdr:to>
      <xdr:col>50</xdr:col>
      <xdr:colOff>165100</xdr:colOff>
      <xdr:row>39</xdr:row>
      <xdr:rowOff>3810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20320</xdr:rowOff>
    </xdr:from>
    <xdr:ext cx="467360" cy="25654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350" y="63639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136525</xdr:rowOff>
    </xdr:from>
    <xdr:to>
      <xdr:col>45</xdr:col>
      <xdr:colOff>177800</xdr:colOff>
      <xdr:row>38</xdr:row>
      <xdr:rowOff>163195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162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66675</xdr:rowOff>
    </xdr:from>
    <xdr:to>
      <xdr:col>46</xdr:col>
      <xdr:colOff>38100</xdr:colOff>
      <xdr:row>38</xdr:row>
      <xdr:rowOff>168275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13335</xdr:rowOff>
    </xdr:from>
    <xdr:ext cx="46736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350" y="63569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118745</xdr:rowOff>
    </xdr:from>
    <xdr:to>
      <xdr:col>41</xdr:col>
      <xdr:colOff>50800</xdr:colOff>
      <xdr:row>38</xdr:row>
      <xdr:rowOff>136525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338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55245</xdr:rowOff>
    </xdr:from>
    <xdr:to>
      <xdr:col>41</xdr:col>
      <xdr:colOff>101600</xdr:colOff>
      <xdr:row>38</xdr:row>
      <xdr:rowOff>156845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1905</xdr:rowOff>
    </xdr:from>
    <xdr:ext cx="46736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350" y="63455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141605</xdr:rowOff>
    </xdr:from>
    <xdr:to>
      <xdr:col>36</xdr:col>
      <xdr:colOff>165100</xdr:colOff>
      <xdr:row>38</xdr:row>
      <xdr:rowOff>71755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88265</xdr:rowOff>
    </xdr:from>
    <xdr:ext cx="467360" cy="25654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350" y="62604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113030</xdr:rowOff>
    </xdr:from>
    <xdr:to>
      <xdr:col>55</xdr:col>
      <xdr:colOff>50800</xdr:colOff>
      <xdr:row>39</xdr:row>
      <xdr:rowOff>43180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50165</xdr:rowOff>
    </xdr:from>
    <xdr:ext cx="378460" cy="25908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111760</xdr:rowOff>
    </xdr:from>
    <xdr:to>
      <xdr:col>50</xdr:col>
      <xdr:colOff>165100</xdr:colOff>
      <xdr:row>39</xdr:row>
      <xdr:rowOff>41910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33655</xdr:rowOff>
    </xdr:from>
    <xdr:ext cx="378460" cy="2584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70" y="6720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112395</xdr:rowOff>
    </xdr:from>
    <xdr:to>
      <xdr:col>46</xdr:col>
      <xdr:colOff>38100</xdr:colOff>
      <xdr:row>39</xdr:row>
      <xdr:rowOff>42545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33655</xdr:rowOff>
    </xdr:from>
    <xdr:ext cx="378460" cy="2584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70" y="6720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86360</xdr:rowOff>
    </xdr:from>
    <xdr:to>
      <xdr:col>41</xdr:col>
      <xdr:colOff>101600</xdr:colOff>
      <xdr:row>39</xdr:row>
      <xdr:rowOff>15875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39</xdr:row>
      <xdr:rowOff>6985</xdr:rowOff>
    </xdr:from>
    <xdr:ext cx="467360" cy="25654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350" y="66935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67945</xdr:rowOff>
    </xdr:from>
    <xdr:to>
      <xdr:col>36</xdr:col>
      <xdr:colOff>165100</xdr:colOff>
      <xdr:row>38</xdr:row>
      <xdr:rowOff>169545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160655</xdr:rowOff>
    </xdr:from>
    <xdr:ext cx="46736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350" y="66757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6380" cy="25654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9827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090" cy="25654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93090" cy="25654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684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168910</xdr:rowOff>
    </xdr:from>
    <xdr:to>
      <xdr:col>54</xdr:col>
      <xdr:colOff>189865</xdr:colOff>
      <xdr:row>57</xdr:row>
      <xdr:rowOff>169545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410"/>
          <a:ext cx="127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1905</xdr:rowOff>
    </xdr:from>
    <xdr:ext cx="469900" cy="259080"/>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4,775</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169545</xdr:rowOff>
    </xdr:from>
    <xdr:to>
      <xdr:col>55</xdr:col>
      <xdr:colOff>88900</xdr:colOff>
      <xdr:row>57</xdr:row>
      <xdr:rowOff>169545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115570</xdr:rowOff>
    </xdr:from>
    <xdr:ext cx="598805" cy="259080"/>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214,852</a:t>
          </a:r>
          <a:endParaRPr kumimoji="1" lang="ja-JP" altLang="en-US" sz="1000" b="1">
            <a:latin typeface="ＭＳ Ｐゴシック"/>
          </a:endParaRPr>
        </a:p>
      </xdr:txBody>
    </xdr:sp>
    <xdr:clientData/>
  </xdr:oneCellAnchor>
  <xdr:twoCellAnchor>
    <xdr:from>
      <xdr:col>54</xdr:col>
      <xdr:colOff>101600</xdr:colOff>
      <xdr:row>50</xdr:row>
      <xdr:rowOff>168910</xdr:rowOff>
    </xdr:from>
    <xdr:to>
      <xdr:col>55</xdr:col>
      <xdr:colOff>88900</xdr:colOff>
      <xdr:row>50</xdr:row>
      <xdr:rowOff>168910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164465</xdr:rowOff>
    </xdr:from>
    <xdr:to>
      <xdr:col>55</xdr:col>
      <xdr:colOff>0</xdr:colOff>
      <xdr:row>57</xdr:row>
      <xdr:rowOff>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656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82550</xdr:rowOff>
    </xdr:from>
    <xdr:ext cx="534670" cy="259080"/>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59690</xdr:rowOff>
    </xdr:from>
    <xdr:to>
      <xdr:col>55</xdr:col>
      <xdr:colOff>50800</xdr:colOff>
      <xdr:row>56</xdr:row>
      <xdr:rowOff>161290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164465</xdr:rowOff>
    </xdr:from>
    <xdr:to>
      <xdr:col>50</xdr:col>
      <xdr:colOff>114300</xdr:colOff>
      <xdr:row>57</xdr:row>
      <xdr:rowOff>19685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656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48895</xdr:rowOff>
    </xdr:from>
    <xdr:to>
      <xdr:col>50</xdr:col>
      <xdr:colOff>165100</xdr:colOff>
      <xdr:row>56</xdr:row>
      <xdr:rowOff>150495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167005</xdr:rowOff>
    </xdr:from>
    <xdr:ext cx="532130" cy="25654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1965" y="94253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15875</xdr:rowOff>
    </xdr:from>
    <xdr:to>
      <xdr:col>45</xdr:col>
      <xdr:colOff>177800</xdr:colOff>
      <xdr:row>57</xdr:row>
      <xdr:rowOff>19685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885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91440</xdr:rowOff>
    </xdr:from>
    <xdr:to>
      <xdr:col>46</xdr:col>
      <xdr:colOff>38100</xdr:colOff>
      <xdr:row>57</xdr:row>
      <xdr:rowOff>21590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38100</xdr:rowOff>
    </xdr:from>
    <xdr:ext cx="53213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2965" y="9467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86995</xdr:rowOff>
    </xdr:from>
    <xdr:to>
      <xdr:col>41</xdr:col>
      <xdr:colOff>50800</xdr:colOff>
      <xdr:row>57</xdr:row>
      <xdr:rowOff>15875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8819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93980</xdr:rowOff>
    </xdr:from>
    <xdr:to>
      <xdr:col>41</xdr:col>
      <xdr:colOff>101600</xdr:colOff>
      <xdr:row>57</xdr:row>
      <xdr:rowOff>24130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40640</xdr:rowOff>
    </xdr:from>
    <xdr:ext cx="532130" cy="25654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3965" y="9470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97790</xdr:rowOff>
    </xdr:from>
    <xdr:to>
      <xdr:col>36</xdr:col>
      <xdr:colOff>165100</xdr:colOff>
      <xdr:row>57</xdr:row>
      <xdr:rowOff>27940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19050</xdr:rowOff>
    </xdr:from>
    <xdr:ext cx="532130" cy="25654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4965" y="9791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121920</xdr:rowOff>
    </xdr:from>
    <xdr:to>
      <xdr:col>55</xdr:col>
      <xdr:colOff>50800</xdr:colOff>
      <xdr:row>57</xdr:row>
      <xdr:rowOff>52070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100330</xdr:rowOff>
    </xdr:from>
    <xdr:ext cx="534670" cy="256540"/>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015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113665</xdr:rowOff>
    </xdr:from>
    <xdr:to>
      <xdr:col>50</xdr:col>
      <xdr:colOff>165100</xdr:colOff>
      <xdr:row>57</xdr:row>
      <xdr:rowOff>43815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34925</xdr:rowOff>
    </xdr:from>
    <xdr:ext cx="53213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1965" y="98075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140335</xdr:rowOff>
    </xdr:from>
    <xdr:to>
      <xdr:col>46</xdr:col>
      <xdr:colOff>38100</xdr:colOff>
      <xdr:row>57</xdr:row>
      <xdr:rowOff>70485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61595</xdr:rowOff>
    </xdr:from>
    <xdr:ext cx="53213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2965" y="98342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136525</xdr:rowOff>
    </xdr:from>
    <xdr:to>
      <xdr:col>41</xdr:col>
      <xdr:colOff>101600</xdr:colOff>
      <xdr:row>57</xdr:row>
      <xdr:rowOff>66675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57785</xdr:rowOff>
    </xdr:from>
    <xdr:ext cx="53213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3965" y="98304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36195</xdr:rowOff>
    </xdr:from>
    <xdr:to>
      <xdr:col>36</xdr:col>
      <xdr:colOff>165100</xdr:colOff>
      <xdr:row>56</xdr:row>
      <xdr:rowOff>137795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154940</xdr:rowOff>
    </xdr:from>
    <xdr:ext cx="532130" cy="25654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4965" y="94132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6380" cy="25654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080" y="13256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090" cy="25654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3090" cy="25654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2113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86995</xdr:rowOff>
    </xdr:from>
    <xdr:to>
      <xdr:col>54</xdr:col>
      <xdr:colOff>189865</xdr:colOff>
      <xdr:row>78</xdr:row>
      <xdr:rowOff>20955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95"/>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24765</xdr:rowOff>
    </xdr:from>
    <xdr:ext cx="378460" cy="259080"/>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7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33655</xdr:rowOff>
    </xdr:from>
    <xdr:ext cx="598805" cy="2584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229,235</a:t>
          </a:r>
          <a:endParaRPr kumimoji="1" lang="ja-JP" altLang="en-US" sz="1000" b="1">
            <a:latin typeface="ＭＳ Ｐゴシック"/>
          </a:endParaRPr>
        </a:p>
      </xdr:txBody>
    </xdr:sp>
    <xdr:clientData/>
  </xdr:oneCellAnchor>
  <xdr:twoCellAnchor>
    <xdr:from>
      <xdr:col>54</xdr:col>
      <xdr:colOff>101600</xdr:colOff>
      <xdr:row>70</xdr:row>
      <xdr:rowOff>86995</xdr:rowOff>
    </xdr:from>
    <xdr:to>
      <xdr:col>55</xdr:col>
      <xdr:colOff>88900</xdr:colOff>
      <xdr:row>70</xdr:row>
      <xdr:rowOff>86995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52070</xdr:rowOff>
    </xdr:from>
    <xdr:to>
      <xdr:col>55</xdr:col>
      <xdr:colOff>0</xdr:colOff>
      <xdr:row>77</xdr:row>
      <xdr:rowOff>127000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5372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1905</xdr:rowOff>
    </xdr:from>
    <xdr:ext cx="534670" cy="259080"/>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2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150495</xdr:rowOff>
    </xdr:from>
    <xdr:to>
      <xdr:col>55</xdr:col>
      <xdr:colOff>50800</xdr:colOff>
      <xdr:row>77</xdr:row>
      <xdr:rowOff>80645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158115</xdr:rowOff>
    </xdr:from>
    <xdr:to>
      <xdr:col>50</xdr:col>
      <xdr:colOff>114300</xdr:colOff>
      <xdr:row>77</xdr:row>
      <xdr:rowOff>127000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8831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156210</xdr:rowOff>
    </xdr:from>
    <xdr:to>
      <xdr:col>50</xdr:col>
      <xdr:colOff>165100</xdr:colOff>
      <xdr:row>77</xdr:row>
      <xdr:rowOff>86360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102870</xdr:rowOff>
    </xdr:from>
    <xdr:ext cx="532130"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1965" y="12961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158115</xdr:rowOff>
    </xdr:from>
    <xdr:to>
      <xdr:col>45</xdr:col>
      <xdr:colOff>177800</xdr:colOff>
      <xdr:row>77</xdr:row>
      <xdr:rowOff>87630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8831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6350</xdr:rowOff>
    </xdr:from>
    <xdr:to>
      <xdr:col>46</xdr:col>
      <xdr:colOff>38100</xdr:colOff>
      <xdr:row>77</xdr:row>
      <xdr:rowOff>107950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99060</xdr:rowOff>
    </xdr:from>
    <xdr:ext cx="532130" cy="25654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2965" y="13300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31115</xdr:rowOff>
    </xdr:from>
    <xdr:to>
      <xdr:col>41</xdr:col>
      <xdr:colOff>50800</xdr:colOff>
      <xdr:row>77</xdr:row>
      <xdr:rowOff>87630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23276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8255</xdr:rowOff>
    </xdr:from>
    <xdr:to>
      <xdr:col>41</xdr:col>
      <xdr:colOff>101600</xdr:colOff>
      <xdr:row>77</xdr:row>
      <xdr:rowOff>109855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126365</xdr:rowOff>
    </xdr:from>
    <xdr:ext cx="53213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3965" y="129851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26670</xdr:rowOff>
    </xdr:from>
    <xdr:to>
      <xdr:col>36</xdr:col>
      <xdr:colOff>165100</xdr:colOff>
      <xdr:row>77</xdr:row>
      <xdr:rowOff>128270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119380</xdr:rowOff>
    </xdr:from>
    <xdr:ext cx="53213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4965" y="13321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635</xdr:rowOff>
    </xdr:from>
    <xdr:to>
      <xdr:col>55</xdr:col>
      <xdr:colOff>50800</xdr:colOff>
      <xdr:row>77</xdr:row>
      <xdr:rowOff>102235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150495</xdr:rowOff>
    </xdr:from>
    <xdr:ext cx="534670" cy="259080"/>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80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76200</xdr:rowOff>
    </xdr:from>
    <xdr:to>
      <xdr:col>50</xdr:col>
      <xdr:colOff>165100</xdr:colOff>
      <xdr:row>78</xdr:row>
      <xdr:rowOff>6350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168910</xdr:rowOff>
    </xdr:from>
    <xdr:ext cx="532130" cy="25654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1965" y="13370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107315</xdr:rowOff>
    </xdr:from>
    <xdr:to>
      <xdr:col>46</xdr:col>
      <xdr:colOff>38100</xdr:colOff>
      <xdr:row>77</xdr:row>
      <xdr:rowOff>37465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53975</xdr:rowOff>
    </xdr:from>
    <xdr:ext cx="532130" cy="25654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2965" y="129127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36830</xdr:rowOff>
    </xdr:from>
    <xdr:to>
      <xdr:col>41</xdr:col>
      <xdr:colOff>101600</xdr:colOff>
      <xdr:row>77</xdr:row>
      <xdr:rowOff>138430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129540</xdr:rowOff>
    </xdr:from>
    <xdr:ext cx="53213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3965" y="13331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151765</xdr:rowOff>
    </xdr:from>
    <xdr:to>
      <xdr:col>36</xdr:col>
      <xdr:colOff>165100</xdr:colOff>
      <xdr:row>77</xdr:row>
      <xdr:rowOff>81915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98425</xdr:rowOff>
    </xdr:from>
    <xdr:ext cx="532130" cy="25654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4965" y="12957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6380" cy="25654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090" cy="25654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090" cy="25654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090" cy="25654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54610</xdr:rowOff>
    </xdr:from>
    <xdr:to>
      <xdr:col>54</xdr:col>
      <xdr:colOff>189865</xdr:colOff>
      <xdr:row>98</xdr:row>
      <xdr:rowOff>48895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10"/>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52705</xdr:rowOff>
    </xdr:from>
    <xdr:ext cx="534670" cy="256540"/>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8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48895</xdr:rowOff>
    </xdr:from>
    <xdr:to>
      <xdr:col>55</xdr:col>
      <xdr:colOff>88900</xdr:colOff>
      <xdr:row>98</xdr:row>
      <xdr:rowOff>48895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xdr:rowOff>
    </xdr:from>
    <xdr:ext cx="598805" cy="259080"/>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318,608</a:t>
          </a:r>
          <a:endParaRPr kumimoji="1" lang="ja-JP" altLang="en-US" sz="1000" b="1">
            <a:latin typeface="ＭＳ Ｐゴシック"/>
          </a:endParaRPr>
        </a:p>
      </xdr:txBody>
    </xdr:sp>
    <xdr:clientData/>
  </xdr:oneCellAnchor>
  <xdr:twoCellAnchor>
    <xdr:from>
      <xdr:col>54</xdr:col>
      <xdr:colOff>101600</xdr:colOff>
      <xdr:row>90</xdr:row>
      <xdr:rowOff>54610</xdr:rowOff>
    </xdr:from>
    <xdr:to>
      <xdr:col>55</xdr:col>
      <xdr:colOff>88900</xdr:colOff>
      <xdr:row>90</xdr:row>
      <xdr:rowOff>54610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83820</xdr:rowOff>
    </xdr:from>
    <xdr:to>
      <xdr:col>55</xdr:col>
      <xdr:colOff>0</xdr:colOff>
      <xdr:row>96</xdr:row>
      <xdr:rowOff>127635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4302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41910</xdr:rowOff>
    </xdr:from>
    <xdr:ext cx="534670" cy="256540"/>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011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63500</xdr:rowOff>
    </xdr:from>
    <xdr:to>
      <xdr:col>55</xdr:col>
      <xdr:colOff>50800</xdr:colOff>
      <xdr:row>96</xdr:row>
      <xdr:rowOff>165100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127635</xdr:rowOff>
    </xdr:from>
    <xdr:to>
      <xdr:col>50</xdr:col>
      <xdr:colOff>114300</xdr:colOff>
      <xdr:row>97</xdr:row>
      <xdr:rowOff>5080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868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83185</xdr:rowOff>
    </xdr:from>
    <xdr:to>
      <xdr:col>50</xdr:col>
      <xdr:colOff>165100</xdr:colOff>
      <xdr:row>97</xdr:row>
      <xdr:rowOff>13335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4445</xdr:rowOff>
    </xdr:from>
    <xdr:ext cx="532130" cy="25908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1965" y="16635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5080</xdr:rowOff>
    </xdr:from>
    <xdr:to>
      <xdr:col>45</xdr:col>
      <xdr:colOff>177800</xdr:colOff>
      <xdr:row>97</xdr:row>
      <xdr:rowOff>34290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357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74930</xdr:rowOff>
    </xdr:from>
    <xdr:to>
      <xdr:col>46</xdr:col>
      <xdr:colOff>38100</xdr:colOff>
      <xdr:row>97</xdr:row>
      <xdr:rowOff>5080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21590</xdr:rowOff>
    </xdr:from>
    <xdr:ext cx="532130"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2965" y="16309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67945</xdr:rowOff>
    </xdr:from>
    <xdr:to>
      <xdr:col>41</xdr:col>
      <xdr:colOff>50800</xdr:colOff>
      <xdr:row>97</xdr:row>
      <xdr:rowOff>34290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2714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97790</xdr:rowOff>
    </xdr:from>
    <xdr:to>
      <xdr:col>41</xdr:col>
      <xdr:colOff>101600</xdr:colOff>
      <xdr:row>97</xdr:row>
      <xdr:rowOff>27940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44450</xdr:rowOff>
    </xdr:from>
    <xdr:ext cx="532130" cy="25908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3965" y="16332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90170</xdr:rowOff>
    </xdr:from>
    <xdr:to>
      <xdr:col>36</xdr:col>
      <xdr:colOff>165100</xdr:colOff>
      <xdr:row>97</xdr:row>
      <xdr:rowOff>20320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11430</xdr:rowOff>
    </xdr:from>
    <xdr:ext cx="53213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4965" y="16642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33020</xdr:rowOff>
    </xdr:from>
    <xdr:to>
      <xdr:col>55</xdr:col>
      <xdr:colOff>50800</xdr:colOff>
      <xdr:row>96</xdr:row>
      <xdr:rowOff>134620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56515</xdr:rowOff>
    </xdr:from>
    <xdr:ext cx="534670" cy="2584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44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76835</xdr:rowOff>
    </xdr:from>
    <xdr:to>
      <xdr:col>50</xdr:col>
      <xdr:colOff>165100</xdr:colOff>
      <xdr:row>97</xdr:row>
      <xdr:rowOff>6985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23495</xdr:rowOff>
    </xdr:from>
    <xdr:ext cx="53213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1965" y="163112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125730</xdr:rowOff>
    </xdr:from>
    <xdr:to>
      <xdr:col>46</xdr:col>
      <xdr:colOff>38100</xdr:colOff>
      <xdr:row>97</xdr:row>
      <xdr:rowOff>55880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46990</xdr:rowOff>
    </xdr:from>
    <xdr:ext cx="53213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677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154940</xdr:rowOff>
    </xdr:from>
    <xdr:to>
      <xdr:col>41</xdr:col>
      <xdr:colOff>101600</xdr:colOff>
      <xdr:row>97</xdr:row>
      <xdr:rowOff>85090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76200</xdr:rowOff>
    </xdr:from>
    <xdr:ext cx="532130" cy="25654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706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17780</xdr:rowOff>
    </xdr:from>
    <xdr:to>
      <xdr:col>36</xdr:col>
      <xdr:colOff>165100</xdr:colOff>
      <xdr:row>96</xdr:row>
      <xdr:rowOff>118745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76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135255</xdr:rowOff>
    </xdr:from>
    <xdr:ext cx="532130" cy="25654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2515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654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505" y="6512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654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654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22225</xdr:rowOff>
    </xdr:from>
    <xdr:to>
      <xdr:col>85</xdr:col>
      <xdr:colOff>126365</xdr:colOff>
      <xdr:row>39</xdr:row>
      <xdr:rowOff>34290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725"/>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38100</xdr:rowOff>
    </xdr:from>
    <xdr:ext cx="534670" cy="259080"/>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34290</xdr:rowOff>
    </xdr:from>
    <xdr:to>
      <xdr:col>86</xdr:col>
      <xdr:colOff>25400</xdr:colOff>
      <xdr:row>39</xdr:row>
      <xdr:rowOff>34290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140335</xdr:rowOff>
    </xdr:from>
    <xdr:ext cx="534670" cy="259080"/>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85,141</a:t>
          </a:r>
          <a:endParaRPr kumimoji="1" lang="ja-JP" altLang="en-US" sz="1000" b="1">
            <a:latin typeface="ＭＳ Ｐゴシック"/>
          </a:endParaRPr>
        </a:p>
      </xdr:txBody>
    </xdr:sp>
    <xdr:clientData/>
  </xdr:oneCellAnchor>
  <xdr:twoCellAnchor>
    <xdr:from>
      <xdr:col>85</xdr:col>
      <xdr:colOff>38100</xdr:colOff>
      <xdr:row>30</xdr:row>
      <xdr:rowOff>22225</xdr:rowOff>
    </xdr:from>
    <xdr:to>
      <xdr:col>86</xdr:col>
      <xdr:colOff>25400</xdr:colOff>
      <xdr:row>30</xdr:row>
      <xdr:rowOff>22225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21590</xdr:rowOff>
    </xdr:from>
    <xdr:to>
      <xdr:col>85</xdr:col>
      <xdr:colOff>127000</xdr:colOff>
      <xdr:row>37</xdr:row>
      <xdr:rowOff>161290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6524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117475</xdr:rowOff>
    </xdr:from>
    <xdr:ext cx="534670" cy="259080"/>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94615</xdr:rowOff>
    </xdr:from>
    <xdr:to>
      <xdr:col>85</xdr:col>
      <xdr:colOff>177800</xdr:colOff>
      <xdr:row>37</xdr:row>
      <xdr:rowOff>24765</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161290</xdr:rowOff>
    </xdr:from>
    <xdr:to>
      <xdr:col>81</xdr:col>
      <xdr:colOff>50800</xdr:colOff>
      <xdr:row>38</xdr:row>
      <xdr:rowOff>9525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049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135890</xdr:rowOff>
    </xdr:from>
    <xdr:to>
      <xdr:col>81</xdr:col>
      <xdr:colOff>101600</xdr:colOff>
      <xdr:row>37</xdr:row>
      <xdr:rowOff>66040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82550</xdr:rowOff>
    </xdr:from>
    <xdr:ext cx="532130"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3965" y="60833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62230</xdr:rowOff>
    </xdr:from>
    <xdr:to>
      <xdr:col>76</xdr:col>
      <xdr:colOff>114300</xdr:colOff>
      <xdr:row>38</xdr:row>
      <xdr:rowOff>9525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5720080"/>
          <a:ext cx="889000" cy="804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100330</xdr:rowOff>
    </xdr:from>
    <xdr:to>
      <xdr:col>76</xdr:col>
      <xdr:colOff>165100</xdr:colOff>
      <xdr:row>37</xdr:row>
      <xdr:rowOff>30480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46990</xdr:rowOff>
    </xdr:from>
    <xdr:ext cx="532130"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4965" y="60477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62230</xdr:rowOff>
    </xdr:from>
    <xdr:to>
      <xdr:col>71</xdr:col>
      <xdr:colOff>177800</xdr:colOff>
      <xdr:row>35</xdr:row>
      <xdr:rowOff>19050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5720080"/>
          <a:ext cx="88900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169545</xdr:rowOff>
    </xdr:from>
    <xdr:to>
      <xdr:col>72</xdr:col>
      <xdr:colOff>38100</xdr:colOff>
      <xdr:row>36</xdr:row>
      <xdr:rowOff>99695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90805</xdr:rowOff>
    </xdr:from>
    <xdr:ext cx="532130" cy="2584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5965" y="62630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118110</xdr:rowOff>
    </xdr:from>
    <xdr:to>
      <xdr:col>67</xdr:col>
      <xdr:colOff>101600</xdr:colOff>
      <xdr:row>37</xdr:row>
      <xdr:rowOff>48260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39370</xdr:rowOff>
    </xdr:from>
    <xdr:ext cx="532130" cy="25908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6965" y="6383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142240</xdr:rowOff>
    </xdr:from>
    <xdr:to>
      <xdr:col>85</xdr:col>
      <xdr:colOff>177800</xdr:colOff>
      <xdr:row>37</xdr:row>
      <xdr:rowOff>72390</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120650</xdr:rowOff>
    </xdr:from>
    <xdr:ext cx="534670" cy="256540"/>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2928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110490</xdr:rowOff>
    </xdr:from>
    <xdr:to>
      <xdr:col>81</xdr:col>
      <xdr:colOff>101600</xdr:colOff>
      <xdr:row>38</xdr:row>
      <xdr:rowOff>40640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31750</xdr:rowOff>
    </xdr:from>
    <xdr:ext cx="532130" cy="25654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3965" y="6546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130175</xdr:rowOff>
    </xdr:from>
    <xdr:to>
      <xdr:col>76</xdr:col>
      <xdr:colOff>165100</xdr:colOff>
      <xdr:row>38</xdr:row>
      <xdr:rowOff>60325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52070</xdr:rowOff>
    </xdr:from>
    <xdr:ext cx="532130" cy="25654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4965" y="65671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11430</xdr:rowOff>
    </xdr:from>
    <xdr:to>
      <xdr:col>72</xdr:col>
      <xdr:colOff>38100</xdr:colOff>
      <xdr:row>33</xdr:row>
      <xdr:rowOff>113030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31</xdr:row>
      <xdr:rowOff>129540</xdr:rowOff>
    </xdr:from>
    <xdr:ext cx="53213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5965" y="5444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139700</xdr:rowOff>
    </xdr:from>
    <xdr:to>
      <xdr:col>67</xdr:col>
      <xdr:colOff>101600</xdr:colOff>
      <xdr:row>35</xdr:row>
      <xdr:rowOff>69850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86360</xdr:rowOff>
    </xdr:from>
    <xdr:ext cx="532130" cy="25654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6965" y="57442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6380" cy="25654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3090" cy="25654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3090" cy="25654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090" cy="25654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125730</xdr:rowOff>
    </xdr:from>
    <xdr:to>
      <xdr:col>85</xdr:col>
      <xdr:colOff>126365</xdr:colOff>
      <xdr:row>57</xdr:row>
      <xdr:rowOff>157480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680"/>
          <a:ext cx="127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161290</xdr:rowOff>
    </xdr:from>
    <xdr:ext cx="534670" cy="259080"/>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3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33,546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157480</xdr:rowOff>
    </xdr:from>
    <xdr:to>
      <xdr:col>86</xdr:col>
      <xdr:colOff>25400</xdr:colOff>
      <xdr:row>57</xdr:row>
      <xdr:rowOff>157480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72390</xdr:rowOff>
    </xdr:from>
    <xdr:ext cx="598805" cy="259080"/>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4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265,507</a:t>
          </a:r>
          <a:endParaRPr kumimoji="1" lang="ja-JP" altLang="en-US" sz="1000" b="1">
            <a:latin typeface="ＭＳ Ｐゴシック"/>
          </a:endParaRPr>
        </a:p>
      </xdr:txBody>
    </xdr:sp>
    <xdr:clientData/>
  </xdr:oneCellAnchor>
  <xdr:twoCellAnchor>
    <xdr:from>
      <xdr:col>85</xdr:col>
      <xdr:colOff>38100</xdr:colOff>
      <xdr:row>51</xdr:row>
      <xdr:rowOff>125730</xdr:rowOff>
    </xdr:from>
    <xdr:to>
      <xdr:col>86</xdr:col>
      <xdr:colOff>25400</xdr:colOff>
      <xdr:row>51</xdr:row>
      <xdr:rowOff>125730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94615</xdr:rowOff>
    </xdr:from>
    <xdr:to>
      <xdr:col>85</xdr:col>
      <xdr:colOff>127000</xdr:colOff>
      <xdr:row>57</xdr:row>
      <xdr:rowOff>107315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86726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130810</xdr:rowOff>
    </xdr:from>
    <xdr:ext cx="534670" cy="259080"/>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107950</xdr:rowOff>
    </xdr:from>
    <xdr:to>
      <xdr:col>85</xdr:col>
      <xdr:colOff>177800</xdr:colOff>
      <xdr:row>57</xdr:row>
      <xdr:rowOff>38100</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107315</xdr:rowOff>
    </xdr:from>
    <xdr:to>
      <xdr:col>81</xdr:col>
      <xdr:colOff>50800</xdr:colOff>
      <xdr:row>57</xdr:row>
      <xdr:rowOff>109855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8799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113030</xdr:rowOff>
    </xdr:from>
    <xdr:to>
      <xdr:col>81</xdr:col>
      <xdr:colOff>101600</xdr:colOff>
      <xdr:row>57</xdr:row>
      <xdr:rowOff>43180</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59690</xdr:rowOff>
    </xdr:from>
    <xdr:ext cx="532130" cy="25908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3965" y="9489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109855</xdr:rowOff>
    </xdr:from>
    <xdr:to>
      <xdr:col>76</xdr:col>
      <xdr:colOff>114300</xdr:colOff>
      <xdr:row>57</xdr:row>
      <xdr:rowOff>128270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8825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125095</xdr:rowOff>
    </xdr:from>
    <xdr:to>
      <xdr:col>76</xdr:col>
      <xdr:colOff>165100</xdr:colOff>
      <xdr:row>57</xdr:row>
      <xdr:rowOff>55245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71755</xdr:rowOff>
    </xdr:from>
    <xdr:ext cx="532130"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4965" y="95015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122555</xdr:rowOff>
    </xdr:from>
    <xdr:to>
      <xdr:col>71</xdr:col>
      <xdr:colOff>177800</xdr:colOff>
      <xdr:row>57</xdr:row>
      <xdr:rowOff>128270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8952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113030</xdr:rowOff>
    </xdr:from>
    <xdr:to>
      <xdr:col>72</xdr:col>
      <xdr:colOff>38100</xdr:colOff>
      <xdr:row>57</xdr:row>
      <xdr:rowOff>43180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59690</xdr:rowOff>
    </xdr:from>
    <xdr:ext cx="532130" cy="25908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5965" y="9489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90170</xdr:rowOff>
    </xdr:from>
    <xdr:to>
      <xdr:col>67</xdr:col>
      <xdr:colOff>101600</xdr:colOff>
      <xdr:row>57</xdr:row>
      <xdr:rowOff>20320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36830</xdr:rowOff>
    </xdr:from>
    <xdr:ext cx="532130"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6965" y="9466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43815</xdr:rowOff>
    </xdr:from>
    <xdr:to>
      <xdr:col>85</xdr:col>
      <xdr:colOff>177800</xdr:colOff>
      <xdr:row>57</xdr:row>
      <xdr:rowOff>145415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130175</xdr:rowOff>
    </xdr:from>
    <xdr:ext cx="534670" cy="259080"/>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31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56515</xdr:rowOff>
    </xdr:from>
    <xdr:to>
      <xdr:col>81</xdr:col>
      <xdr:colOff>101600</xdr:colOff>
      <xdr:row>57</xdr:row>
      <xdr:rowOff>158115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149225</xdr:rowOff>
    </xdr:from>
    <xdr:ext cx="53213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3965" y="99218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59055</xdr:rowOff>
    </xdr:from>
    <xdr:to>
      <xdr:col>76</xdr:col>
      <xdr:colOff>165100</xdr:colOff>
      <xdr:row>57</xdr:row>
      <xdr:rowOff>160655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152400</xdr:rowOff>
    </xdr:from>
    <xdr:ext cx="53213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4965" y="9925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77470</xdr:rowOff>
    </xdr:from>
    <xdr:to>
      <xdr:col>72</xdr:col>
      <xdr:colOff>38100</xdr:colOff>
      <xdr:row>58</xdr:row>
      <xdr:rowOff>7620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170180</xdr:rowOff>
    </xdr:from>
    <xdr:ext cx="53213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5965" y="9942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71755</xdr:rowOff>
    </xdr:from>
    <xdr:to>
      <xdr:col>67</xdr:col>
      <xdr:colOff>101600</xdr:colOff>
      <xdr:row>58</xdr:row>
      <xdr:rowOff>1905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164465</xdr:rowOff>
    </xdr:from>
    <xdr:ext cx="53213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6965" y="99371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654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160020</xdr:rowOff>
    </xdr:from>
    <xdr:to>
      <xdr:col>85</xdr:col>
      <xdr:colOff>126365</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07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106680</xdr:rowOff>
    </xdr:from>
    <xdr:ext cx="534670" cy="259080"/>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83,924</a:t>
          </a:r>
          <a:endParaRPr kumimoji="1" lang="ja-JP" altLang="en-US" sz="1000" b="1">
            <a:latin typeface="ＭＳ Ｐゴシック"/>
          </a:endParaRPr>
        </a:p>
      </xdr:txBody>
    </xdr:sp>
    <xdr:clientData/>
  </xdr:oneCellAnchor>
  <xdr:twoCellAnchor>
    <xdr:from>
      <xdr:col>85</xdr:col>
      <xdr:colOff>38100</xdr:colOff>
      <xdr:row>69</xdr:row>
      <xdr:rowOff>160020</xdr:rowOff>
    </xdr:from>
    <xdr:to>
      <xdr:col>86</xdr:col>
      <xdr:colOff>25400</xdr:colOff>
      <xdr:row>69</xdr:row>
      <xdr:rowOff>160020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133985</xdr:rowOff>
    </xdr:from>
    <xdr:to>
      <xdr:col>85</xdr:col>
      <xdr:colOff>127000</xdr:colOff>
      <xdr:row>79</xdr:row>
      <xdr:rowOff>11430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0708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118745</xdr:rowOff>
    </xdr:from>
    <xdr:ext cx="534670" cy="259080"/>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8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95885</xdr:rowOff>
    </xdr:from>
    <xdr:to>
      <xdr:col>85</xdr:col>
      <xdr:colOff>177800</xdr:colOff>
      <xdr:row>78</xdr:row>
      <xdr:rowOff>26035</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11430</xdr:rowOff>
    </xdr:from>
    <xdr:to>
      <xdr:col>81</xdr:col>
      <xdr:colOff>50800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5559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129540</xdr:rowOff>
    </xdr:from>
    <xdr:to>
      <xdr:col>81</xdr:col>
      <xdr:colOff>101600</xdr:colOff>
      <xdr:row>78</xdr:row>
      <xdr:rowOff>59690</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76200</xdr:rowOff>
    </xdr:from>
    <xdr:ext cx="532130" cy="25654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3965" y="13106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41275</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85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90805</xdr:rowOff>
    </xdr:from>
    <xdr:to>
      <xdr:col>76</xdr:col>
      <xdr:colOff>165100</xdr:colOff>
      <xdr:row>78</xdr:row>
      <xdr:rowOff>20955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37465</xdr:rowOff>
    </xdr:from>
    <xdr:ext cx="532130"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4965" y="130676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18415</xdr:rowOff>
    </xdr:from>
    <xdr:to>
      <xdr:col>71</xdr:col>
      <xdr:colOff>177800</xdr:colOff>
      <xdr:row>79</xdr:row>
      <xdr:rowOff>41275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629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152400</xdr:rowOff>
    </xdr:from>
    <xdr:to>
      <xdr:col>72</xdr:col>
      <xdr:colOff>38100</xdr:colOff>
      <xdr:row>78</xdr:row>
      <xdr:rowOff>82550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99060</xdr:rowOff>
    </xdr:from>
    <xdr:ext cx="467360" cy="25654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350" y="131292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102235</xdr:rowOff>
    </xdr:from>
    <xdr:to>
      <xdr:col>67</xdr:col>
      <xdr:colOff>101600</xdr:colOff>
      <xdr:row>78</xdr:row>
      <xdr:rowOff>32385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48895</xdr:rowOff>
    </xdr:from>
    <xdr:ext cx="532130"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6965" y="13079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83185</xdr:rowOff>
    </xdr:from>
    <xdr:to>
      <xdr:col>85</xdr:col>
      <xdr:colOff>177800</xdr:colOff>
      <xdr:row>79</xdr:row>
      <xdr:rowOff>13335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169545</xdr:rowOff>
    </xdr:from>
    <xdr:ext cx="469900" cy="256540"/>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711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132080</xdr:rowOff>
    </xdr:from>
    <xdr:to>
      <xdr:col>81</xdr:col>
      <xdr:colOff>101600</xdr:colOff>
      <xdr:row>79</xdr:row>
      <xdr:rowOff>62230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53340</xdr:rowOff>
    </xdr:from>
    <xdr:ext cx="467360" cy="25654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350" y="13597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7015" cy="25654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161925</xdr:rowOff>
    </xdr:from>
    <xdr:to>
      <xdr:col>72</xdr:col>
      <xdr:colOff>38100</xdr:colOff>
      <xdr:row>79</xdr:row>
      <xdr:rowOff>92075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83185</xdr:rowOff>
    </xdr:from>
    <xdr:ext cx="37846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139065</xdr:rowOff>
    </xdr:from>
    <xdr:to>
      <xdr:col>67</xdr:col>
      <xdr:colOff>101600</xdr:colOff>
      <xdr:row>79</xdr:row>
      <xdr:rowOff>69215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60325</xdr:rowOff>
    </xdr:from>
    <xdr:ext cx="46736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350" y="13604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090" cy="25654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090" cy="25654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090" cy="25654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73660</xdr:rowOff>
    </xdr:from>
    <xdr:to>
      <xdr:col>85</xdr:col>
      <xdr:colOff>126365</xdr:colOff>
      <xdr:row>98</xdr:row>
      <xdr:rowOff>99060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6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102870</xdr:rowOff>
    </xdr:from>
    <xdr:ext cx="469900" cy="259080"/>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99060</xdr:rowOff>
    </xdr:from>
    <xdr:to>
      <xdr:col>86</xdr:col>
      <xdr:colOff>25400</xdr:colOff>
      <xdr:row>98</xdr:row>
      <xdr:rowOff>99060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20320</xdr:rowOff>
    </xdr:from>
    <xdr:ext cx="598805" cy="256540"/>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8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276,967</a:t>
          </a:r>
          <a:endParaRPr kumimoji="1" lang="ja-JP" altLang="en-US" sz="1000" b="1">
            <a:latin typeface="ＭＳ Ｐゴシック"/>
          </a:endParaRPr>
        </a:p>
      </xdr:txBody>
    </xdr:sp>
    <xdr:clientData/>
  </xdr:oneCellAnchor>
  <xdr:twoCellAnchor>
    <xdr:from>
      <xdr:col>85</xdr:col>
      <xdr:colOff>38100</xdr:colOff>
      <xdr:row>91</xdr:row>
      <xdr:rowOff>73660</xdr:rowOff>
    </xdr:from>
    <xdr:to>
      <xdr:col>86</xdr:col>
      <xdr:colOff>25400</xdr:colOff>
      <xdr:row>91</xdr:row>
      <xdr:rowOff>73660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161925</xdr:rowOff>
    </xdr:from>
    <xdr:to>
      <xdr:col>85</xdr:col>
      <xdr:colOff>127000</xdr:colOff>
      <xdr:row>96</xdr:row>
      <xdr:rowOff>117475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449675"/>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67310</xdr:rowOff>
    </xdr:from>
    <xdr:ext cx="534670" cy="259080"/>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526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88900</xdr:rowOff>
    </xdr:from>
    <xdr:to>
      <xdr:col>85</xdr:col>
      <xdr:colOff>177800</xdr:colOff>
      <xdr:row>97</xdr:row>
      <xdr:rowOff>19050</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161925</xdr:rowOff>
    </xdr:from>
    <xdr:to>
      <xdr:col>81</xdr:col>
      <xdr:colOff>50800</xdr:colOff>
      <xdr:row>96</xdr:row>
      <xdr:rowOff>46355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4496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88265</xdr:rowOff>
    </xdr:from>
    <xdr:to>
      <xdr:col>81</xdr:col>
      <xdr:colOff>101600</xdr:colOff>
      <xdr:row>97</xdr:row>
      <xdr:rowOff>18415</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9525</xdr:rowOff>
    </xdr:from>
    <xdr:ext cx="532130" cy="25654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3965" y="16640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46355</xdr:rowOff>
    </xdr:from>
    <xdr:to>
      <xdr:col>76</xdr:col>
      <xdr:colOff>114300</xdr:colOff>
      <xdr:row>96</xdr:row>
      <xdr:rowOff>94615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5055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102870</xdr:rowOff>
    </xdr:from>
    <xdr:to>
      <xdr:col>76</xdr:col>
      <xdr:colOff>165100</xdr:colOff>
      <xdr:row>97</xdr:row>
      <xdr:rowOff>33020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24130</xdr:rowOff>
    </xdr:from>
    <xdr:ext cx="53213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4965" y="16654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94615</xdr:rowOff>
    </xdr:from>
    <xdr:to>
      <xdr:col>71</xdr:col>
      <xdr:colOff>177800</xdr:colOff>
      <xdr:row>96</xdr:row>
      <xdr:rowOff>146685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55381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122555</xdr:rowOff>
    </xdr:from>
    <xdr:to>
      <xdr:col>72</xdr:col>
      <xdr:colOff>38100</xdr:colOff>
      <xdr:row>97</xdr:row>
      <xdr:rowOff>52705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43815</xdr:rowOff>
    </xdr:from>
    <xdr:ext cx="532130" cy="25654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5965" y="166744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106045</xdr:rowOff>
    </xdr:from>
    <xdr:to>
      <xdr:col>67</xdr:col>
      <xdr:colOff>101600</xdr:colOff>
      <xdr:row>97</xdr:row>
      <xdr:rowOff>36195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27940</xdr:rowOff>
    </xdr:from>
    <xdr:ext cx="532130"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6965" y="16658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66675</xdr:rowOff>
    </xdr:from>
    <xdr:to>
      <xdr:col>85</xdr:col>
      <xdr:colOff>177800</xdr:colOff>
      <xdr:row>96</xdr:row>
      <xdr:rowOff>168275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89535</xdr:rowOff>
    </xdr:from>
    <xdr:ext cx="534670" cy="256540"/>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772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111125</xdr:rowOff>
    </xdr:from>
    <xdr:to>
      <xdr:col>81</xdr:col>
      <xdr:colOff>101600</xdr:colOff>
      <xdr:row>96</xdr:row>
      <xdr:rowOff>41275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3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58420</xdr:rowOff>
    </xdr:from>
    <xdr:ext cx="596265"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580" y="161747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167005</xdr:rowOff>
    </xdr:from>
    <xdr:to>
      <xdr:col>76</xdr:col>
      <xdr:colOff>165100</xdr:colOff>
      <xdr:row>96</xdr:row>
      <xdr:rowOff>97790</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454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113665</xdr:rowOff>
    </xdr:from>
    <xdr:ext cx="532130" cy="2584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4965" y="162299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43815</xdr:rowOff>
    </xdr:from>
    <xdr:to>
      <xdr:col>72</xdr:col>
      <xdr:colOff>38100</xdr:colOff>
      <xdr:row>96</xdr:row>
      <xdr:rowOff>145415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161925</xdr:rowOff>
    </xdr:from>
    <xdr:ext cx="53213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5965" y="16278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95885</xdr:rowOff>
    </xdr:from>
    <xdr:to>
      <xdr:col>67</xdr:col>
      <xdr:colOff>101600</xdr:colOff>
      <xdr:row>97</xdr:row>
      <xdr:rowOff>26035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42545</xdr:rowOff>
    </xdr:from>
    <xdr:ext cx="532130" cy="25654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6965" y="163302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116205</xdr:rowOff>
    </xdr:from>
    <xdr:to>
      <xdr:col>116</xdr:col>
      <xdr:colOff>62865</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15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53975</xdr:rowOff>
    </xdr:from>
    <xdr:ext cx="249555" cy="256540"/>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5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63500</xdr:rowOff>
    </xdr:from>
    <xdr:ext cx="534670" cy="256540"/>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70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10,233</a:t>
          </a:r>
          <a:endParaRPr kumimoji="1" lang="ja-JP" altLang="en-US" sz="1000" b="1">
            <a:latin typeface="ＭＳ Ｐゴシック"/>
          </a:endParaRPr>
        </a:p>
      </xdr:txBody>
    </xdr:sp>
    <xdr:clientData/>
  </xdr:oneCellAnchor>
  <xdr:twoCellAnchor>
    <xdr:from>
      <xdr:col>115</xdr:col>
      <xdr:colOff>165100</xdr:colOff>
      <xdr:row>31</xdr:row>
      <xdr:rowOff>116205</xdr:rowOff>
    </xdr:from>
    <xdr:to>
      <xdr:col>116</xdr:col>
      <xdr:colOff>152400</xdr:colOff>
      <xdr:row>31</xdr:row>
      <xdr:rowOff>116205</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143510</xdr:rowOff>
    </xdr:from>
    <xdr:ext cx="378460" cy="256540"/>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7160"/>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120650</xdr:rowOff>
    </xdr:from>
    <xdr:to>
      <xdr:col>116</xdr:col>
      <xdr:colOff>114300</xdr:colOff>
      <xdr:row>39</xdr:row>
      <xdr:rowOff>50165</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34290</xdr:rowOff>
    </xdr:from>
    <xdr:ext cx="378460"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70" y="637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65405</xdr:rowOff>
    </xdr:from>
    <xdr:to>
      <xdr:col>107</xdr:col>
      <xdr:colOff>101600</xdr:colOff>
      <xdr:row>38</xdr:row>
      <xdr:rowOff>167005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12065</xdr:rowOff>
    </xdr:from>
    <xdr:ext cx="37846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70" y="6355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52705</xdr:rowOff>
    </xdr:from>
    <xdr:to>
      <xdr:col>102</xdr:col>
      <xdr:colOff>165100</xdr:colOff>
      <xdr:row>38</xdr:row>
      <xdr:rowOff>154940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170815</xdr:rowOff>
    </xdr:from>
    <xdr:ext cx="378460" cy="2584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70" y="6343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78740</xdr:rowOff>
    </xdr:from>
    <xdr:to>
      <xdr:col>98</xdr:col>
      <xdr:colOff>38100</xdr:colOff>
      <xdr:row>39</xdr:row>
      <xdr:rowOff>8890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25400</xdr:rowOff>
    </xdr:from>
    <xdr:ext cx="378460"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70" y="6369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98425</xdr:rowOff>
    </xdr:from>
    <xdr:ext cx="249555" cy="256540"/>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5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民生費については、緩やかな上昇傾向であるが、今後も扶助費の増加等が見込まれる。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商工費については、国民保養センター真名井の改修で増減があるが、今年度については、大規模改修を行ったことから増額となった。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公債費については、前年度繰り上げ償還を行った分の減額であり、今後は増額が見込まれる。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また、老朽化した公共施設の更新が控えていることから、大幅に増額となる年度が発生すると予想される。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石川県穴水町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実質単年度収支については、平成29年度に繰り上げ償還を行った分が主な減額要因である。</a:t>
          </a:r>
          <a:endParaRPr kumimoji="1" lang="en-US" altLang="ja-JP" sz="1400">
            <a:latin typeface="ＭＳ ゴシック"/>
            <a:ea typeface="ＭＳ ゴシック"/>
          </a:endParaRPr>
        </a:p>
        <a:p>
          <a:r>
            <a:rPr kumimoji="1" lang="ja-JP" altLang="en-US" sz="1400">
              <a:latin typeface="ＭＳ ゴシック"/>
              <a:ea typeface="ＭＳ ゴシック"/>
            </a:rPr>
            <a:t>　財政調整基金残高については、決算上預金の積み立てにより増加し、標準財政規模比は</a:t>
          </a:r>
          <a:r>
            <a:rPr kumimoji="1" lang="en-US" altLang="ja-JP" sz="1400">
              <a:latin typeface="ＭＳ ゴシック"/>
              <a:ea typeface="ＭＳ ゴシック"/>
            </a:rPr>
            <a:t>30.04</a:t>
          </a:r>
          <a:r>
            <a:rPr kumimoji="1" lang="ja-JP" altLang="en-US" sz="1400">
              <a:latin typeface="ＭＳ ゴシック"/>
              <a:ea typeface="ＭＳ ゴシック"/>
            </a:rPr>
            <a:t>％と昨年度より増加した。</a:t>
          </a:r>
          <a:endParaRPr kumimoji="1" lang="en-US" altLang="ja-JP"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石川県穴水町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連結実質赤字比率については、平成</a:t>
          </a:r>
          <a:r>
            <a:rPr kumimoji="1" lang="en-US" altLang="ja-JP" sz="1400">
              <a:latin typeface="ＭＳ ゴシック"/>
              <a:ea typeface="ＭＳ ゴシック"/>
            </a:rPr>
            <a:t>30</a:t>
          </a:r>
          <a:r>
            <a:rPr kumimoji="1" lang="ja-JP" altLang="en-US" sz="1400">
              <a:latin typeface="ＭＳ ゴシック"/>
              <a:ea typeface="ＭＳ ゴシック"/>
            </a:rPr>
            <a:t>年度においても全会計で黒字となった。</a:t>
          </a:r>
          <a:endParaRPr kumimoji="1" lang="en-US" altLang="ja-JP" sz="1400">
            <a:latin typeface="ＭＳ ゴシック"/>
            <a:ea typeface="ＭＳ ゴシック"/>
          </a:endParaRPr>
        </a:p>
        <a:p>
          <a:r>
            <a:rPr kumimoji="1" lang="ja-JP" altLang="en-US" sz="1400">
              <a:latin typeface="ＭＳ ゴシック"/>
              <a:ea typeface="ＭＳ ゴシック"/>
            </a:rPr>
            <a:t>　病院事業会計についても、黒字を維持しているが、施設の老朽化に係る更新が控えていることや、人口減少に伴う医業収入の減少傾向であることから、経営状況は引き続き注視する。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0" t="s">
        <v>49</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2"/>
      <c r="DK1" s="2"/>
      <c r="DL1" s="2"/>
      <c r="DM1" s="2"/>
      <c r="DN1" s="2"/>
      <c r="DO1" s="2"/>
    </row>
    <row r="2" spans="1:119" ht="24" x14ac:dyDescent="0.15">
      <c r="B2" s="3" t="s">
        <v>129</v>
      </c>
      <c r="C2" s="3"/>
      <c r="D2" s="12"/>
    </row>
    <row r="3" spans="1:119" ht="18.75" customHeight="1" x14ac:dyDescent="0.15">
      <c r="A3" s="2"/>
      <c r="B3" s="508" t="s">
        <v>132</v>
      </c>
      <c r="C3" s="509"/>
      <c r="D3" s="509"/>
      <c r="E3" s="510"/>
      <c r="F3" s="510"/>
      <c r="G3" s="510"/>
      <c r="H3" s="510"/>
      <c r="I3" s="510"/>
      <c r="J3" s="510"/>
      <c r="K3" s="510"/>
      <c r="L3" s="510" t="s">
        <v>135</v>
      </c>
      <c r="M3" s="510"/>
      <c r="N3" s="510"/>
      <c r="O3" s="510"/>
      <c r="P3" s="510"/>
      <c r="Q3" s="510"/>
      <c r="R3" s="517"/>
      <c r="S3" s="517"/>
      <c r="T3" s="517"/>
      <c r="U3" s="517"/>
      <c r="V3" s="518"/>
      <c r="W3" s="364" t="s">
        <v>136</v>
      </c>
      <c r="X3" s="365"/>
      <c r="Y3" s="365"/>
      <c r="Z3" s="365"/>
      <c r="AA3" s="365"/>
      <c r="AB3" s="509"/>
      <c r="AC3" s="517" t="s">
        <v>138</v>
      </c>
      <c r="AD3" s="365"/>
      <c r="AE3" s="365"/>
      <c r="AF3" s="365"/>
      <c r="AG3" s="365"/>
      <c r="AH3" s="365"/>
      <c r="AI3" s="365"/>
      <c r="AJ3" s="365"/>
      <c r="AK3" s="365"/>
      <c r="AL3" s="366"/>
      <c r="AM3" s="364" t="s">
        <v>141</v>
      </c>
      <c r="AN3" s="365"/>
      <c r="AO3" s="365"/>
      <c r="AP3" s="365"/>
      <c r="AQ3" s="365"/>
      <c r="AR3" s="365"/>
      <c r="AS3" s="365"/>
      <c r="AT3" s="365"/>
      <c r="AU3" s="365"/>
      <c r="AV3" s="365"/>
      <c r="AW3" s="365"/>
      <c r="AX3" s="366"/>
      <c r="AY3" s="361" t="s">
        <v>5</v>
      </c>
      <c r="AZ3" s="362"/>
      <c r="BA3" s="362"/>
      <c r="BB3" s="362"/>
      <c r="BC3" s="362"/>
      <c r="BD3" s="362"/>
      <c r="BE3" s="362"/>
      <c r="BF3" s="362"/>
      <c r="BG3" s="362"/>
      <c r="BH3" s="362"/>
      <c r="BI3" s="362"/>
      <c r="BJ3" s="362"/>
      <c r="BK3" s="362"/>
      <c r="BL3" s="362"/>
      <c r="BM3" s="363"/>
      <c r="BN3" s="364" t="s">
        <v>145</v>
      </c>
      <c r="BO3" s="365"/>
      <c r="BP3" s="365"/>
      <c r="BQ3" s="365"/>
      <c r="BR3" s="365"/>
      <c r="BS3" s="365"/>
      <c r="BT3" s="365"/>
      <c r="BU3" s="366"/>
      <c r="BV3" s="364" t="s">
        <v>148</v>
      </c>
      <c r="BW3" s="365"/>
      <c r="BX3" s="365"/>
      <c r="BY3" s="365"/>
      <c r="BZ3" s="365"/>
      <c r="CA3" s="365"/>
      <c r="CB3" s="365"/>
      <c r="CC3" s="366"/>
      <c r="CD3" s="361" t="s">
        <v>5</v>
      </c>
      <c r="CE3" s="362"/>
      <c r="CF3" s="362"/>
      <c r="CG3" s="362"/>
      <c r="CH3" s="362"/>
      <c r="CI3" s="362"/>
      <c r="CJ3" s="362"/>
      <c r="CK3" s="362"/>
      <c r="CL3" s="362"/>
      <c r="CM3" s="362"/>
      <c r="CN3" s="362"/>
      <c r="CO3" s="362"/>
      <c r="CP3" s="362"/>
      <c r="CQ3" s="362"/>
      <c r="CR3" s="362"/>
      <c r="CS3" s="363"/>
      <c r="CT3" s="364" t="s">
        <v>150</v>
      </c>
      <c r="CU3" s="365"/>
      <c r="CV3" s="365"/>
      <c r="CW3" s="365"/>
      <c r="CX3" s="365"/>
      <c r="CY3" s="365"/>
      <c r="CZ3" s="365"/>
      <c r="DA3" s="366"/>
      <c r="DB3" s="364" t="s">
        <v>152</v>
      </c>
      <c r="DC3" s="365"/>
      <c r="DD3" s="365"/>
      <c r="DE3" s="365"/>
      <c r="DF3" s="365"/>
      <c r="DG3" s="365"/>
      <c r="DH3" s="365"/>
      <c r="DI3" s="366"/>
    </row>
    <row r="4" spans="1:119" ht="18.75" customHeight="1" x14ac:dyDescent="0.15">
      <c r="A4" s="2"/>
      <c r="B4" s="511"/>
      <c r="C4" s="512"/>
      <c r="D4" s="512"/>
      <c r="E4" s="513"/>
      <c r="F4" s="513"/>
      <c r="G4" s="513"/>
      <c r="H4" s="513"/>
      <c r="I4" s="513"/>
      <c r="J4" s="513"/>
      <c r="K4" s="513"/>
      <c r="L4" s="513"/>
      <c r="M4" s="513"/>
      <c r="N4" s="513"/>
      <c r="O4" s="513"/>
      <c r="P4" s="513"/>
      <c r="Q4" s="513"/>
      <c r="R4" s="519"/>
      <c r="S4" s="519"/>
      <c r="T4" s="519"/>
      <c r="U4" s="519"/>
      <c r="V4" s="520"/>
      <c r="W4" s="523"/>
      <c r="X4" s="494"/>
      <c r="Y4" s="494"/>
      <c r="Z4" s="494"/>
      <c r="AA4" s="494"/>
      <c r="AB4" s="512"/>
      <c r="AC4" s="519"/>
      <c r="AD4" s="494"/>
      <c r="AE4" s="494"/>
      <c r="AF4" s="494"/>
      <c r="AG4" s="494"/>
      <c r="AH4" s="494"/>
      <c r="AI4" s="494"/>
      <c r="AJ4" s="494"/>
      <c r="AK4" s="494"/>
      <c r="AL4" s="526"/>
      <c r="AM4" s="524"/>
      <c r="AN4" s="525"/>
      <c r="AO4" s="525"/>
      <c r="AP4" s="525"/>
      <c r="AQ4" s="525"/>
      <c r="AR4" s="525"/>
      <c r="AS4" s="525"/>
      <c r="AT4" s="525"/>
      <c r="AU4" s="525"/>
      <c r="AV4" s="525"/>
      <c r="AW4" s="525"/>
      <c r="AX4" s="527"/>
      <c r="AY4" s="367" t="s">
        <v>153</v>
      </c>
      <c r="AZ4" s="368"/>
      <c r="BA4" s="368"/>
      <c r="BB4" s="368"/>
      <c r="BC4" s="368"/>
      <c r="BD4" s="368"/>
      <c r="BE4" s="368"/>
      <c r="BF4" s="368"/>
      <c r="BG4" s="368"/>
      <c r="BH4" s="368"/>
      <c r="BI4" s="368"/>
      <c r="BJ4" s="368"/>
      <c r="BK4" s="368"/>
      <c r="BL4" s="368"/>
      <c r="BM4" s="369"/>
      <c r="BN4" s="370">
        <v>6366216</v>
      </c>
      <c r="BO4" s="371"/>
      <c r="BP4" s="371"/>
      <c r="BQ4" s="371"/>
      <c r="BR4" s="371"/>
      <c r="BS4" s="371"/>
      <c r="BT4" s="371"/>
      <c r="BU4" s="372"/>
      <c r="BV4" s="370">
        <v>6385767</v>
      </c>
      <c r="BW4" s="371"/>
      <c r="BX4" s="371"/>
      <c r="BY4" s="371"/>
      <c r="BZ4" s="371"/>
      <c r="CA4" s="371"/>
      <c r="CB4" s="371"/>
      <c r="CC4" s="372"/>
      <c r="CD4" s="373" t="s">
        <v>154</v>
      </c>
      <c r="CE4" s="374"/>
      <c r="CF4" s="374"/>
      <c r="CG4" s="374"/>
      <c r="CH4" s="374"/>
      <c r="CI4" s="374"/>
      <c r="CJ4" s="374"/>
      <c r="CK4" s="374"/>
      <c r="CL4" s="374"/>
      <c r="CM4" s="374"/>
      <c r="CN4" s="374"/>
      <c r="CO4" s="374"/>
      <c r="CP4" s="374"/>
      <c r="CQ4" s="374"/>
      <c r="CR4" s="374"/>
      <c r="CS4" s="375"/>
      <c r="CT4" s="376">
        <v>1.3</v>
      </c>
      <c r="CU4" s="377"/>
      <c r="CV4" s="377"/>
      <c r="CW4" s="377"/>
      <c r="CX4" s="377"/>
      <c r="CY4" s="377"/>
      <c r="CZ4" s="377"/>
      <c r="DA4" s="378"/>
      <c r="DB4" s="376">
        <v>1.2</v>
      </c>
      <c r="DC4" s="377"/>
      <c r="DD4" s="377"/>
      <c r="DE4" s="377"/>
      <c r="DF4" s="377"/>
      <c r="DG4" s="377"/>
      <c r="DH4" s="377"/>
      <c r="DI4" s="378"/>
    </row>
    <row r="5" spans="1:119" ht="18.75" customHeight="1" x14ac:dyDescent="0.15">
      <c r="A5" s="2"/>
      <c r="B5" s="514"/>
      <c r="C5" s="515"/>
      <c r="D5" s="515"/>
      <c r="E5" s="516"/>
      <c r="F5" s="516"/>
      <c r="G5" s="516"/>
      <c r="H5" s="516"/>
      <c r="I5" s="516"/>
      <c r="J5" s="516"/>
      <c r="K5" s="516"/>
      <c r="L5" s="516"/>
      <c r="M5" s="516"/>
      <c r="N5" s="516"/>
      <c r="O5" s="516"/>
      <c r="P5" s="516"/>
      <c r="Q5" s="516"/>
      <c r="R5" s="521"/>
      <c r="S5" s="521"/>
      <c r="T5" s="521"/>
      <c r="U5" s="521"/>
      <c r="V5" s="522"/>
      <c r="W5" s="524"/>
      <c r="X5" s="525"/>
      <c r="Y5" s="525"/>
      <c r="Z5" s="525"/>
      <c r="AA5" s="525"/>
      <c r="AB5" s="515"/>
      <c r="AC5" s="521"/>
      <c r="AD5" s="525"/>
      <c r="AE5" s="525"/>
      <c r="AF5" s="525"/>
      <c r="AG5" s="525"/>
      <c r="AH5" s="525"/>
      <c r="AI5" s="525"/>
      <c r="AJ5" s="525"/>
      <c r="AK5" s="525"/>
      <c r="AL5" s="527"/>
      <c r="AM5" s="379" t="s">
        <v>156</v>
      </c>
      <c r="AN5" s="380"/>
      <c r="AO5" s="380"/>
      <c r="AP5" s="380"/>
      <c r="AQ5" s="380"/>
      <c r="AR5" s="380"/>
      <c r="AS5" s="380"/>
      <c r="AT5" s="381"/>
      <c r="AU5" s="382" t="s">
        <v>66</v>
      </c>
      <c r="AV5" s="383"/>
      <c r="AW5" s="383"/>
      <c r="AX5" s="383"/>
      <c r="AY5" s="384" t="s">
        <v>142</v>
      </c>
      <c r="AZ5" s="385"/>
      <c r="BA5" s="385"/>
      <c r="BB5" s="385"/>
      <c r="BC5" s="385"/>
      <c r="BD5" s="385"/>
      <c r="BE5" s="385"/>
      <c r="BF5" s="385"/>
      <c r="BG5" s="385"/>
      <c r="BH5" s="385"/>
      <c r="BI5" s="385"/>
      <c r="BJ5" s="385"/>
      <c r="BK5" s="385"/>
      <c r="BL5" s="385"/>
      <c r="BM5" s="386"/>
      <c r="BN5" s="387">
        <v>6279685</v>
      </c>
      <c r="BO5" s="388"/>
      <c r="BP5" s="388"/>
      <c r="BQ5" s="388"/>
      <c r="BR5" s="388"/>
      <c r="BS5" s="388"/>
      <c r="BT5" s="388"/>
      <c r="BU5" s="389"/>
      <c r="BV5" s="387">
        <v>6323006</v>
      </c>
      <c r="BW5" s="388"/>
      <c r="BX5" s="388"/>
      <c r="BY5" s="388"/>
      <c r="BZ5" s="388"/>
      <c r="CA5" s="388"/>
      <c r="CB5" s="388"/>
      <c r="CC5" s="389"/>
      <c r="CD5" s="390" t="s">
        <v>158</v>
      </c>
      <c r="CE5" s="391"/>
      <c r="CF5" s="391"/>
      <c r="CG5" s="391"/>
      <c r="CH5" s="391"/>
      <c r="CI5" s="391"/>
      <c r="CJ5" s="391"/>
      <c r="CK5" s="391"/>
      <c r="CL5" s="391"/>
      <c r="CM5" s="391"/>
      <c r="CN5" s="391"/>
      <c r="CO5" s="391"/>
      <c r="CP5" s="391"/>
      <c r="CQ5" s="391"/>
      <c r="CR5" s="391"/>
      <c r="CS5" s="392"/>
      <c r="CT5" s="393">
        <v>89.7</v>
      </c>
      <c r="CU5" s="394"/>
      <c r="CV5" s="394"/>
      <c r="CW5" s="394"/>
      <c r="CX5" s="394"/>
      <c r="CY5" s="394"/>
      <c r="CZ5" s="394"/>
      <c r="DA5" s="395"/>
      <c r="DB5" s="393">
        <v>89.1</v>
      </c>
      <c r="DC5" s="394"/>
      <c r="DD5" s="394"/>
      <c r="DE5" s="394"/>
      <c r="DF5" s="394"/>
      <c r="DG5" s="394"/>
      <c r="DH5" s="394"/>
      <c r="DI5" s="395"/>
    </row>
    <row r="6" spans="1:119" ht="18.75" customHeight="1" x14ac:dyDescent="0.15">
      <c r="A6" s="2"/>
      <c r="B6" s="528" t="s">
        <v>160</v>
      </c>
      <c r="C6" s="529"/>
      <c r="D6" s="529"/>
      <c r="E6" s="530"/>
      <c r="F6" s="530"/>
      <c r="G6" s="530"/>
      <c r="H6" s="530"/>
      <c r="I6" s="530"/>
      <c r="J6" s="530"/>
      <c r="K6" s="530"/>
      <c r="L6" s="530" t="s">
        <v>162</v>
      </c>
      <c r="M6" s="530"/>
      <c r="N6" s="530"/>
      <c r="O6" s="530"/>
      <c r="P6" s="530"/>
      <c r="Q6" s="530"/>
      <c r="R6" s="534"/>
      <c r="S6" s="534"/>
      <c r="T6" s="534"/>
      <c r="U6" s="534"/>
      <c r="V6" s="535"/>
      <c r="W6" s="538" t="s">
        <v>163</v>
      </c>
      <c r="X6" s="539"/>
      <c r="Y6" s="539"/>
      <c r="Z6" s="539"/>
      <c r="AA6" s="539"/>
      <c r="AB6" s="529"/>
      <c r="AC6" s="542" t="s">
        <v>165</v>
      </c>
      <c r="AD6" s="543"/>
      <c r="AE6" s="543"/>
      <c r="AF6" s="543"/>
      <c r="AG6" s="543"/>
      <c r="AH6" s="543"/>
      <c r="AI6" s="543"/>
      <c r="AJ6" s="543"/>
      <c r="AK6" s="543"/>
      <c r="AL6" s="544"/>
      <c r="AM6" s="379" t="s">
        <v>70</v>
      </c>
      <c r="AN6" s="380"/>
      <c r="AO6" s="380"/>
      <c r="AP6" s="380"/>
      <c r="AQ6" s="380"/>
      <c r="AR6" s="380"/>
      <c r="AS6" s="380"/>
      <c r="AT6" s="381"/>
      <c r="AU6" s="382" t="s">
        <v>66</v>
      </c>
      <c r="AV6" s="383"/>
      <c r="AW6" s="383"/>
      <c r="AX6" s="383"/>
      <c r="AY6" s="384" t="s">
        <v>166</v>
      </c>
      <c r="AZ6" s="385"/>
      <c r="BA6" s="385"/>
      <c r="BB6" s="385"/>
      <c r="BC6" s="385"/>
      <c r="BD6" s="385"/>
      <c r="BE6" s="385"/>
      <c r="BF6" s="385"/>
      <c r="BG6" s="385"/>
      <c r="BH6" s="385"/>
      <c r="BI6" s="385"/>
      <c r="BJ6" s="385"/>
      <c r="BK6" s="385"/>
      <c r="BL6" s="385"/>
      <c r="BM6" s="386"/>
      <c r="BN6" s="387">
        <v>86531</v>
      </c>
      <c r="BO6" s="388"/>
      <c r="BP6" s="388"/>
      <c r="BQ6" s="388"/>
      <c r="BR6" s="388"/>
      <c r="BS6" s="388"/>
      <c r="BT6" s="388"/>
      <c r="BU6" s="389"/>
      <c r="BV6" s="387">
        <v>62761</v>
      </c>
      <c r="BW6" s="388"/>
      <c r="BX6" s="388"/>
      <c r="BY6" s="388"/>
      <c r="BZ6" s="388"/>
      <c r="CA6" s="388"/>
      <c r="CB6" s="388"/>
      <c r="CC6" s="389"/>
      <c r="CD6" s="390" t="s">
        <v>169</v>
      </c>
      <c r="CE6" s="391"/>
      <c r="CF6" s="391"/>
      <c r="CG6" s="391"/>
      <c r="CH6" s="391"/>
      <c r="CI6" s="391"/>
      <c r="CJ6" s="391"/>
      <c r="CK6" s="391"/>
      <c r="CL6" s="391"/>
      <c r="CM6" s="391"/>
      <c r="CN6" s="391"/>
      <c r="CO6" s="391"/>
      <c r="CP6" s="391"/>
      <c r="CQ6" s="391"/>
      <c r="CR6" s="391"/>
      <c r="CS6" s="392"/>
      <c r="CT6" s="396">
        <v>93.7</v>
      </c>
      <c r="CU6" s="397"/>
      <c r="CV6" s="397"/>
      <c r="CW6" s="397"/>
      <c r="CX6" s="397"/>
      <c r="CY6" s="397"/>
      <c r="CZ6" s="397"/>
      <c r="DA6" s="398"/>
      <c r="DB6" s="396">
        <v>93.3</v>
      </c>
      <c r="DC6" s="397"/>
      <c r="DD6" s="397"/>
      <c r="DE6" s="397"/>
      <c r="DF6" s="397"/>
      <c r="DG6" s="397"/>
      <c r="DH6" s="397"/>
      <c r="DI6" s="398"/>
    </row>
    <row r="7" spans="1:119" ht="18.75" customHeight="1" x14ac:dyDescent="0.15">
      <c r="A7" s="2"/>
      <c r="B7" s="511"/>
      <c r="C7" s="512"/>
      <c r="D7" s="512"/>
      <c r="E7" s="513"/>
      <c r="F7" s="513"/>
      <c r="G7" s="513"/>
      <c r="H7" s="513"/>
      <c r="I7" s="513"/>
      <c r="J7" s="513"/>
      <c r="K7" s="513"/>
      <c r="L7" s="513"/>
      <c r="M7" s="513"/>
      <c r="N7" s="513"/>
      <c r="O7" s="513"/>
      <c r="P7" s="513"/>
      <c r="Q7" s="513"/>
      <c r="R7" s="519"/>
      <c r="S7" s="519"/>
      <c r="T7" s="519"/>
      <c r="U7" s="519"/>
      <c r="V7" s="520"/>
      <c r="W7" s="523"/>
      <c r="X7" s="494"/>
      <c r="Y7" s="494"/>
      <c r="Z7" s="494"/>
      <c r="AA7" s="494"/>
      <c r="AB7" s="512"/>
      <c r="AC7" s="545"/>
      <c r="AD7" s="493"/>
      <c r="AE7" s="493"/>
      <c r="AF7" s="493"/>
      <c r="AG7" s="493"/>
      <c r="AH7" s="493"/>
      <c r="AI7" s="493"/>
      <c r="AJ7" s="493"/>
      <c r="AK7" s="493"/>
      <c r="AL7" s="546"/>
      <c r="AM7" s="379" t="s">
        <v>170</v>
      </c>
      <c r="AN7" s="380"/>
      <c r="AO7" s="380"/>
      <c r="AP7" s="380"/>
      <c r="AQ7" s="380"/>
      <c r="AR7" s="380"/>
      <c r="AS7" s="380"/>
      <c r="AT7" s="381"/>
      <c r="AU7" s="382" t="s">
        <v>66</v>
      </c>
      <c r="AV7" s="383"/>
      <c r="AW7" s="383"/>
      <c r="AX7" s="383"/>
      <c r="AY7" s="384" t="s">
        <v>171</v>
      </c>
      <c r="AZ7" s="385"/>
      <c r="BA7" s="385"/>
      <c r="BB7" s="385"/>
      <c r="BC7" s="385"/>
      <c r="BD7" s="385"/>
      <c r="BE7" s="385"/>
      <c r="BF7" s="385"/>
      <c r="BG7" s="385"/>
      <c r="BH7" s="385"/>
      <c r="BI7" s="385"/>
      <c r="BJ7" s="385"/>
      <c r="BK7" s="385"/>
      <c r="BL7" s="385"/>
      <c r="BM7" s="386"/>
      <c r="BN7" s="387">
        <v>36459</v>
      </c>
      <c r="BO7" s="388"/>
      <c r="BP7" s="388"/>
      <c r="BQ7" s="388"/>
      <c r="BR7" s="388"/>
      <c r="BS7" s="388"/>
      <c r="BT7" s="388"/>
      <c r="BU7" s="389"/>
      <c r="BV7" s="387">
        <v>13767</v>
      </c>
      <c r="BW7" s="388"/>
      <c r="BX7" s="388"/>
      <c r="BY7" s="388"/>
      <c r="BZ7" s="388"/>
      <c r="CA7" s="388"/>
      <c r="CB7" s="388"/>
      <c r="CC7" s="389"/>
      <c r="CD7" s="390" t="s">
        <v>172</v>
      </c>
      <c r="CE7" s="391"/>
      <c r="CF7" s="391"/>
      <c r="CG7" s="391"/>
      <c r="CH7" s="391"/>
      <c r="CI7" s="391"/>
      <c r="CJ7" s="391"/>
      <c r="CK7" s="391"/>
      <c r="CL7" s="391"/>
      <c r="CM7" s="391"/>
      <c r="CN7" s="391"/>
      <c r="CO7" s="391"/>
      <c r="CP7" s="391"/>
      <c r="CQ7" s="391"/>
      <c r="CR7" s="391"/>
      <c r="CS7" s="392"/>
      <c r="CT7" s="387">
        <v>3837640</v>
      </c>
      <c r="CU7" s="388"/>
      <c r="CV7" s="388"/>
      <c r="CW7" s="388"/>
      <c r="CX7" s="388"/>
      <c r="CY7" s="388"/>
      <c r="CZ7" s="388"/>
      <c r="DA7" s="389"/>
      <c r="DB7" s="387">
        <v>3943831</v>
      </c>
      <c r="DC7" s="388"/>
      <c r="DD7" s="388"/>
      <c r="DE7" s="388"/>
      <c r="DF7" s="388"/>
      <c r="DG7" s="388"/>
      <c r="DH7" s="388"/>
      <c r="DI7" s="389"/>
    </row>
    <row r="8" spans="1:119" ht="18.75" customHeight="1" x14ac:dyDescent="0.15">
      <c r="A8" s="2"/>
      <c r="B8" s="531"/>
      <c r="C8" s="532"/>
      <c r="D8" s="532"/>
      <c r="E8" s="533"/>
      <c r="F8" s="533"/>
      <c r="G8" s="533"/>
      <c r="H8" s="533"/>
      <c r="I8" s="533"/>
      <c r="J8" s="533"/>
      <c r="K8" s="533"/>
      <c r="L8" s="533"/>
      <c r="M8" s="533"/>
      <c r="N8" s="533"/>
      <c r="O8" s="533"/>
      <c r="P8" s="533"/>
      <c r="Q8" s="533"/>
      <c r="R8" s="536"/>
      <c r="S8" s="536"/>
      <c r="T8" s="536"/>
      <c r="U8" s="536"/>
      <c r="V8" s="537"/>
      <c r="W8" s="540"/>
      <c r="X8" s="541"/>
      <c r="Y8" s="541"/>
      <c r="Z8" s="541"/>
      <c r="AA8" s="541"/>
      <c r="AB8" s="532"/>
      <c r="AC8" s="547"/>
      <c r="AD8" s="548"/>
      <c r="AE8" s="548"/>
      <c r="AF8" s="548"/>
      <c r="AG8" s="548"/>
      <c r="AH8" s="548"/>
      <c r="AI8" s="548"/>
      <c r="AJ8" s="548"/>
      <c r="AK8" s="548"/>
      <c r="AL8" s="549"/>
      <c r="AM8" s="379" t="s">
        <v>174</v>
      </c>
      <c r="AN8" s="380"/>
      <c r="AO8" s="380"/>
      <c r="AP8" s="380"/>
      <c r="AQ8" s="380"/>
      <c r="AR8" s="380"/>
      <c r="AS8" s="380"/>
      <c r="AT8" s="381"/>
      <c r="AU8" s="382" t="s">
        <v>66</v>
      </c>
      <c r="AV8" s="383"/>
      <c r="AW8" s="383"/>
      <c r="AX8" s="383"/>
      <c r="AY8" s="384" t="s">
        <v>177</v>
      </c>
      <c r="AZ8" s="385"/>
      <c r="BA8" s="385"/>
      <c r="BB8" s="385"/>
      <c r="BC8" s="385"/>
      <c r="BD8" s="385"/>
      <c r="BE8" s="385"/>
      <c r="BF8" s="385"/>
      <c r="BG8" s="385"/>
      <c r="BH8" s="385"/>
      <c r="BI8" s="385"/>
      <c r="BJ8" s="385"/>
      <c r="BK8" s="385"/>
      <c r="BL8" s="385"/>
      <c r="BM8" s="386"/>
      <c r="BN8" s="387">
        <v>50072</v>
      </c>
      <c r="BO8" s="388"/>
      <c r="BP8" s="388"/>
      <c r="BQ8" s="388"/>
      <c r="BR8" s="388"/>
      <c r="BS8" s="388"/>
      <c r="BT8" s="388"/>
      <c r="BU8" s="389"/>
      <c r="BV8" s="387">
        <v>48994</v>
      </c>
      <c r="BW8" s="388"/>
      <c r="BX8" s="388"/>
      <c r="BY8" s="388"/>
      <c r="BZ8" s="388"/>
      <c r="CA8" s="388"/>
      <c r="CB8" s="388"/>
      <c r="CC8" s="389"/>
      <c r="CD8" s="390" t="s">
        <v>178</v>
      </c>
      <c r="CE8" s="391"/>
      <c r="CF8" s="391"/>
      <c r="CG8" s="391"/>
      <c r="CH8" s="391"/>
      <c r="CI8" s="391"/>
      <c r="CJ8" s="391"/>
      <c r="CK8" s="391"/>
      <c r="CL8" s="391"/>
      <c r="CM8" s="391"/>
      <c r="CN8" s="391"/>
      <c r="CO8" s="391"/>
      <c r="CP8" s="391"/>
      <c r="CQ8" s="391"/>
      <c r="CR8" s="391"/>
      <c r="CS8" s="392"/>
      <c r="CT8" s="399">
        <v>0.26</v>
      </c>
      <c r="CU8" s="400"/>
      <c r="CV8" s="400"/>
      <c r="CW8" s="400"/>
      <c r="CX8" s="400"/>
      <c r="CY8" s="400"/>
      <c r="CZ8" s="400"/>
      <c r="DA8" s="401"/>
      <c r="DB8" s="399">
        <v>0.26</v>
      </c>
      <c r="DC8" s="400"/>
      <c r="DD8" s="400"/>
      <c r="DE8" s="400"/>
      <c r="DF8" s="400"/>
      <c r="DG8" s="400"/>
      <c r="DH8" s="400"/>
      <c r="DI8" s="401"/>
    </row>
    <row r="9" spans="1:119" ht="18.75" customHeight="1" x14ac:dyDescent="0.15">
      <c r="A9" s="2"/>
      <c r="B9" s="361" t="s">
        <v>18</v>
      </c>
      <c r="C9" s="362"/>
      <c r="D9" s="362"/>
      <c r="E9" s="362"/>
      <c r="F9" s="362"/>
      <c r="G9" s="362"/>
      <c r="H9" s="362"/>
      <c r="I9" s="362"/>
      <c r="J9" s="362"/>
      <c r="K9" s="456"/>
      <c r="L9" s="412" t="s">
        <v>179</v>
      </c>
      <c r="M9" s="413"/>
      <c r="N9" s="413"/>
      <c r="O9" s="413"/>
      <c r="P9" s="413"/>
      <c r="Q9" s="414"/>
      <c r="R9" s="415">
        <v>8786</v>
      </c>
      <c r="S9" s="416"/>
      <c r="T9" s="416"/>
      <c r="U9" s="416"/>
      <c r="V9" s="417"/>
      <c r="W9" s="364" t="s">
        <v>180</v>
      </c>
      <c r="X9" s="365"/>
      <c r="Y9" s="365"/>
      <c r="Z9" s="365"/>
      <c r="AA9" s="365"/>
      <c r="AB9" s="365"/>
      <c r="AC9" s="365"/>
      <c r="AD9" s="365"/>
      <c r="AE9" s="365"/>
      <c r="AF9" s="365"/>
      <c r="AG9" s="365"/>
      <c r="AH9" s="365"/>
      <c r="AI9" s="365"/>
      <c r="AJ9" s="365"/>
      <c r="AK9" s="365"/>
      <c r="AL9" s="366"/>
      <c r="AM9" s="379" t="s">
        <v>182</v>
      </c>
      <c r="AN9" s="380"/>
      <c r="AO9" s="380"/>
      <c r="AP9" s="380"/>
      <c r="AQ9" s="380"/>
      <c r="AR9" s="380"/>
      <c r="AS9" s="380"/>
      <c r="AT9" s="381"/>
      <c r="AU9" s="382" t="s">
        <v>184</v>
      </c>
      <c r="AV9" s="383"/>
      <c r="AW9" s="383"/>
      <c r="AX9" s="383"/>
      <c r="AY9" s="384" t="s">
        <v>68</v>
      </c>
      <c r="AZ9" s="385"/>
      <c r="BA9" s="385"/>
      <c r="BB9" s="385"/>
      <c r="BC9" s="385"/>
      <c r="BD9" s="385"/>
      <c r="BE9" s="385"/>
      <c r="BF9" s="385"/>
      <c r="BG9" s="385"/>
      <c r="BH9" s="385"/>
      <c r="BI9" s="385"/>
      <c r="BJ9" s="385"/>
      <c r="BK9" s="385"/>
      <c r="BL9" s="385"/>
      <c r="BM9" s="386"/>
      <c r="BN9" s="387">
        <v>1078</v>
      </c>
      <c r="BO9" s="388"/>
      <c r="BP9" s="388"/>
      <c r="BQ9" s="388"/>
      <c r="BR9" s="388"/>
      <c r="BS9" s="388"/>
      <c r="BT9" s="388"/>
      <c r="BU9" s="389"/>
      <c r="BV9" s="387">
        <v>-1984</v>
      </c>
      <c r="BW9" s="388"/>
      <c r="BX9" s="388"/>
      <c r="BY9" s="388"/>
      <c r="BZ9" s="388"/>
      <c r="CA9" s="388"/>
      <c r="CB9" s="388"/>
      <c r="CC9" s="389"/>
      <c r="CD9" s="390" t="s">
        <v>63</v>
      </c>
      <c r="CE9" s="391"/>
      <c r="CF9" s="391"/>
      <c r="CG9" s="391"/>
      <c r="CH9" s="391"/>
      <c r="CI9" s="391"/>
      <c r="CJ9" s="391"/>
      <c r="CK9" s="391"/>
      <c r="CL9" s="391"/>
      <c r="CM9" s="391"/>
      <c r="CN9" s="391"/>
      <c r="CO9" s="391"/>
      <c r="CP9" s="391"/>
      <c r="CQ9" s="391"/>
      <c r="CR9" s="391"/>
      <c r="CS9" s="392"/>
      <c r="CT9" s="393">
        <v>14.5</v>
      </c>
      <c r="CU9" s="394"/>
      <c r="CV9" s="394"/>
      <c r="CW9" s="394"/>
      <c r="CX9" s="394"/>
      <c r="CY9" s="394"/>
      <c r="CZ9" s="394"/>
      <c r="DA9" s="395"/>
      <c r="DB9" s="393">
        <v>18.8</v>
      </c>
      <c r="DC9" s="394"/>
      <c r="DD9" s="394"/>
      <c r="DE9" s="394"/>
      <c r="DF9" s="394"/>
      <c r="DG9" s="394"/>
      <c r="DH9" s="394"/>
      <c r="DI9" s="395"/>
    </row>
    <row r="10" spans="1:119" ht="18.75" customHeight="1" x14ac:dyDescent="0.15">
      <c r="A10" s="2"/>
      <c r="B10" s="361"/>
      <c r="C10" s="362"/>
      <c r="D10" s="362"/>
      <c r="E10" s="362"/>
      <c r="F10" s="362"/>
      <c r="G10" s="362"/>
      <c r="H10" s="362"/>
      <c r="I10" s="362"/>
      <c r="J10" s="362"/>
      <c r="K10" s="456"/>
      <c r="L10" s="402" t="s">
        <v>186</v>
      </c>
      <c r="M10" s="380"/>
      <c r="N10" s="380"/>
      <c r="O10" s="380"/>
      <c r="P10" s="380"/>
      <c r="Q10" s="381"/>
      <c r="R10" s="403">
        <v>9735</v>
      </c>
      <c r="S10" s="404"/>
      <c r="T10" s="404"/>
      <c r="U10" s="404"/>
      <c r="V10" s="405"/>
      <c r="W10" s="523"/>
      <c r="X10" s="494"/>
      <c r="Y10" s="494"/>
      <c r="Z10" s="494"/>
      <c r="AA10" s="494"/>
      <c r="AB10" s="494"/>
      <c r="AC10" s="494"/>
      <c r="AD10" s="494"/>
      <c r="AE10" s="494"/>
      <c r="AF10" s="494"/>
      <c r="AG10" s="494"/>
      <c r="AH10" s="494"/>
      <c r="AI10" s="494"/>
      <c r="AJ10" s="494"/>
      <c r="AK10" s="494"/>
      <c r="AL10" s="526"/>
      <c r="AM10" s="379" t="s">
        <v>188</v>
      </c>
      <c r="AN10" s="380"/>
      <c r="AO10" s="380"/>
      <c r="AP10" s="380"/>
      <c r="AQ10" s="380"/>
      <c r="AR10" s="380"/>
      <c r="AS10" s="380"/>
      <c r="AT10" s="381"/>
      <c r="AU10" s="382" t="s">
        <v>184</v>
      </c>
      <c r="AV10" s="383"/>
      <c r="AW10" s="383"/>
      <c r="AX10" s="383"/>
      <c r="AY10" s="384" t="s">
        <v>190</v>
      </c>
      <c r="AZ10" s="385"/>
      <c r="BA10" s="385"/>
      <c r="BB10" s="385"/>
      <c r="BC10" s="385"/>
      <c r="BD10" s="385"/>
      <c r="BE10" s="385"/>
      <c r="BF10" s="385"/>
      <c r="BG10" s="385"/>
      <c r="BH10" s="385"/>
      <c r="BI10" s="385"/>
      <c r="BJ10" s="385"/>
      <c r="BK10" s="385"/>
      <c r="BL10" s="385"/>
      <c r="BM10" s="386"/>
      <c r="BN10" s="387">
        <v>113</v>
      </c>
      <c r="BO10" s="388"/>
      <c r="BP10" s="388"/>
      <c r="BQ10" s="388"/>
      <c r="BR10" s="388"/>
      <c r="BS10" s="388"/>
      <c r="BT10" s="388"/>
      <c r="BU10" s="389"/>
      <c r="BV10" s="387">
        <v>220</v>
      </c>
      <c r="BW10" s="388"/>
      <c r="BX10" s="388"/>
      <c r="BY10" s="388"/>
      <c r="BZ10" s="388"/>
      <c r="CA10" s="388"/>
      <c r="CB10" s="388"/>
      <c r="CC10" s="389"/>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1"/>
      <c r="C11" s="362"/>
      <c r="D11" s="362"/>
      <c r="E11" s="362"/>
      <c r="F11" s="362"/>
      <c r="G11" s="362"/>
      <c r="H11" s="362"/>
      <c r="I11" s="362"/>
      <c r="J11" s="362"/>
      <c r="K11" s="456"/>
      <c r="L11" s="406" t="s">
        <v>193</v>
      </c>
      <c r="M11" s="407"/>
      <c r="N11" s="407"/>
      <c r="O11" s="407"/>
      <c r="P11" s="407"/>
      <c r="Q11" s="408"/>
      <c r="R11" s="409" t="s">
        <v>195</v>
      </c>
      <c r="S11" s="410"/>
      <c r="T11" s="410"/>
      <c r="U11" s="410"/>
      <c r="V11" s="411"/>
      <c r="W11" s="523"/>
      <c r="X11" s="494"/>
      <c r="Y11" s="494"/>
      <c r="Z11" s="494"/>
      <c r="AA11" s="494"/>
      <c r="AB11" s="494"/>
      <c r="AC11" s="494"/>
      <c r="AD11" s="494"/>
      <c r="AE11" s="494"/>
      <c r="AF11" s="494"/>
      <c r="AG11" s="494"/>
      <c r="AH11" s="494"/>
      <c r="AI11" s="494"/>
      <c r="AJ11" s="494"/>
      <c r="AK11" s="494"/>
      <c r="AL11" s="526"/>
      <c r="AM11" s="379" t="s">
        <v>196</v>
      </c>
      <c r="AN11" s="380"/>
      <c r="AO11" s="380"/>
      <c r="AP11" s="380"/>
      <c r="AQ11" s="380"/>
      <c r="AR11" s="380"/>
      <c r="AS11" s="380"/>
      <c r="AT11" s="381"/>
      <c r="AU11" s="382" t="s">
        <v>184</v>
      </c>
      <c r="AV11" s="383"/>
      <c r="AW11" s="383"/>
      <c r="AX11" s="383"/>
      <c r="AY11" s="384" t="s">
        <v>197</v>
      </c>
      <c r="AZ11" s="385"/>
      <c r="BA11" s="385"/>
      <c r="BB11" s="385"/>
      <c r="BC11" s="385"/>
      <c r="BD11" s="385"/>
      <c r="BE11" s="385"/>
      <c r="BF11" s="385"/>
      <c r="BG11" s="385"/>
      <c r="BH11" s="385"/>
      <c r="BI11" s="385"/>
      <c r="BJ11" s="385"/>
      <c r="BK11" s="385"/>
      <c r="BL11" s="385"/>
      <c r="BM11" s="386"/>
      <c r="BN11" s="387">
        <v>0</v>
      </c>
      <c r="BO11" s="388"/>
      <c r="BP11" s="388"/>
      <c r="BQ11" s="388"/>
      <c r="BR11" s="388"/>
      <c r="BS11" s="388"/>
      <c r="BT11" s="388"/>
      <c r="BU11" s="389"/>
      <c r="BV11" s="387">
        <v>241868</v>
      </c>
      <c r="BW11" s="388"/>
      <c r="BX11" s="388"/>
      <c r="BY11" s="388"/>
      <c r="BZ11" s="388"/>
      <c r="CA11" s="388"/>
      <c r="CB11" s="388"/>
      <c r="CC11" s="389"/>
      <c r="CD11" s="390" t="s">
        <v>200</v>
      </c>
      <c r="CE11" s="391"/>
      <c r="CF11" s="391"/>
      <c r="CG11" s="391"/>
      <c r="CH11" s="391"/>
      <c r="CI11" s="391"/>
      <c r="CJ11" s="391"/>
      <c r="CK11" s="391"/>
      <c r="CL11" s="391"/>
      <c r="CM11" s="391"/>
      <c r="CN11" s="391"/>
      <c r="CO11" s="391"/>
      <c r="CP11" s="391"/>
      <c r="CQ11" s="391"/>
      <c r="CR11" s="391"/>
      <c r="CS11" s="392"/>
      <c r="CT11" s="399" t="s">
        <v>201</v>
      </c>
      <c r="CU11" s="400"/>
      <c r="CV11" s="400"/>
      <c r="CW11" s="400"/>
      <c r="CX11" s="400"/>
      <c r="CY11" s="400"/>
      <c r="CZ11" s="400"/>
      <c r="DA11" s="401"/>
      <c r="DB11" s="399" t="s">
        <v>201</v>
      </c>
      <c r="DC11" s="400"/>
      <c r="DD11" s="400"/>
      <c r="DE11" s="400"/>
      <c r="DF11" s="400"/>
      <c r="DG11" s="400"/>
      <c r="DH11" s="400"/>
      <c r="DI11" s="401"/>
    </row>
    <row r="12" spans="1:119" ht="18.75" customHeight="1" x14ac:dyDescent="0.15">
      <c r="A12" s="2"/>
      <c r="B12" s="550" t="s">
        <v>202</v>
      </c>
      <c r="C12" s="551"/>
      <c r="D12" s="551"/>
      <c r="E12" s="551"/>
      <c r="F12" s="551"/>
      <c r="G12" s="551"/>
      <c r="H12" s="551"/>
      <c r="I12" s="551"/>
      <c r="J12" s="551"/>
      <c r="K12" s="552"/>
      <c r="L12" s="425" t="s">
        <v>204</v>
      </c>
      <c r="M12" s="426"/>
      <c r="N12" s="426"/>
      <c r="O12" s="426"/>
      <c r="P12" s="426"/>
      <c r="Q12" s="427"/>
      <c r="R12" s="428">
        <v>8333</v>
      </c>
      <c r="S12" s="429"/>
      <c r="T12" s="429"/>
      <c r="U12" s="429"/>
      <c r="V12" s="430"/>
      <c r="W12" s="431" t="s">
        <v>5</v>
      </c>
      <c r="X12" s="383"/>
      <c r="Y12" s="383"/>
      <c r="Z12" s="383"/>
      <c r="AA12" s="383"/>
      <c r="AB12" s="432"/>
      <c r="AC12" s="382" t="s">
        <v>23</v>
      </c>
      <c r="AD12" s="383"/>
      <c r="AE12" s="383"/>
      <c r="AF12" s="383"/>
      <c r="AG12" s="432"/>
      <c r="AH12" s="382" t="s">
        <v>205</v>
      </c>
      <c r="AI12" s="383"/>
      <c r="AJ12" s="383"/>
      <c r="AK12" s="383"/>
      <c r="AL12" s="433"/>
      <c r="AM12" s="379" t="s">
        <v>206</v>
      </c>
      <c r="AN12" s="380"/>
      <c r="AO12" s="380"/>
      <c r="AP12" s="380"/>
      <c r="AQ12" s="380"/>
      <c r="AR12" s="380"/>
      <c r="AS12" s="380"/>
      <c r="AT12" s="381"/>
      <c r="AU12" s="382" t="s">
        <v>66</v>
      </c>
      <c r="AV12" s="383"/>
      <c r="AW12" s="383"/>
      <c r="AX12" s="383"/>
      <c r="AY12" s="384" t="s">
        <v>208</v>
      </c>
      <c r="AZ12" s="385"/>
      <c r="BA12" s="385"/>
      <c r="BB12" s="385"/>
      <c r="BC12" s="385"/>
      <c r="BD12" s="385"/>
      <c r="BE12" s="385"/>
      <c r="BF12" s="385"/>
      <c r="BG12" s="385"/>
      <c r="BH12" s="385"/>
      <c r="BI12" s="385"/>
      <c r="BJ12" s="385"/>
      <c r="BK12" s="385"/>
      <c r="BL12" s="385"/>
      <c r="BM12" s="386"/>
      <c r="BN12" s="387">
        <v>0</v>
      </c>
      <c r="BO12" s="388"/>
      <c r="BP12" s="388"/>
      <c r="BQ12" s="388"/>
      <c r="BR12" s="388"/>
      <c r="BS12" s="388"/>
      <c r="BT12" s="388"/>
      <c r="BU12" s="389"/>
      <c r="BV12" s="387">
        <v>0</v>
      </c>
      <c r="BW12" s="388"/>
      <c r="BX12" s="388"/>
      <c r="BY12" s="388"/>
      <c r="BZ12" s="388"/>
      <c r="CA12" s="388"/>
      <c r="CB12" s="388"/>
      <c r="CC12" s="389"/>
      <c r="CD12" s="390" t="s">
        <v>210</v>
      </c>
      <c r="CE12" s="391"/>
      <c r="CF12" s="391"/>
      <c r="CG12" s="391"/>
      <c r="CH12" s="391"/>
      <c r="CI12" s="391"/>
      <c r="CJ12" s="391"/>
      <c r="CK12" s="391"/>
      <c r="CL12" s="391"/>
      <c r="CM12" s="391"/>
      <c r="CN12" s="391"/>
      <c r="CO12" s="391"/>
      <c r="CP12" s="391"/>
      <c r="CQ12" s="391"/>
      <c r="CR12" s="391"/>
      <c r="CS12" s="392"/>
      <c r="CT12" s="399" t="s">
        <v>201</v>
      </c>
      <c r="CU12" s="400"/>
      <c r="CV12" s="400"/>
      <c r="CW12" s="400"/>
      <c r="CX12" s="400"/>
      <c r="CY12" s="400"/>
      <c r="CZ12" s="400"/>
      <c r="DA12" s="401"/>
      <c r="DB12" s="399" t="s">
        <v>201</v>
      </c>
      <c r="DC12" s="400"/>
      <c r="DD12" s="400"/>
      <c r="DE12" s="400"/>
      <c r="DF12" s="400"/>
      <c r="DG12" s="400"/>
      <c r="DH12" s="400"/>
      <c r="DI12" s="401"/>
    </row>
    <row r="13" spans="1:119" ht="18.75" customHeight="1" x14ac:dyDescent="0.15">
      <c r="A13" s="2"/>
      <c r="B13" s="553"/>
      <c r="C13" s="554"/>
      <c r="D13" s="554"/>
      <c r="E13" s="554"/>
      <c r="F13" s="554"/>
      <c r="G13" s="554"/>
      <c r="H13" s="554"/>
      <c r="I13" s="554"/>
      <c r="J13" s="554"/>
      <c r="K13" s="555"/>
      <c r="L13" s="16"/>
      <c r="M13" s="418" t="s">
        <v>211</v>
      </c>
      <c r="N13" s="419"/>
      <c r="O13" s="419"/>
      <c r="P13" s="419"/>
      <c r="Q13" s="420"/>
      <c r="R13" s="421">
        <v>8236</v>
      </c>
      <c r="S13" s="422"/>
      <c r="T13" s="422"/>
      <c r="U13" s="422"/>
      <c r="V13" s="423"/>
      <c r="W13" s="538" t="s">
        <v>213</v>
      </c>
      <c r="X13" s="539"/>
      <c r="Y13" s="539"/>
      <c r="Z13" s="539"/>
      <c r="AA13" s="539"/>
      <c r="AB13" s="529"/>
      <c r="AC13" s="403">
        <v>457</v>
      </c>
      <c r="AD13" s="404"/>
      <c r="AE13" s="404"/>
      <c r="AF13" s="404"/>
      <c r="AG13" s="424"/>
      <c r="AH13" s="403">
        <v>519</v>
      </c>
      <c r="AI13" s="404"/>
      <c r="AJ13" s="404"/>
      <c r="AK13" s="404"/>
      <c r="AL13" s="405"/>
      <c r="AM13" s="379" t="s">
        <v>214</v>
      </c>
      <c r="AN13" s="380"/>
      <c r="AO13" s="380"/>
      <c r="AP13" s="380"/>
      <c r="AQ13" s="380"/>
      <c r="AR13" s="380"/>
      <c r="AS13" s="380"/>
      <c r="AT13" s="381"/>
      <c r="AU13" s="382" t="s">
        <v>184</v>
      </c>
      <c r="AV13" s="383"/>
      <c r="AW13" s="383"/>
      <c r="AX13" s="383"/>
      <c r="AY13" s="384" t="s">
        <v>216</v>
      </c>
      <c r="AZ13" s="385"/>
      <c r="BA13" s="385"/>
      <c r="BB13" s="385"/>
      <c r="BC13" s="385"/>
      <c r="BD13" s="385"/>
      <c r="BE13" s="385"/>
      <c r="BF13" s="385"/>
      <c r="BG13" s="385"/>
      <c r="BH13" s="385"/>
      <c r="BI13" s="385"/>
      <c r="BJ13" s="385"/>
      <c r="BK13" s="385"/>
      <c r="BL13" s="385"/>
      <c r="BM13" s="386"/>
      <c r="BN13" s="387">
        <v>1191</v>
      </c>
      <c r="BO13" s="388"/>
      <c r="BP13" s="388"/>
      <c r="BQ13" s="388"/>
      <c r="BR13" s="388"/>
      <c r="BS13" s="388"/>
      <c r="BT13" s="388"/>
      <c r="BU13" s="389"/>
      <c r="BV13" s="387">
        <v>240104</v>
      </c>
      <c r="BW13" s="388"/>
      <c r="BX13" s="388"/>
      <c r="BY13" s="388"/>
      <c r="BZ13" s="388"/>
      <c r="CA13" s="388"/>
      <c r="CB13" s="388"/>
      <c r="CC13" s="389"/>
      <c r="CD13" s="390" t="s">
        <v>218</v>
      </c>
      <c r="CE13" s="391"/>
      <c r="CF13" s="391"/>
      <c r="CG13" s="391"/>
      <c r="CH13" s="391"/>
      <c r="CI13" s="391"/>
      <c r="CJ13" s="391"/>
      <c r="CK13" s="391"/>
      <c r="CL13" s="391"/>
      <c r="CM13" s="391"/>
      <c r="CN13" s="391"/>
      <c r="CO13" s="391"/>
      <c r="CP13" s="391"/>
      <c r="CQ13" s="391"/>
      <c r="CR13" s="391"/>
      <c r="CS13" s="392"/>
      <c r="CT13" s="393">
        <v>8.5</v>
      </c>
      <c r="CU13" s="394"/>
      <c r="CV13" s="394"/>
      <c r="CW13" s="394"/>
      <c r="CX13" s="394"/>
      <c r="CY13" s="394"/>
      <c r="CZ13" s="394"/>
      <c r="DA13" s="395"/>
      <c r="DB13" s="393">
        <v>7.2</v>
      </c>
      <c r="DC13" s="394"/>
      <c r="DD13" s="394"/>
      <c r="DE13" s="394"/>
      <c r="DF13" s="394"/>
      <c r="DG13" s="394"/>
      <c r="DH13" s="394"/>
      <c r="DI13" s="395"/>
    </row>
    <row r="14" spans="1:119" ht="18.75" customHeight="1" x14ac:dyDescent="0.15">
      <c r="A14" s="2"/>
      <c r="B14" s="553"/>
      <c r="C14" s="554"/>
      <c r="D14" s="554"/>
      <c r="E14" s="554"/>
      <c r="F14" s="554"/>
      <c r="G14" s="554"/>
      <c r="H14" s="554"/>
      <c r="I14" s="554"/>
      <c r="J14" s="554"/>
      <c r="K14" s="555"/>
      <c r="L14" s="440" t="s">
        <v>219</v>
      </c>
      <c r="M14" s="441"/>
      <c r="N14" s="441"/>
      <c r="O14" s="441"/>
      <c r="P14" s="441"/>
      <c r="Q14" s="442"/>
      <c r="R14" s="421">
        <v>8570</v>
      </c>
      <c r="S14" s="422"/>
      <c r="T14" s="422"/>
      <c r="U14" s="422"/>
      <c r="V14" s="423"/>
      <c r="W14" s="524"/>
      <c r="X14" s="525"/>
      <c r="Y14" s="525"/>
      <c r="Z14" s="525"/>
      <c r="AA14" s="525"/>
      <c r="AB14" s="515"/>
      <c r="AC14" s="443">
        <v>12</v>
      </c>
      <c r="AD14" s="444"/>
      <c r="AE14" s="444"/>
      <c r="AF14" s="444"/>
      <c r="AG14" s="445"/>
      <c r="AH14" s="443">
        <v>12.4</v>
      </c>
      <c r="AI14" s="444"/>
      <c r="AJ14" s="444"/>
      <c r="AK14" s="444"/>
      <c r="AL14" s="446"/>
      <c r="AM14" s="379"/>
      <c r="AN14" s="380"/>
      <c r="AO14" s="380"/>
      <c r="AP14" s="380"/>
      <c r="AQ14" s="380"/>
      <c r="AR14" s="380"/>
      <c r="AS14" s="380"/>
      <c r="AT14" s="381"/>
      <c r="AU14" s="382"/>
      <c r="AV14" s="383"/>
      <c r="AW14" s="383"/>
      <c r="AX14" s="383"/>
      <c r="AY14" s="384"/>
      <c r="AZ14" s="385"/>
      <c r="BA14" s="385"/>
      <c r="BB14" s="385"/>
      <c r="BC14" s="385"/>
      <c r="BD14" s="385"/>
      <c r="BE14" s="385"/>
      <c r="BF14" s="385"/>
      <c r="BG14" s="385"/>
      <c r="BH14" s="385"/>
      <c r="BI14" s="385"/>
      <c r="BJ14" s="385"/>
      <c r="BK14" s="385"/>
      <c r="BL14" s="385"/>
      <c r="BM14" s="386"/>
      <c r="BN14" s="387"/>
      <c r="BO14" s="388"/>
      <c r="BP14" s="388"/>
      <c r="BQ14" s="388"/>
      <c r="BR14" s="388"/>
      <c r="BS14" s="388"/>
      <c r="BT14" s="388"/>
      <c r="BU14" s="389"/>
      <c r="BV14" s="387"/>
      <c r="BW14" s="388"/>
      <c r="BX14" s="388"/>
      <c r="BY14" s="388"/>
      <c r="BZ14" s="388"/>
      <c r="CA14" s="388"/>
      <c r="CB14" s="388"/>
      <c r="CC14" s="389"/>
      <c r="CD14" s="434" t="s">
        <v>223</v>
      </c>
      <c r="CE14" s="435"/>
      <c r="CF14" s="435"/>
      <c r="CG14" s="435"/>
      <c r="CH14" s="435"/>
      <c r="CI14" s="435"/>
      <c r="CJ14" s="435"/>
      <c r="CK14" s="435"/>
      <c r="CL14" s="435"/>
      <c r="CM14" s="435"/>
      <c r="CN14" s="435"/>
      <c r="CO14" s="435"/>
      <c r="CP14" s="435"/>
      <c r="CQ14" s="435"/>
      <c r="CR14" s="435"/>
      <c r="CS14" s="436"/>
      <c r="CT14" s="437">
        <v>77.2</v>
      </c>
      <c r="CU14" s="438"/>
      <c r="CV14" s="438"/>
      <c r="CW14" s="438"/>
      <c r="CX14" s="438"/>
      <c r="CY14" s="438"/>
      <c r="CZ14" s="438"/>
      <c r="DA14" s="439"/>
      <c r="DB14" s="437">
        <v>78.8</v>
      </c>
      <c r="DC14" s="438"/>
      <c r="DD14" s="438"/>
      <c r="DE14" s="438"/>
      <c r="DF14" s="438"/>
      <c r="DG14" s="438"/>
      <c r="DH14" s="438"/>
      <c r="DI14" s="439"/>
    </row>
    <row r="15" spans="1:119" ht="18.75" customHeight="1" x14ac:dyDescent="0.15">
      <c r="A15" s="2"/>
      <c r="B15" s="553"/>
      <c r="C15" s="554"/>
      <c r="D15" s="554"/>
      <c r="E15" s="554"/>
      <c r="F15" s="554"/>
      <c r="G15" s="554"/>
      <c r="H15" s="554"/>
      <c r="I15" s="554"/>
      <c r="J15" s="554"/>
      <c r="K15" s="555"/>
      <c r="L15" s="16"/>
      <c r="M15" s="418" t="s">
        <v>211</v>
      </c>
      <c r="N15" s="419"/>
      <c r="O15" s="419"/>
      <c r="P15" s="419"/>
      <c r="Q15" s="420"/>
      <c r="R15" s="421">
        <v>8488</v>
      </c>
      <c r="S15" s="422"/>
      <c r="T15" s="422"/>
      <c r="U15" s="422"/>
      <c r="V15" s="423"/>
      <c r="W15" s="538" t="s">
        <v>7</v>
      </c>
      <c r="X15" s="539"/>
      <c r="Y15" s="539"/>
      <c r="Z15" s="539"/>
      <c r="AA15" s="539"/>
      <c r="AB15" s="529"/>
      <c r="AC15" s="403">
        <v>768</v>
      </c>
      <c r="AD15" s="404"/>
      <c r="AE15" s="404"/>
      <c r="AF15" s="404"/>
      <c r="AG15" s="424"/>
      <c r="AH15" s="403">
        <v>915</v>
      </c>
      <c r="AI15" s="404"/>
      <c r="AJ15" s="404"/>
      <c r="AK15" s="404"/>
      <c r="AL15" s="405"/>
      <c r="AM15" s="379"/>
      <c r="AN15" s="380"/>
      <c r="AO15" s="380"/>
      <c r="AP15" s="380"/>
      <c r="AQ15" s="380"/>
      <c r="AR15" s="380"/>
      <c r="AS15" s="380"/>
      <c r="AT15" s="381"/>
      <c r="AU15" s="382"/>
      <c r="AV15" s="383"/>
      <c r="AW15" s="383"/>
      <c r="AX15" s="383"/>
      <c r="AY15" s="367" t="s">
        <v>226</v>
      </c>
      <c r="AZ15" s="368"/>
      <c r="BA15" s="368"/>
      <c r="BB15" s="368"/>
      <c r="BC15" s="368"/>
      <c r="BD15" s="368"/>
      <c r="BE15" s="368"/>
      <c r="BF15" s="368"/>
      <c r="BG15" s="368"/>
      <c r="BH15" s="368"/>
      <c r="BI15" s="368"/>
      <c r="BJ15" s="368"/>
      <c r="BK15" s="368"/>
      <c r="BL15" s="368"/>
      <c r="BM15" s="369"/>
      <c r="BN15" s="370">
        <v>917474</v>
      </c>
      <c r="BO15" s="371"/>
      <c r="BP15" s="371"/>
      <c r="BQ15" s="371"/>
      <c r="BR15" s="371"/>
      <c r="BS15" s="371"/>
      <c r="BT15" s="371"/>
      <c r="BU15" s="372"/>
      <c r="BV15" s="370">
        <v>918432</v>
      </c>
      <c r="BW15" s="371"/>
      <c r="BX15" s="371"/>
      <c r="BY15" s="371"/>
      <c r="BZ15" s="371"/>
      <c r="CA15" s="371"/>
      <c r="CB15" s="371"/>
      <c r="CC15" s="372"/>
      <c r="CD15" s="373" t="s">
        <v>212</v>
      </c>
      <c r="CE15" s="374"/>
      <c r="CF15" s="374"/>
      <c r="CG15" s="374"/>
      <c r="CH15" s="374"/>
      <c r="CI15" s="374"/>
      <c r="CJ15" s="374"/>
      <c r="CK15" s="374"/>
      <c r="CL15" s="374"/>
      <c r="CM15" s="374"/>
      <c r="CN15" s="374"/>
      <c r="CO15" s="374"/>
      <c r="CP15" s="374"/>
      <c r="CQ15" s="374"/>
      <c r="CR15" s="374"/>
      <c r="CS15" s="375"/>
      <c r="CT15" s="31"/>
      <c r="CU15" s="34"/>
      <c r="CV15" s="34"/>
      <c r="CW15" s="34"/>
      <c r="CX15" s="34"/>
      <c r="CY15" s="34"/>
      <c r="CZ15" s="34"/>
      <c r="DA15" s="37"/>
      <c r="DB15" s="31"/>
      <c r="DC15" s="34"/>
      <c r="DD15" s="34"/>
      <c r="DE15" s="34"/>
      <c r="DF15" s="34"/>
      <c r="DG15" s="34"/>
      <c r="DH15" s="34"/>
      <c r="DI15" s="37"/>
    </row>
    <row r="16" spans="1:119" ht="18.75" customHeight="1" x14ac:dyDescent="0.15">
      <c r="A16" s="2"/>
      <c r="B16" s="553"/>
      <c r="C16" s="554"/>
      <c r="D16" s="554"/>
      <c r="E16" s="554"/>
      <c r="F16" s="554"/>
      <c r="G16" s="554"/>
      <c r="H16" s="554"/>
      <c r="I16" s="554"/>
      <c r="J16" s="554"/>
      <c r="K16" s="555"/>
      <c r="L16" s="440" t="s">
        <v>45</v>
      </c>
      <c r="M16" s="447"/>
      <c r="N16" s="447"/>
      <c r="O16" s="447"/>
      <c r="P16" s="447"/>
      <c r="Q16" s="448"/>
      <c r="R16" s="449" t="s">
        <v>228</v>
      </c>
      <c r="S16" s="450"/>
      <c r="T16" s="450"/>
      <c r="U16" s="450"/>
      <c r="V16" s="451"/>
      <c r="W16" s="524"/>
      <c r="X16" s="525"/>
      <c r="Y16" s="525"/>
      <c r="Z16" s="525"/>
      <c r="AA16" s="525"/>
      <c r="AB16" s="515"/>
      <c r="AC16" s="443">
        <v>20.2</v>
      </c>
      <c r="AD16" s="444"/>
      <c r="AE16" s="444"/>
      <c r="AF16" s="444"/>
      <c r="AG16" s="445"/>
      <c r="AH16" s="443">
        <v>21.8</v>
      </c>
      <c r="AI16" s="444"/>
      <c r="AJ16" s="444"/>
      <c r="AK16" s="444"/>
      <c r="AL16" s="446"/>
      <c r="AM16" s="379"/>
      <c r="AN16" s="380"/>
      <c r="AO16" s="380"/>
      <c r="AP16" s="380"/>
      <c r="AQ16" s="380"/>
      <c r="AR16" s="380"/>
      <c r="AS16" s="380"/>
      <c r="AT16" s="381"/>
      <c r="AU16" s="382"/>
      <c r="AV16" s="383"/>
      <c r="AW16" s="383"/>
      <c r="AX16" s="383"/>
      <c r="AY16" s="384" t="s">
        <v>109</v>
      </c>
      <c r="AZ16" s="385"/>
      <c r="BA16" s="385"/>
      <c r="BB16" s="385"/>
      <c r="BC16" s="385"/>
      <c r="BD16" s="385"/>
      <c r="BE16" s="385"/>
      <c r="BF16" s="385"/>
      <c r="BG16" s="385"/>
      <c r="BH16" s="385"/>
      <c r="BI16" s="385"/>
      <c r="BJ16" s="385"/>
      <c r="BK16" s="385"/>
      <c r="BL16" s="385"/>
      <c r="BM16" s="386"/>
      <c r="BN16" s="387">
        <v>3433828</v>
      </c>
      <c r="BO16" s="388"/>
      <c r="BP16" s="388"/>
      <c r="BQ16" s="388"/>
      <c r="BR16" s="388"/>
      <c r="BS16" s="388"/>
      <c r="BT16" s="388"/>
      <c r="BU16" s="389"/>
      <c r="BV16" s="387">
        <v>3520475</v>
      </c>
      <c r="BW16" s="388"/>
      <c r="BX16" s="388"/>
      <c r="BY16" s="388"/>
      <c r="BZ16" s="388"/>
      <c r="CA16" s="388"/>
      <c r="CB16" s="388"/>
      <c r="CC16" s="389"/>
      <c r="CD16" s="24"/>
      <c r="CE16" s="559"/>
      <c r="CF16" s="559"/>
      <c r="CG16" s="559"/>
      <c r="CH16" s="559"/>
      <c r="CI16" s="559"/>
      <c r="CJ16" s="559"/>
      <c r="CK16" s="559"/>
      <c r="CL16" s="559"/>
      <c r="CM16" s="559"/>
      <c r="CN16" s="559"/>
      <c r="CO16" s="559"/>
      <c r="CP16" s="559"/>
      <c r="CQ16" s="559"/>
      <c r="CR16" s="559"/>
      <c r="CS16" s="560"/>
      <c r="CT16" s="393"/>
      <c r="CU16" s="394"/>
      <c r="CV16" s="394"/>
      <c r="CW16" s="394"/>
      <c r="CX16" s="394"/>
      <c r="CY16" s="394"/>
      <c r="CZ16" s="394"/>
      <c r="DA16" s="395"/>
      <c r="DB16" s="393"/>
      <c r="DC16" s="394"/>
      <c r="DD16" s="394"/>
      <c r="DE16" s="394"/>
      <c r="DF16" s="394"/>
      <c r="DG16" s="394"/>
      <c r="DH16" s="394"/>
      <c r="DI16" s="395"/>
    </row>
    <row r="17" spans="1:113" ht="18.75" customHeight="1" x14ac:dyDescent="0.15">
      <c r="A17" s="2"/>
      <c r="B17" s="556"/>
      <c r="C17" s="557"/>
      <c r="D17" s="557"/>
      <c r="E17" s="557"/>
      <c r="F17" s="557"/>
      <c r="G17" s="557"/>
      <c r="H17" s="557"/>
      <c r="I17" s="557"/>
      <c r="J17" s="557"/>
      <c r="K17" s="558"/>
      <c r="L17" s="17"/>
      <c r="M17" s="452" t="s">
        <v>101</v>
      </c>
      <c r="N17" s="453"/>
      <c r="O17" s="453"/>
      <c r="P17" s="453"/>
      <c r="Q17" s="454"/>
      <c r="R17" s="449" t="s">
        <v>229</v>
      </c>
      <c r="S17" s="450"/>
      <c r="T17" s="450"/>
      <c r="U17" s="450"/>
      <c r="V17" s="451"/>
      <c r="W17" s="538" t="s">
        <v>92</v>
      </c>
      <c r="X17" s="539"/>
      <c r="Y17" s="539"/>
      <c r="Z17" s="539"/>
      <c r="AA17" s="539"/>
      <c r="AB17" s="529"/>
      <c r="AC17" s="403">
        <v>2579</v>
      </c>
      <c r="AD17" s="404"/>
      <c r="AE17" s="404"/>
      <c r="AF17" s="404"/>
      <c r="AG17" s="424"/>
      <c r="AH17" s="403">
        <v>2754</v>
      </c>
      <c r="AI17" s="404"/>
      <c r="AJ17" s="404"/>
      <c r="AK17" s="404"/>
      <c r="AL17" s="405"/>
      <c r="AM17" s="379"/>
      <c r="AN17" s="380"/>
      <c r="AO17" s="380"/>
      <c r="AP17" s="380"/>
      <c r="AQ17" s="380"/>
      <c r="AR17" s="380"/>
      <c r="AS17" s="380"/>
      <c r="AT17" s="381"/>
      <c r="AU17" s="382"/>
      <c r="AV17" s="383"/>
      <c r="AW17" s="383"/>
      <c r="AX17" s="383"/>
      <c r="AY17" s="384" t="s">
        <v>231</v>
      </c>
      <c r="AZ17" s="385"/>
      <c r="BA17" s="385"/>
      <c r="BB17" s="385"/>
      <c r="BC17" s="385"/>
      <c r="BD17" s="385"/>
      <c r="BE17" s="385"/>
      <c r="BF17" s="385"/>
      <c r="BG17" s="385"/>
      <c r="BH17" s="385"/>
      <c r="BI17" s="385"/>
      <c r="BJ17" s="385"/>
      <c r="BK17" s="385"/>
      <c r="BL17" s="385"/>
      <c r="BM17" s="386"/>
      <c r="BN17" s="387">
        <v>1150711</v>
      </c>
      <c r="BO17" s="388"/>
      <c r="BP17" s="388"/>
      <c r="BQ17" s="388"/>
      <c r="BR17" s="388"/>
      <c r="BS17" s="388"/>
      <c r="BT17" s="388"/>
      <c r="BU17" s="389"/>
      <c r="BV17" s="387">
        <v>1155925</v>
      </c>
      <c r="BW17" s="388"/>
      <c r="BX17" s="388"/>
      <c r="BY17" s="388"/>
      <c r="BZ17" s="388"/>
      <c r="CA17" s="388"/>
      <c r="CB17" s="388"/>
      <c r="CC17" s="389"/>
      <c r="CD17" s="24"/>
      <c r="CE17" s="559"/>
      <c r="CF17" s="559"/>
      <c r="CG17" s="559"/>
      <c r="CH17" s="559"/>
      <c r="CI17" s="559"/>
      <c r="CJ17" s="559"/>
      <c r="CK17" s="559"/>
      <c r="CL17" s="559"/>
      <c r="CM17" s="559"/>
      <c r="CN17" s="559"/>
      <c r="CO17" s="559"/>
      <c r="CP17" s="559"/>
      <c r="CQ17" s="559"/>
      <c r="CR17" s="559"/>
      <c r="CS17" s="560"/>
      <c r="CT17" s="393"/>
      <c r="CU17" s="394"/>
      <c r="CV17" s="394"/>
      <c r="CW17" s="394"/>
      <c r="CX17" s="394"/>
      <c r="CY17" s="394"/>
      <c r="CZ17" s="394"/>
      <c r="DA17" s="395"/>
      <c r="DB17" s="393"/>
      <c r="DC17" s="394"/>
      <c r="DD17" s="394"/>
      <c r="DE17" s="394"/>
      <c r="DF17" s="394"/>
      <c r="DG17" s="394"/>
      <c r="DH17" s="394"/>
      <c r="DI17" s="395"/>
    </row>
    <row r="18" spans="1:113" ht="18.75" customHeight="1" x14ac:dyDescent="0.15">
      <c r="A18" s="2"/>
      <c r="B18" s="455" t="s">
        <v>232</v>
      </c>
      <c r="C18" s="456"/>
      <c r="D18" s="456"/>
      <c r="E18" s="457"/>
      <c r="F18" s="457"/>
      <c r="G18" s="457"/>
      <c r="H18" s="457"/>
      <c r="I18" s="457"/>
      <c r="J18" s="457"/>
      <c r="K18" s="457"/>
      <c r="L18" s="458">
        <v>183.21</v>
      </c>
      <c r="M18" s="458"/>
      <c r="N18" s="458"/>
      <c r="O18" s="458"/>
      <c r="P18" s="458"/>
      <c r="Q18" s="458"/>
      <c r="R18" s="459"/>
      <c r="S18" s="459"/>
      <c r="T18" s="459"/>
      <c r="U18" s="459"/>
      <c r="V18" s="460"/>
      <c r="W18" s="540"/>
      <c r="X18" s="541"/>
      <c r="Y18" s="541"/>
      <c r="Z18" s="541"/>
      <c r="AA18" s="541"/>
      <c r="AB18" s="532"/>
      <c r="AC18" s="461">
        <v>67.8</v>
      </c>
      <c r="AD18" s="462"/>
      <c r="AE18" s="462"/>
      <c r="AF18" s="462"/>
      <c r="AG18" s="463"/>
      <c r="AH18" s="461">
        <v>65.8</v>
      </c>
      <c r="AI18" s="462"/>
      <c r="AJ18" s="462"/>
      <c r="AK18" s="462"/>
      <c r="AL18" s="464"/>
      <c r="AM18" s="379"/>
      <c r="AN18" s="380"/>
      <c r="AO18" s="380"/>
      <c r="AP18" s="380"/>
      <c r="AQ18" s="380"/>
      <c r="AR18" s="380"/>
      <c r="AS18" s="380"/>
      <c r="AT18" s="381"/>
      <c r="AU18" s="382"/>
      <c r="AV18" s="383"/>
      <c r="AW18" s="383"/>
      <c r="AX18" s="383"/>
      <c r="AY18" s="384" t="s">
        <v>234</v>
      </c>
      <c r="AZ18" s="385"/>
      <c r="BA18" s="385"/>
      <c r="BB18" s="385"/>
      <c r="BC18" s="385"/>
      <c r="BD18" s="385"/>
      <c r="BE18" s="385"/>
      <c r="BF18" s="385"/>
      <c r="BG18" s="385"/>
      <c r="BH18" s="385"/>
      <c r="BI18" s="385"/>
      <c r="BJ18" s="385"/>
      <c r="BK18" s="385"/>
      <c r="BL18" s="385"/>
      <c r="BM18" s="386"/>
      <c r="BN18" s="387">
        <v>3479645</v>
      </c>
      <c r="BO18" s="388"/>
      <c r="BP18" s="388"/>
      <c r="BQ18" s="388"/>
      <c r="BR18" s="388"/>
      <c r="BS18" s="388"/>
      <c r="BT18" s="388"/>
      <c r="BU18" s="389"/>
      <c r="BV18" s="387">
        <v>3550058</v>
      </c>
      <c r="BW18" s="388"/>
      <c r="BX18" s="388"/>
      <c r="BY18" s="388"/>
      <c r="BZ18" s="388"/>
      <c r="CA18" s="388"/>
      <c r="CB18" s="388"/>
      <c r="CC18" s="389"/>
      <c r="CD18" s="24"/>
      <c r="CE18" s="559"/>
      <c r="CF18" s="559"/>
      <c r="CG18" s="559"/>
      <c r="CH18" s="559"/>
      <c r="CI18" s="559"/>
      <c r="CJ18" s="559"/>
      <c r="CK18" s="559"/>
      <c r="CL18" s="559"/>
      <c r="CM18" s="559"/>
      <c r="CN18" s="559"/>
      <c r="CO18" s="559"/>
      <c r="CP18" s="559"/>
      <c r="CQ18" s="559"/>
      <c r="CR18" s="559"/>
      <c r="CS18" s="560"/>
      <c r="CT18" s="393"/>
      <c r="CU18" s="394"/>
      <c r="CV18" s="394"/>
      <c r="CW18" s="394"/>
      <c r="CX18" s="394"/>
      <c r="CY18" s="394"/>
      <c r="CZ18" s="394"/>
      <c r="DA18" s="395"/>
      <c r="DB18" s="393"/>
      <c r="DC18" s="394"/>
      <c r="DD18" s="394"/>
      <c r="DE18" s="394"/>
      <c r="DF18" s="394"/>
      <c r="DG18" s="394"/>
      <c r="DH18" s="394"/>
      <c r="DI18" s="395"/>
    </row>
    <row r="19" spans="1:113" ht="18.75" customHeight="1" x14ac:dyDescent="0.15">
      <c r="A19" s="2"/>
      <c r="B19" s="455" t="s">
        <v>61</v>
      </c>
      <c r="C19" s="456"/>
      <c r="D19" s="456"/>
      <c r="E19" s="457"/>
      <c r="F19" s="457"/>
      <c r="G19" s="457"/>
      <c r="H19" s="457"/>
      <c r="I19" s="457"/>
      <c r="J19" s="457"/>
      <c r="K19" s="457"/>
      <c r="L19" s="465">
        <v>48</v>
      </c>
      <c r="M19" s="465"/>
      <c r="N19" s="465"/>
      <c r="O19" s="465"/>
      <c r="P19" s="465"/>
      <c r="Q19" s="465"/>
      <c r="R19" s="466"/>
      <c r="S19" s="466"/>
      <c r="T19" s="466"/>
      <c r="U19" s="466"/>
      <c r="V19" s="467"/>
      <c r="W19" s="364"/>
      <c r="X19" s="365"/>
      <c r="Y19" s="365"/>
      <c r="Z19" s="365"/>
      <c r="AA19" s="365"/>
      <c r="AB19" s="365"/>
      <c r="AC19" s="468"/>
      <c r="AD19" s="468"/>
      <c r="AE19" s="468"/>
      <c r="AF19" s="468"/>
      <c r="AG19" s="468"/>
      <c r="AH19" s="468"/>
      <c r="AI19" s="468"/>
      <c r="AJ19" s="468"/>
      <c r="AK19" s="468"/>
      <c r="AL19" s="469"/>
      <c r="AM19" s="379"/>
      <c r="AN19" s="380"/>
      <c r="AO19" s="380"/>
      <c r="AP19" s="380"/>
      <c r="AQ19" s="380"/>
      <c r="AR19" s="380"/>
      <c r="AS19" s="380"/>
      <c r="AT19" s="381"/>
      <c r="AU19" s="382"/>
      <c r="AV19" s="383"/>
      <c r="AW19" s="383"/>
      <c r="AX19" s="383"/>
      <c r="AY19" s="384" t="s">
        <v>236</v>
      </c>
      <c r="AZ19" s="385"/>
      <c r="BA19" s="385"/>
      <c r="BB19" s="385"/>
      <c r="BC19" s="385"/>
      <c r="BD19" s="385"/>
      <c r="BE19" s="385"/>
      <c r="BF19" s="385"/>
      <c r="BG19" s="385"/>
      <c r="BH19" s="385"/>
      <c r="BI19" s="385"/>
      <c r="BJ19" s="385"/>
      <c r="BK19" s="385"/>
      <c r="BL19" s="385"/>
      <c r="BM19" s="386"/>
      <c r="BN19" s="387">
        <v>4361321</v>
      </c>
      <c r="BO19" s="388"/>
      <c r="BP19" s="388"/>
      <c r="BQ19" s="388"/>
      <c r="BR19" s="388"/>
      <c r="BS19" s="388"/>
      <c r="BT19" s="388"/>
      <c r="BU19" s="389"/>
      <c r="BV19" s="387">
        <v>4732471</v>
      </c>
      <c r="BW19" s="388"/>
      <c r="BX19" s="388"/>
      <c r="BY19" s="388"/>
      <c r="BZ19" s="388"/>
      <c r="CA19" s="388"/>
      <c r="CB19" s="388"/>
      <c r="CC19" s="389"/>
      <c r="CD19" s="24"/>
      <c r="CE19" s="559"/>
      <c r="CF19" s="559"/>
      <c r="CG19" s="559"/>
      <c r="CH19" s="559"/>
      <c r="CI19" s="559"/>
      <c r="CJ19" s="559"/>
      <c r="CK19" s="559"/>
      <c r="CL19" s="559"/>
      <c r="CM19" s="559"/>
      <c r="CN19" s="559"/>
      <c r="CO19" s="559"/>
      <c r="CP19" s="559"/>
      <c r="CQ19" s="559"/>
      <c r="CR19" s="559"/>
      <c r="CS19" s="560"/>
      <c r="CT19" s="393"/>
      <c r="CU19" s="394"/>
      <c r="CV19" s="394"/>
      <c r="CW19" s="394"/>
      <c r="CX19" s="394"/>
      <c r="CY19" s="394"/>
      <c r="CZ19" s="394"/>
      <c r="DA19" s="395"/>
      <c r="DB19" s="393"/>
      <c r="DC19" s="394"/>
      <c r="DD19" s="394"/>
      <c r="DE19" s="394"/>
      <c r="DF19" s="394"/>
      <c r="DG19" s="394"/>
      <c r="DH19" s="394"/>
      <c r="DI19" s="395"/>
    </row>
    <row r="20" spans="1:113" ht="18.75" customHeight="1" x14ac:dyDescent="0.15">
      <c r="A20" s="2"/>
      <c r="B20" s="455" t="s">
        <v>239</v>
      </c>
      <c r="C20" s="456"/>
      <c r="D20" s="456"/>
      <c r="E20" s="457"/>
      <c r="F20" s="457"/>
      <c r="G20" s="457"/>
      <c r="H20" s="457"/>
      <c r="I20" s="457"/>
      <c r="J20" s="457"/>
      <c r="K20" s="457"/>
      <c r="L20" s="465">
        <v>3461</v>
      </c>
      <c r="M20" s="465"/>
      <c r="N20" s="465"/>
      <c r="O20" s="465"/>
      <c r="P20" s="465"/>
      <c r="Q20" s="465"/>
      <c r="R20" s="466"/>
      <c r="S20" s="466"/>
      <c r="T20" s="466"/>
      <c r="U20" s="466"/>
      <c r="V20" s="467"/>
      <c r="W20" s="540"/>
      <c r="X20" s="541"/>
      <c r="Y20" s="541"/>
      <c r="Z20" s="541"/>
      <c r="AA20" s="541"/>
      <c r="AB20" s="541"/>
      <c r="AC20" s="470"/>
      <c r="AD20" s="470"/>
      <c r="AE20" s="470"/>
      <c r="AF20" s="470"/>
      <c r="AG20" s="470"/>
      <c r="AH20" s="470"/>
      <c r="AI20" s="470"/>
      <c r="AJ20" s="470"/>
      <c r="AK20" s="470"/>
      <c r="AL20" s="471"/>
      <c r="AM20" s="472"/>
      <c r="AN20" s="407"/>
      <c r="AO20" s="407"/>
      <c r="AP20" s="407"/>
      <c r="AQ20" s="407"/>
      <c r="AR20" s="407"/>
      <c r="AS20" s="407"/>
      <c r="AT20" s="408"/>
      <c r="AU20" s="473"/>
      <c r="AV20" s="474"/>
      <c r="AW20" s="474"/>
      <c r="AX20" s="475"/>
      <c r="AY20" s="384"/>
      <c r="AZ20" s="385"/>
      <c r="BA20" s="385"/>
      <c r="BB20" s="385"/>
      <c r="BC20" s="385"/>
      <c r="BD20" s="385"/>
      <c r="BE20" s="385"/>
      <c r="BF20" s="385"/>
      <c r="BG20" s="385"/>
      <c r="BH20" s="385"/>
      <c r="BI20" s="385"/>
      <c r="BJ20" s="385"/>
      <c r="BK20" s="385"/>
      <c r="BL20" s="385"/>
      <c r="BM20" s="386"/>
      <c r="BN20" s="387"/>
      <c r="BO20" s="388"/>
      <c r="BP20" s="388"/>
      <c r="BQ20" s="388"/>
      <c r="BR20" s="388"/>
      <c r="BS20" s="388"/>
      <c r="BT20" s="388"/>
      <c r="BU20" s="389"/>
      <c r="BV20" s="387"/>
      <c r="BW20" s="388"/>
      <c r="BX20" s="388"/>
      <c r="BY20" s="388"/>
      <c r="BZ20" s="388"/>
      <c r="CA20" s="388"/>
      <c r="CB20" s="388"/>
      <c r="CC20" s="389"/>
      <c r="CD20" s="24"/>
      <c r="CE20" s="559"/>
      <c r="CF20" s="559"/>
      <c r="CG20" s="559"/>
      <c r="CH20" s="559"/>
      <c r="CI20" s="559"/>
      <c r="CJ20" s="559"/>
      <c r="CK20" s="559"/>
      <c r="CL20" s="559"/>
      <c r="CM20" s="559"/>
      <c r="CN20" s="559"/>
      <c r="CO20" s="559"/>
      <c r="CP20" s="559"/>
      <c r="CQ20" s="559"/>
      <c r="CR20" s="559"/>
      <c r="CS20" s="560"/>
      <c r="CT20" s="393"/>
      <c r="CU20" s="394"/>
      <c r="CV20" s="394"/>
      <c r="CW20" s="394"/>
      <c r="CX20" s="394"/>
      <c r="CY20" s="394"/>
      <c r="CZ20" s="394"/>
      <c r="DA20" s="395"/>
      <c r="DB20" s="393"/>
      <c r="DC20" s="394"/>
      <c r="DD20" s="394"/>
      <c r="DE20" s="394"/>
      <c r="DF20" s="394"/>
      <c r="DG20" s="394"/>
      <c r="DH20" s="394"/>
      <c r="DI20" s="395"/>
    </row>
    <row r="21" spans="1:113" ht="18.75" customHeight="1" x14ac:dyDescent="0.15">
      <c r="A21" s="2"/>
      <c r="B21" s="476" t="s">
        <v>241</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384"/>
      <c r="AZ21" s="385"/>
      <c r="BA21" s="385"/>
      <c r="BB21" s="385"/>
      <c r="BC21" s="385"/>
      <c r="BD21" s="385"/>
      <c r="BE21" s="385"/>
      <c r="BF21" s="385"/>
      <c r="BG21" s="385"/>
      <c r="BH21" s="385"/>
      <c r="BI21" s="385"/>
      <c r="BJ21" s="385"/>
      <c r="BK21" s="385"/>
      <c r="BL21" s="385"/>
      <c r="BM21" s="386"/>
      <c r="BN21" s="387"/>
      <c r="BO21" s="388"/>
      <c r="BP21" s="388"/>
      <c r="BQ21" s="388"/>
      <c r="BR21" s="388"/>
      <c r="BS21" s="388"/>
      <c r="BT21" s="388"/>
      <c r="BU21" s="389"/>
      <c r="BV21" s="387"/>
      <c r="BW21" s="388"/>
      <c r="BX21" s="388"/>
      <c r="BY21" s="388"/>
      <c r="BZ21" s="388"/>
      <c r="CA21" s="388"/>
      <c r="CB21" s="388"/>
      <c r="CC21" s="389"/>
      <c r="CD21" s="24"/>
      <c r="CE21" s="559"/>
      <c r="CF21" s="559"/>
      <c r="CG21" s="559"/>
      <c r="CH21" s="559"/>
      <c r="CI21" s="559"/>
      <c r="CJ21" s="559"/>
      <c r="CK21" s="559"/>
      <c r="CL21" s="559"/>
      <c r="CM21" s="559"/>
      <c r="CN21" s="559"/>
      <c r="CO21" s="559"/>
      <c r="CP21" s="559"/>
      <c r="CQ21" s="559"/>
      <c r="CR21" s="559"/>
      <c r="CS21" s="560"/>
      <c r="CT21" s="393"/>
      <c r="CU21" s="394"/>
      <c r="CV21" s="394"/>
      <c r="CW21" s="394"/>
      <c r="CX21" s="394"/>
      <c r="CY21" s="394"/>
      <c r="CZ21" s="394"/>
      <c r="DA21" s="395"/>
      <c r="DB21" s="393"/>
      <c r="DC21" s="394"/>
      <c r="DD21" s="394"/>
      <c r="DE21" s="394"/>
      <c r="DF21" s="394"/>
      <c r="DG21" s="394"/>
      <c r="DH21" s="394"/>
      <c r="DI21" s="395"/>
    </row>
    <row r="22" spans="1:113" ht="18.75" customHeight="1" x14ac:dyDescent="0.15">
      <c r="A22" s="2"/>
      <c r="B22" s="495" t="s">
        <v>243</v>
      </c>
      <c r="C22" s="496"/>
      <c r="D22" s="497"/>
      <c r="E22" s="534" t="s">
        <v>5</v>
      </c>
      <c r="F22" s="539"/>
      <c r="G22" s="539"/>
      <c r="H22" s="539"/>
      <c r="I22" s="539"/>
      <c r="J22" s="539"/>
      <c r="K22" s="529"/>
      <c r="L22" s="534" t="s">
        <v>245</v>
      </c>
      <c r="M22" s="539"/>
      <c r="N22" s="539"/>
      <c r="O22" s="539"/>
      <c r="P22" s="529"/>
      <c r="Q22" s="561" t="s">
        <v>246</v>
      </c>
      <c r="R22" s="562"/>
      <c r="S22" s="562"/>
      <c r="T22" s="562"/>
      <c r="U22" s="562"/>
      <c r="V22" s="563"/>
      <c r="W22" s="575" t="s">
        <v>248</v>
      </c>
      <c r="X22" s="496"/>
      <c r="Y22" s="497"/>
      <c r="Z22" s="534" t="s">
        <v>5</v>
      </c>
      <c r="AA22" s="539"/>
      <c r="AB22" s="539"/>
      <c r="AC22" s="539"/>
      <c r="AD22" s="539"/>
      <c r="AE22" s="539"/>
      <c r="AF22" s="539"/>
      <c r="AG22" s="529"/>
      <c r="AH22" s="567" t="s">
        <v>183</v>
      </c>
      <c r="AI22" s="539"/>
      <c r="AJ22" s="539"/>
      <c r="AK22" s="539"/>
      <c r="AL22" s="529"/>
      <c r="AM22" s="567" t="s">
        <v>249</v>
      </c>
      <c r="AN22" s="568"/>
      <c r="AO22" s="568"/>
      <c r="AP22" s="568"/>
      <c r="AQ22" s="568"/>
      <c r="AR22" s="569"/>
      <c r="AS22" s="561" t="s">
        <v>246</v>
      </c>
      <c r="AT22" s="562"/>
      <c r="AU22" s="562"/>
      <c r="AV22" s="562"/>
      <c r="AW22" s="562"/>
      <c r="AX22" s="573"/>
      <c r="AY22" s="479"/>
      <c r="AZ22" s="480"/>
      <c r="BA22" s="480"/>
      <c r="BB22" s="480"/>
      <c r="BC22" s="480"/>
      <c r="BD22" s="480"/>
      <c r="BE22" s="480"/>
      <c r="BF22" s="480"/>
      <c r="BG22" s="480"/>
      <c r="BH22" s="480"/>
      <c r="BI22" s="480"/>
      <c r="BJ22" s="480"/>
      <c r="BK22" s="480"/>
      <c r="BL22" s="480"/>
      <c r="BM22" s="481"/>
      <c r="BN22" s="482"/>
      <c r="BO22" s="483"/>
      <c r="BP22" s="483"/>
      <c r="BQ22" s="483"/>
      <c r="BR22" s="483"/>
      <c r="BS22" s="483"/>
      <c r="BT22" s="483"/>
      <c r="BU22" s="484"/>
      <c r="BV22" s="482"/>
      <c r="BW22" s="483"/>
      <c r="BX22" s="483"/>
      <c r="BY22" s="483"/>
      <c r="BZ22" s="483"/>
      <c r="CA22" s="483"/>
      <c r="CB22" s="483"/>
      <c r="CC22" s="484"/>
      <c r="CD22" s="24"/>
      <c r="CE22" s="559"/>
      <c r="CF22" s="559"/>
      <c r="CG22" s="559"/>
      <c r="CH22" s="559"/>
      <c r="CI22" s="559"/>
      <c r="CJ22" s="559"/>
      <c r="CK22" s="559"/>
      <c r="CL22" s="559"/>
      <c r="CM22" s="559"/>
      <c r="CN22" s="559"/>
      <c r="CO22" s="559"/>
      <c r="CP22" s="559"/>
      <c r="CQ22" s="559"/>
      <c r="CR22" s="559"/>
      <c r="CS22" s="560"/>
      <c r="CT22" s="393"/>
      <c r="CU22" s="394"/>
      <c r="CV22" s="394"/>
      <c r="CW22" s="394"/>
      <c r="CX22" s="394"/>
      <c r="CY22" s="394"/>
      <c r="CZ22" s="394"/>
      <c r="DA22" s="395"/>
      <c r="DB22" s="393"/>
      <c r="DC22" s="394"/>
      <c r="DD22" s="394"/>
      <c r="DE22" s="394"/>
      <c r="DF22" s="394"/>
      <c r="DG22" s="394"/>
      <c r="DH22" s="394"/>
      <c r="DI22" s="395"/>
    </row>
    <row r="23" spans="1:113" ht="18.75" customHeight="1" x14ac:dyDescent="0.15">
      <c r="A23" s="2"/>
      <c r="B23" s="498"/>
      <c r="C23" s="499"/>
      <c r="D23" s="500"/>
      <c r="E23" s="521"/>
      <c r="F23" s="525"/>
      <c r="G23" s="525"/>
      <c r="H23" s="525"/>
      <c r="I23" s="525"/>
      <c r="J23" s="525"/>
      <c r="K23" s="515"/>
      <c r="L23" s="521"/>
      <c r="M23" s="525"/>
      <c r="N23" s="525"/>
      <c r="O23" s="525"/>
      <c r="P23" s="515"/>
      <c r="Q23" s="564"/>
      <c r="R23" s="565"/>
      <c r="S23" s="565"/>
      <c r="T23" s="565"/>
      <c r="U23" s="565"/>
      <c r="V23" s="566"/>
      <c r="W23" s="576"/>
      <c r="X23" s="499"/>
      <c r="Y23" s="500"/>
      <c r="Z23" s="521"/>
      <c r="AA23" s="525"/>
      <c r="AB23" s="525"/>
      <c r="AC23" s="525"/>
      <c r="AD23" s="525"/>
      <c r="AE23" s="525"/>
      <c r="AF23" s="525"/>
      <c r="AG23" s="515"/>
      <c r="AH23" s="521"/>
      <c r="AI23" s="525"/>
      <c r="AJ23" s="525"/>
      <c r="AK23" s="525"/>
      <c r="AL23" s="515"/>
      <c r="AM23" s="570"/>
      <c r="AN23" s="571"/>
      <c r="AO23" s="571"/>
      <c r="AP23" s="571"/>
      <c r="AQ23" s="571"/>
      <c r="AR23" s="572"/>
      <c r="AS23" s="564"/>
      <c r="AT23" s="565"/>
      <c r="AU23" s="565"/>
      <c r="AV23" s="565"/>
      <c r="AW23" s="565"/>
      <c r="AX23" s="574"/>
      <c r="AY23" s="367" t="s">
        <v>250</v>
      </c>
      <c r="AZ23" s="368"/>
      <c r="BA23" s="368"/>
      <c r="BB23" s="368"/>
      <c r="BC23" s="368"/>
      <c r="BD23" s="368"/>
      <c r="BE23" s="368"/>
      <c r="BF23" s="368"/>
      <c r="BG23" s="368"/>
      <c r="BH23" s="368"/>
      <c r="BI23" s="368"/>
      <c r="BJ23" s="368"/>
      <c r="BK23" s="368"/>
      <c r="BL23" s="368"/>
      <c r="BM23" s="369"/>
      <c r="BN23" s="387">
        <v>7247318</v>
      </c>
      <c r="BO23" s="388"/>
      <c r="BP23" s="388"/>
      <c r="BQ23" s="388"/>
      <c r="BR23" s="388"/>
      <c r="BS23" s="388"/>
      <c r="BT23" s="388"/>
      <c r="BU23" s="389"/>
      <c r="BV23" s="387">
        <v>6980065</v>
      </c>
      <c r="BW23" s="388"/>
      <c r="BX23" s="388"/>
      <c r="BY23" s="388"/>
      <c r="BZ23" s="388"/>
      <c r="CA23" s="388"/>
      <c r="CB23" s="388"/>
      <c r="CC23" s="389"/>
      <c r="CD23" s="24"/>
      <c r="CE23" s="559"/>
      <c r="CF23" s="559"/>
      <c r="CG23" s="559"/>
      <c r="CH23" s="559"/>
      <c r="CI23" s="559"/>
      <c r="CJ23" s="559"/>
      <c r="CK23" s="559"/>
      <c r="CL23" s="559"/>
      <c r="CM23" s="559"/>
      <c r="CN23" s="559"/>
      <c r="CO23" s="559"/>
      <c r="CP23" s="559"/>
      <c r="CQ23" s="559"/>
      <c r="CR23" s="559"/>
      <c r="CS23" s="560"/>
      <c r="CT23" s="393"/>
      <c r="CU23" s="394"/>
      <c r="CV23" s="394"/>
      <c r="CW23" s="394"/>
      <c r="CX23" s="394"/>
      <c r="CY23" s="394"/>
      <c r="CZ23" s="394"/>
      <c r="DA23" s="395"/>
      <c r="DB23" s="393"/>
      <c r="DC23" s="394"/>
      <c r="DD23" s="394"/>
      <c r="DE23" s="394"/>
      <c r="DF23" s="394"/>
      <c r="DG23" s="394"/>
      <c r="DH23" s="394"/>
      <c r="DI23" s="395"/>
    </row>
    <row r="24" spans="1:113" ht="18.75" customHeight="1" x14ac:dyDescent="0.15">
      <c r="A24" s="2"/>
      <c r="B24" s="498"/>
      <c r="C24" s="499"/>
      <c r="D24" s="500"/>
      <c r="E24" s="402" t="s">
        <v>253</v>
      </c>
      <c r="F24" s="380"/>
      <c r="G24" s="380"/>
      <c r="H24" s="380"/>
      <c r="I24" s="380"/>
      <c r="J24" s="380"/>
      <c r="K24" s="381"/>
      <c r="L24" s="403">
        <v>1</v>
      </c>
      <c r="M24" s="404"/>
      <c r="N24" s="404"/>
      <c r="O24" s="404"/>
      <c r="P24" s="424"/>
      <c r="Q24" s="403">
        <v>7200</v>
      </c>
      <c r="R24" s="404"/>
      <c r="S24" s="404"/>
      <c r="T24" s="404"/>
      <c r="U24" s="404"/>
      <c r="V24" s="424"/>
      <c r="W24" s="576"/>
      <c r="X24" s="499"/>
      <c r="Y24" s="500"/>
      <c r="Z24" s="402" t="s">
        <v>255</v>
      </c>
      <c r="AA24" s="380"/>
      <c r="AB24" s="380"/>
      <c r="AC24" s="380"/>
      <c r="AD24" s="380"/>
      <c r="AE24" s="380"/>
      <c r="AF24" s="380"/>
      <c r="AG24" s="381"/>
      <c r="AH24" s="403">
        <v>96</v>
      </c>
      <c r="AI24" s="404"/>
      <c r="AJ24" s="404"/>
      <c r="AK24" s="404"/>
      <c r="AL24" s="424"/>
      <c r="AM24" s="403">
        <v>273504</v>
      </c>
      <c r="AN24" s="404"/>
      <c r="AO24" s="404"/>
      <c r="AP24" s="404"/>
      <c r="AQ24" s="404"/>
      <c r="AR24" s="424"/>
      <c r="AS24" s="403">
        <v>2849</v>
      </c>
      <c r="AT24" s="404"/>
      <c r="AU24" s="404"/>
      <c r="AV24" s="404"/>
      <c r="AW24" s="404"/>
      <c r="AX24" s="405"/>
      <c r="AY24" s="479" t="s">
        <v>256</v>
      </c>
      <c r="AZ24" s="480"/>
      <c r="BA24" s="480"/>
      <c r="BB24" s="480"/>
      <c r="BC24" s="480"/>
      <c r="BD24" s="480"/>
      <c r="BE24" s="480"/>
      <c r="BF24" s="480"/>
      <c r="BG24" s="480"/>
      <c r="BH24" s="480"/>
      <c r="BI24" s="480"/>
      <c r="BJ24" s="480"/>
      <c r="BK24" s="480"/>
      <c r="BL24" s="480"/>
      <c r="BM24" s="481"/>
      <c r="BN24" s="387">
        <v>4587251</v>
      </c>
      <c r="BO24" s="388"/>
      <c r="BP24" s="388"/>
      <c r="BQ24" s="388"/>
      <c r="BR24" s="388"/>
      <c r="BS24" s="388"/>
      <c r="BT24" s="388"/>
      <c r="BU24" s="389"/>
      <c r="BV24" s="387">
        <v>4459874</v>
      </c>
      <c r="BW24" s="388"/>
      <c r="BX24" s="388"/>
      <c r="BY24" s="388"/>
      <c r="BZ24" s="388"/>
      <c r="CA24" s="388"/>
      <c r="CB24" s="388"/>
      <c r="CC24" s="389"/>
      <c r="CD24" s="24"/>
      <c r="CE24" s="559"/>
      <c r="CF24" s="559"/>
      <c r="CG24" s="559"/>
      <c r="CH24" s="559"/>
      <c r="CI24" s="559"/>
      <c r="CJ24" s="559"/>
      <c r="CK24" s="559"/>
      <c r="CL24" s="559"/>
      <c r="CM24" s="559"/>
      <c r="CN24" s="559"/>
      <c r="CO24" s="559"/>
      <c r="CP24" s="559"/>
      <c r="CQ24" s="559"/>
      <c r="CR24" s="559"/>
      <c r="CS24" s="560"/>
      <c r="CT24" s="393"/>
      <c r="CU24" s="394"/>
      <c r="CV24" s="394"/>
      <c r="CW24" s="394"/>
      <c r="CX24" s="394"/>
      <c r="CY24" s="394"/>
      <c r="CZ24" s="394"/>
      <c r="DA24" s="395"/>
      <c r="DB24" s="393"/>
      <c r="DC24" s="394"/>
      <c r="DD24" s="394"/>
      <c r="DE24" s="394"/>
      <c r="DF24" s="394"/>
      <c r="DG24" s="394"/>
      <c r="DH24" s="394"/>
      <c r="DI24" s="395"/>
    </row>
    <row r="25" spans="1:113" ht="18.75" customHeight="1" x14ac:dyDescent="0.15">
      <c r="A25" s="2"/>
      <c r="B25" s="498"/>
      <c r="C25" s="499"/>
      <c r="D25" s="500"/>
      <c r="E25" s="402" t="s">
        <v>257</v>
      </c>
      <c r="F25" s="380"/>
      <c r="G25" s="380"/>
      <c r="H25" s="380"/>
      <c r="I25" s="380"/>
      <c r="J25" s="380"/>
      <c r="K25" s="381"/>
      <c r="L25" s="403">
        <v>1</v>
      </c>
      <c r="M25" s="404"/>
      <c r="N25" s="404"/>
      <c r="O25" s="404"/>
      <c r="P25" s="424"/>
      <c r="Q25" s="403">
        <v>5900</v>
      </c>
      <c r="R25" s="404"/>
      <c r="S25" s="404"/>
      <c r="T25" s="404"/>
      <c r="U25" s="404"/>
      <c r="V25" s="424"/>
      <c r="W25" s="576"/>
      <c r="X25" s="499"/>
      <c r="Y25" s="500"/>
      <c r="Z25" s="402" t="s">
        <v>260</v>
      </c>
      <c r="AA25" s="380"/>
      <c r="AB25" s="380"/>
      <c r="AC25" s="380"/>
      <c r="AD25" s="380"/>
      <c r="AE25" s="380"/>
      <c r="AF25" s="380"/>
      <c r="AG25" s="381"/>
      <c r="AH25" s="403" t="s">
        <v>201</v>
      </c>
      <c r="AI25" s="404"/>
      <c r="AJ25" s="404"/>
      <c r="AK25" s="404"/>
      <c r="AL25" s="424"/>
      <c r="AM25" s="403" t="s">
        <v>201</v>
      </c>
      <c r="AN25" s="404"/>
      <c r="AO25" s="404"/>
      <c r="AP25" s="404"/>
      <c r="AQ25" s="404"/>
      <c r="AR25" s="424"/>
      <c r="AS25" s="403" t="s">
        <v>201</v>
      </c>
      <c r="AT25" s="404"/>
      <c r="AU25" s="404"/>
      <c r="AV25" s="404"/>
      <c r="AW25" s="404"/>
      <c r="AX25" s="405"/>
      <c r="AY25" s="367" t="s">
        <v>37</v>
      </c>
      <c r="AZ25" s="368"/>
      <c r="BA25" s="368"/>
      <c r="BB25" s="368"/>
      <c r="BC25" s="368"/>
      <c r="BD25" s="368"/>
      <c r="BE25" s="368"/>
      <c r="BF25" s="368"/>
      <c r="BG25" s="368"/>
      <c r="BH25" s="368"/>
      <c r="BI25" s="368"/>
      <c r="BJ25" s="368"/>
      <c r="BK25" s="368"/>
      <c r="BL25" s="368"/>
      <c r="BM25" s="369"/>
      <c r="BN25" s="370">
        <v>60000</v>
      </c>
      <c r="BO25" s="371"/>
      <c r="BP25" s="371"/>
      <c r="BQ25" s="371"/>
      <c r="BR25" s="371"/>
      <c r="BS25" s="371"/>
      <c r="BT25" s="371"/>
      <c r="BU25" s="372"/>
      <c r="BV25" s="370">
        <v>90000</v>
      </c>
      <c r="BW25" s="371"/>
      <c r="BX25" s="371"/>
      <c r="BY25" s="371"/>
      <c r="BZ25" s="371"/>
      <c r="CA25" s="371"/>
      <c r="CB25" s="371"/>
      <c r="CC25" s="372"/>
      <c r="CD25" s="24"/>
      <c r="CE25" s="559"/>
      <c r="CF25" s="559"/>
      <c r="CG25" s="559"/>
      <c r="CH25" s="559"/>
      <c r="CI25" s="559"/>
      <c r="CJ25" s="559"/>
      <c r="CK25" s="559"/>
      <c r="CL25" s="559"/>
      <c r="CM25" s="559"/>
      <c r="CN25" s="559"/>
      <c r="CO25" s="559"/>
      <c r="CP25" s="559"/>
      <c r="CQ25" s="559"/>
      <c r="CR25" s="559"/>
      <c r="CS25" s="560"/>
      <c r="CT25" s="393"/>
      <c r="CU25" s="394"/>
      <c r="CV25" s="394"/>
      <c r="CW25" s="394"/>
      <c r="CX25" s="394"/>
      <c r="CY25" s="394"/>
      <c r="CZ25" s="394"/>
      <c r="DA25" s="395"/>
      <c r="DB25" s="393"/>
      <c r="DC25" s="394"/>
      <c r="DD25" s="394"/>
      <c r="DE25" s="394"/>
      <c r="DF25" s="394"/>
      <c r="DG25" s="394"/>
      <c r="DH25" s="394"/>
      <c r="DI25" s="395"/>
    </row>
    <row r="26" spans="1:113" ht="18.75" customHeight="1" x14ac:dyDescent="0.15">
      <c r="A26" s="2"/>
      <c r="B26" s="498"/>
      <c r="C26" s="499"/>
      <c r="D26" s="500"/>
      <c r="E26" s="402" t="s">
        <v>261</v>
      </c>
      <c r="F26" s="380"/>
      <c r="G26" s="380"/>
      <c r="H26" s="380"/>
      <c r="I26" s="380"/>
      <c r="J26" s="380"/>
      <c r="K26" s="381"/>
      <c r="L26" s="403">
        <v>1</v>
      </c>
      <c r="M26" s="404"/>
      <c r="N26" s="404"/>
      <c r="O26" s="404"/>
      <c r="P26" s="424"/>
      <c r="Q26" s="403">
        <v>5200</v>
      </c>
      <c r="R26" s="404"/>
      <c r="S26" s="404"/>
      <c r="T26" s="404"/>
      <c r="U26" s="404"/>
      <c r="V26" s="424"/>
      <c r="W26" s="576"/>
      <c r="X26" s="499"/>
      <c r="Y26" s="500"/>
      <c r="Z26" s="402" t="s">
        <v>262</v>
      </c>
      <c r="AA26" s="485"/>
      <c r="AB26" s="485"/>
      <c r="AC26" s="485"/>
      <c r="AD26" s="485"/>
      <c r="AE26" s="485"/>
      <c r="AF26" s="485"/>
      <c r="AG26" s="486"/>
      <c r="AH26" s="403">
        <v>3</v>
      </c>
      <c r="AI26" s="404"/>
      <c r="AJ26" s="404"/>
      <c r="AK26" s="404"/>
      <c r="AL26" s="424"/>
      <c r="AM26" s="403">
        <v>7542</v>
      </c>
      <c r="AN26" s="404"/>
      <c r="AO26" s="404"/>
      <c r="AP26" s="404"/>
      <c r="AQ26" s="404"/>
      <c r="AR26" s="424"/>
      <c r="AS26" s="403">
        <v>2514</v>
      </c>
      <c r="AT26" s="404"/>
      <c r="AU26" s="404"/>
      <c r="AV26" s="404"/>
      <c r="AW26" s="404"/>
      <c r="AX26" s="405"/>
      <c r="AY26" s="390" t="s">
        <v>263</v>
      </c>
      <c r="AZ26" s="391"/>
      <c r="BA26" s="391"/>
      <c r="BB26" s="391"/>
      <c r="BC26" s="391"/>
      <c r="BD26" s="391"/>
      <c r="BE26" s="391"/>
      <c r="BF26" s="391"/>
      <c r="BG26" s="391"/>
      <c r="BH26" s="391"/>
      <c r="BI26" s="391"/>
      <c r="BJ26" s="391"/>
      <c r="BK26" s="391"/>
      <c r="BL26" s="391"/>
      <c r="BM26" s="392"/>
      <c r="BN26" s="387" t="s">
        <v>201</v>
      </c>
      <c r="BO26" s="388"/>
      <c r="BP26" s="388"/>
      <c r="BQ26" s="388"/>
      <c r="BR26" s="388"/>
      <c r="BS26" s="388"/>
      <c r="BT26" s="388"/>
      <c r="BU26" s="389"/>
      <c r="BV26" s="387" t="s">
        <v>201</v>
      </c>
      <c r="BW26" s="388"/>
      <c r="BX26" s="388"/>
      <c r="BY26" s="388"/>
      <c r="BZ26" s="388"/>
      <c r="CA26" s="388"/>
      <c r="CB26" s="388"/>
      <c r="CC26" s="389"/>
      <c r="CD26" s="24"/>
      <c r="CE26" s="559"/>
      <c r="CF26" s="559"/>
      <c r="CG26" s="559"/>
      <c r="CH26" s="559"/>
      <c r="CI26" s="559"/>
      <c r="CJ26" s="559"/>
      <c r="CK26" s="559"/>
      <c r="CL26" s="559"/>
      <c r="CM26" s="559"/>
      <c r="CN26" s="559"/>
      <c r="CO26" s="559"/>
      <c r="CP26" s="559"/>
      <c r="CQ26" s="559"/>
      <c r="CR26" s="559"/>
      <c r="CS26" s="560"/>
      <c r="CT26" s="393"/>
      <c r="CU26" s="394"/>
      <c r="CV26" s="394"/>
      <c r="CW26" s="394"/>
      <c r="CX26" s="394"/>
      <c r="CY26" s="394"/>
      <c r="CZ26" s="394"/>
      <c r="DA26" s="395"/>
      <c r="DB26" s="393"/>
      <c r="DC26" s="394"/>
      <c r="DD26" s="394"/>
      <c r="DE26" s="394"/>
      <c r="DF26" s="394"/>
      <c r="DG26" s="394"/>
      <c r="DH26" s="394"/>
      <c r="DI26" s="395"/>
    </row>
    <row r="27" spans="1:113" ht="18.75" customHeight="1" x14ac:dyDescent="0.15">
      <c r="A27" s="2"/>
      <c r="B27" s="498"/>
      <c r="C27" s="499"/>
      <c r="D27" s="500"/>
      <c r="E27" s="402" t="s">
        <v>264</v>
      </c>
      <c r="F27" s="380"/>
      <c r="G27" s="380"/>
      <c r="H27" s="380"/>
      <c r="I27" s="380"/>
      <c r="J27" s="380"/>
      <c r="K27" s="381"/>
      <c r="L27" s="403">
        <v>1</v>
      </c>
      <c r="M27" s="404"/>
      <c r="N27" s="404"/>
      <c r="O27" s="404"/>
      <c r="P27" s="424"/>
      <c r="Q27" s="403">
        <v>2750</v>
      </c>
      <c r="R27" s="404"/>
      <c r="S27" s="404"/>
      <c r="T27" s="404"/>
      <c r="U27" s="404"/>
      <c r="V27" s="424"/>
      <c r="W27" s="576"/>
      <c r="X27" s="499"/>
      <c r="Y27" s="500"/>
      <c r="Z27" s="402" t="s">
        <v>265</v>
      </c>
      <c r="AA27" s="380"/>
      <c r="AB27" s="380"/>
      <c r="AC27" s="380"/>
      <c r="AD27" s="380"/>
      <c r="AE27" s="380"/>
      <c r="AF27" s="380"/>
      <c r="AG27" s="381"/>
      <c r="AH27" s="403" t="s">
        <v>201</v>
      </c>
      <c r="AI27" s="404"/>
      <c r="AJ27" s="404"/>
      <c r="AK27" s="404"/>
      <c r="AL27" s="424"/>
      <c r="AM27" s="403" t="s">
        <v>201</v>
      </c>
      <c r="AN27" s="404"/>
      <c r="AO27" s="404"/>
      <c r="AP27" s="404"/>
      <c r="AQ27" s="404"/>
      <c r="AR27" s="424"/>
      <c r="AS27" s="403" t="s">
        <v>201</v>
      </c>
      <c r="AT27" s="404"/>
      <c r="AU27" s="404"/>
      <c r="AV27" s="404"/>
      <c r="AW27" s="404"/>
      <c r="AX27" s="405"/>
      <c r="AY27" s="434" t="s">
        <v>268</v>
      </c>
      <c r="AZ27" s="435"/>
      <c r="BA27" s="435"/>
      <c r="BB27" s="435"/>
      <c r="BC27" s="435"/>
      <c r="BD27" s="435"/>
      <c r="BE27" s="435"/>
      <c r="BF27" s="435"/>
      <c r="BG27" s="435"/>
      <c r="BH27" s="435"/>
      <c r="BI27" s="435"/>
      <c r="BJ27" s="435"/>
      <c r="BK27" s="435"/>
      <c r="BL27" s="435"/>
      <c r="BM27" s="436"/>
      <c r="BN27" s="482">
        <v>177740</v>
      </c>
      <c r="BO27" s="483"/>
      <c r="BP27" s="483"/>
      <c r="BQ27" s="483"/>
      <c r="BR27" s="483"/>
      <c r="BS27" s="483"/>
      <c r="BT27" s="483"/>
      <c r="BU27" s="484"/>
      <c r="BV27" s="482">
        <v>177739</v>
      </c>
      <c r="BW27" s="483"/>
      <c r="BX27" s="483"/>
      <c r="BY27" s="483"/>
      <c r="BZ27" s="483"/>
      <c r="CA27" s="483"/>
      <c r="CB27" s="483"/>
      <c r="CC27" s="484"/>
      <c r="CD27" s="19"/>
      <c r="CE27" s="559"/>
      <c r="CF27" s="559"/>
      <c r="CG27" s="559"/>
      <c r="CH27" s="559"/>
      <c r="CI27" s="559"/>
      <c r="CJ27" s="559"/>
      <c r="CK27" s="559"/>
      <c r="CL27" s="559"/>
      <c r="CM27" s="559"/>
      <c r="CN27" s="559"/>
      <c r="CO27" s="559"/>
      <c r="CP27" s="559"/>
      <c r="CQ27" s="559"/>
      <c r="CR27" s="559"/>
      <c r="CS27" s="560"/>
      <c r="CT27" s="393"/>
      <c r="CU27" s="394"/>
      <c r="CV27" s="394"/>
      <c r="CW27" s="394"/>
      <c r="CX27" s="394"/>
      <c r="CY27" s="394"/>
      <c r="CZ27" s="394"/>
      <c r="DA27" s="395"/>
      <c r="DB27" s="393"/>
      <c r="DC27" s="394"/>
      <c r="DD27" s="394"/>
      <c r="DE27" s="394"/>
      <c r="DF27" s="394"/>
      <c r="DG27" s="394"/>
      <c r="DH27" s="394"/>
      <c r="DI27" s="395"/>
    </row>
    <row r="28" spans="1:113" ht="18.75" customHeight="1" x14ac:dyDescent="0.15">
      <c r="A28" s="2"/>
      <c r="B28" s="498"/>
      <c r="C28" s="499"/>
      <c r="D28" s="500"/>
      <c r="E28" s="402" t="s">
        <v>269</v>
      </c>
      <c r="F28" s="380"/>
      <c r="G28" s="380"/>
      <c r="H28" s="380"/>
      <c r="I28" s="380"/>
      <c r="J28" s="380"/>
      <c r="K28" s="381"/>
      <c r="L28" s="403">
        <v>1</v>
      </c>
      <c r="M28" s="404"/>
      <c r="N28" s="404"/>
      <c r="O28" s="404"/>
      <c r="P28" s="424"/>
      <c r="Q28" s="403">
        <v>2450</v>
      </c>
      <c r="R28" s="404"/>
      <c r="S28" s="404"/>
      <c r="T28" s="404"/>
      <c r="U28" s="404"/>
      <c r="V28" s="424"/>
      <c r="W28" s="576"/>
      <c r="X28" s="499"/>
      <c r="Y28" s="500"/>
      <c r="Z28" s="402" t="s">
        <v>35</v>
      </c>
      <c r="AA28" s="380"/>
      <c r="AB28" s="380"/>
      <c r="AC28" s="380"/>
      <c r="AD28" s="380"/>
      <c r="AE28" s="380"/>
      <c r="AF28" s="380"/>
      <c r="AG28" s="381"/>
      <c r="AH28" s="403" t="s">
        <v>201</v>
      </c>
      <c r="AI28" s="404"/>
      <c r="AJ28" s="404"/>
      <c r="AK28" s="404"/>
      <c r="AL28" s="424"/>
      <c r="AM28" s="403" t="s">
        <v>201</v>
      </c>
      <c r="AN28" s="404"/>
      <c r="AO28" s="404"/>
      <c r="AP28" s="404"/>
      <c r="AQ28" s="404"/>
      <c r="AR28" s="424"/>
      <c r="AS28" s="403" t="s">
        <v>201</v>
      </c>
      <c r="AT28" s="404"/>
      <c r="AU28" s="404"/>
      <c r="AV28" s="404"/>
      <c r="AW28" s="404"/>
      <c r="AX28" s="405"/>
      <c r="AY28" s="580" t="s">
        <v>270</v>
      </c>
      <c r="AZ28" s="581"/>
      <c r="BA28" s="581"/>
      <c r="BB28" s="582"/>
      <c r="BC28" s="367" t="s">
        <v>100</v>
      </c>
      <c r="BD28" s="368"/>
      <c r="BE28" s="368"/>
      <c r="BF28" s="368"/>
      <c r="BG28" s="368"/>
      <c r="BH28" s="368"/>
      <c r="BI28" s="368"/>
      <c r="BJ28" s="368"/>
      <c r="BK28" s="368"/>
      <c r="BL28" s="368"/>
      <c r="BM28" s="369"/>
      <c r="BN28" s="370">
        <v>1152697</v>
      </c>
      <c r="BO28" s="371"/>
      <c r="BP28" s="371"/>
      <c r="BQ28" s="371"/>
      <c r="BR28" s="371"/>
      <c r="BS28" s="371"/>
      <c r="BT28" s="371"/>
      <c r="BU28" s="372"/>
      <c r="BV28" s="370">
        <v>1127584</v>
      </c>
      <c r="BW28" s="371"/>
      <c r="BX28" s="371"/>
      <c r="BY28" s="371"/>
      <c r="BZ28" s="371"/>
      <c r="CA28" s="371"/>
      <c r="CB28" s="371"/>
      <c r="CC28" s="372"/>
      <c r="CD28" s="24"/>
      <c r="CE28" s="559"/>
      <c r="CF28" s="559"/>
      <c r="CG28" s="559"/>
      <c r="CH28" s="559"/>
      <c r="CI28" s="559"/>
      <c r="CJ28" s="559"/>
      <c r="CK28" s="559"/>
      <c r="CL28" s="559"/>
      <c r="CM28" s="559"/>
      <c r="CN28" s="559"/>
      <c r="CO28" s="559"/>
      <c r="CP28" s="559"/>
      <c r="CQ28" s="559"/>
      <c r="CR28" s="559"/>
      <c r="CS28" s="560"/>
      <c r="CT28" s="393"/>
      <c r="CU28" s="394"/>
      <c r="CV28" s="394"/>
      <c r="CW28" s="394"/>
      <c r="CX28" s="394"/>
      <c r="CY28" s="394"/>
      <c r="CZ28" s="394"/>
      <c r="DA28" s="395"/>
      <c r="DB28" s="393"/>
      <c r="DC28" s="394"/>
      <c r="DD28" s="394"/>
      <c r="DE28" s="394"/>
      <c r="DF28" s="394"/>
      <c r="DG28" s="394"/>
      <c r="DH28" s="394"/>
      <c r="DI28" s="395"/>
    </row>
    <row r="29" spans="1:113" ht="18.75" customHeight="1" x14ac:dyDescent="0.15">
      <c r="A29" s="2"/>
      <c r="B29" s="498"/>
      <c r="C29" s="499"/>
      <c r="D29" s="500"/>
      <c r="E29" s="402" t="s">
        <v>274</v>
      </c>
      <c r="F29" s="380"/>
      <c r="G29" s="380"/>
      <c r="H29" s="380"/>
      <c r="I29" s="380"/>
      <c r="J29" s="380"/>
      <c r="K29" s="381"/>
      <c r="L29" s="403">
        <v>8</v>
      </c>
      <c r="M29" s="404"/>
      <c r="N29" s="404"/>
      <c r="O29" s="404"/>
      <c r="P29" s="424"/>
      <c r="Q29" s="403">
        <v>2250</v>
      </c>
      <c r="R29" s="404"/>
      <c r="S29" s="404"/>
      <c r="T29" s="404"/>
      <c r="U29" s="404"/>
      <c r="V29" s="424"/>
      <c r="W29" s="577"/>
      <c r="X29" s="578"/>
      <c r="Y29" s="579"/>
      <c r="Z29" s="402" t="s">
        <v>276</v>
      </c>
      <c r="AA29" s="380"/>
      <c r="AB29" s="380"/>
      <c r="AC29" s="380"/>
      <c r="AD29" s="380"/>
      <c r="AE29" s="380"/>
      <c r="AF29" s="380"/>
      <c r="AG29" s="381"/>
      <c r="AH29" s="403">
        <v>96</v>
      </c>
      <c r="AI29" s="404"/>
      <c r="AJ29" s="404"/>
      <c r="AK29" s="404"/>
      <c r="AL29" s="424"/>
      <c r="AM29" s="403">
        <v>273504</v>
      </c>
      <c r="AN29" s="404"/>
      <c r="AO29" s="404"/>
      <c r="AP29" s="404"/>
      <c r="AQ29" s="404"/>
      <c r="AR29" s="424"/>
      <c r="AS29" s="403">
        <v>2849</v>
      </c>
      <c r="AT29" s="404"/>
      <c r="AU29" s="404"/>
      <c r="AV29" s="404"/>
      <c r="AW29" s="404"/>
      <c r="AX29" s="405"/>
      <c r="AY29" s="583"/>
      <c r="AZ29" s="584"/>
      <c r="BA29" s="584"/>
      <c r="BB29" s="585"/>
      <c r="BC29" s="384" t="s">
        <v>277</v>
      </c>
      <c r="BD29" s="385"/>
      <c r="BE29" s="385"/>
      <c r="BF29" s="385"/>
      <c r="BG29" s="385"/>
      <c r="BH29" s="385"/>
      <c r="BI29" s="385"/>
      <c r="BJ29" s="385"/>
      <c r="BK29" s="385"/>
      <c r="BL29" s="385"/>
      <c r="BM29" s="386"/>
      <c r="BN29" s="387">
        <v>256260</v>
      </c>
      <c r="BO29" s="388"/>
      <c r="BP29" s="388"/>
      <c r="BQ29" s="388"/>
      <c r="BR29" s="388"/>
      <c r="BS29" s="388"/>
      <c r="BT29" s="388"/>
      <c r="BU29" s="389"/>
      <c r="BV29" s="387">
        <v>241003</v>
      </c>
      <c r="BW29" s="388"/>
      <c r="BX29" s="388"/>
      <c r="BY29" s="388"/>
      <c r="BZ29" s="388"/>
      <c r="CA29" s="388"/>
      <c r="CB29" s="388"/>
      <c r="CC29" s="389"/>
      <c r="CD29" s="19"/>
      <c r="CE29" s="559"/>
      <c r="CF29" s="559"/>
      <c r="CG29" s="559"/>
      <c r="CH29" s="559"/>
      <c r="CI29" s="559"/>
      <c r="CJ29" s="559"/>
      <c r="CK29" s="559"/>
      <c r="CL29" s="559"/>
      <c r="CM29" s="559"/>
      <c r="CN29" s="559"/>
      <c r="CO29" s="559"/>
      <c r="CP29" s="559"/>
      <c r="CQ29" s="559"/>
      <c r="CR29" s="559"/>
      <c r="CS29" s="560"/>
      <c r="CT29" s="393"/>
      <c r="CU29" s="394"/>
      <c r="CV29" s="394"/>
      <c r="CW29" s="394"/>
      <c r="CX29" s="394"/>
      <c r="CY29" s="394"/>
      <c r="CZ29" s="394"/>
      <c r="DA29" s="395"/>
      <c r="DB29" s="393"/>
      <c r="DC29" s="394"/>
      <c r="DD29" s="394"/>
      <c r="DE29" s="394"/>
      <c r="DF29" s="394"/>
      <c r="DG29" s="394"/>
      <c r="DH29" s="394"/>
      <c r="DI29" s="395"/>
    </row>
    <row r="30" spans="1:113" ht="18.75" customHeight="1" x14ac:dyDescent="0.15">
      <c r="A30" s="2"/>
      <c r="B30" s="501"/>
      <c r="C30" s="502"/>
      <c r="D30" s="503"/>
      <c r="E30" s="406"/>
      <c r="F30" s="407"/>
      <c r="G30" s="407"/>
      <c r="H30" s="407"/>
      <c r="I30" s="407"/>
      <c r="J30" s="407"/>
      <c r="K30" s="408"/>
      <c r="L30" s="487"/>
      <c r="M30" s="488"/>
      <c r="N30" s="488"/>
      <c r="O30" s="488"/>
      <c r="P30" s="489"/>
      <c r="Q30" s="487"/>
      <c r="R30" s="488"/>
      <c r="S30" s="488"/>
      <c r="T30" s="488"/>
      <c r="U30" s="488"/>
      <c r="V30" s="489"/>
      <c r="W30" s="490" t="s">
        <v>279</v>
      </c>
      <c r="X30" s="491"/>
      <c r="Y30" s="491"/>
      <c r="Z30" s="491"/>
      <c r="AA30" s="491"/>
      <c r="AB30" s="491"/>
      <c r="AC30" s="491"/>
      <c r="AD30" s="491"/>
      <c r="AE30" s="491"/>
      <c r="AF30" s="491"/>
      <c r="AG30" s="492"/>
      <c r="AH30" s="461">
        <v>90.2</v>
      </c>
      <c r="AI30" s="462"/>
      <c r="AJ30" s="462"/>
      <c r="AK30" s="462"/>
      <c r="AL30" s="462"/>
      <c r="AM30" s="462"/>
      <c r="AN30" s="462"/>
      <c r="AO30" s="462"/>
      <c r="AP30" s="462"/>
      <c r="AQ30" s="462"/>
      <c r="AR30" s="462"/>
      <c r="AS30" s="462"/>
      <c r="AT30" s="462"/>
      <c r="AU30" s="462"/>
      <c r="AV30" s="462"/>
      <c r="AW30" s="462"/>
      <c r="AX30" s="464"/>
      <c r="AY30" s="586"/>
      <c r="AZ30" s="587"/>
      <c r="BA30" s="587"/>
      <c r="BB30" s="588"/>
      <c r="BC30" s="479" t="s">
        <v>65</v>
      </c>
      <c r="BD30" s="480"/>
      <c r="BE30" s="480"/>
      <c r="BF30" s="480"/>
      <c r="BG30" s="480"/>
      <c r="BH30" s="480"/>
      <c r="BI30" s="480"/>
      <c r="BJ30" s="480"/>
      <c r="BK30" s="480"/>
      <c r="BL30" s="480"/>
      <c r="BM30" s="481"/>
      <c r="BN30" s="482">
        <v>1973106</v>
      </c>
      <c r="BO30" s="483"/>
      <c r="BP30" s="483"/>
      <c r="BQ30" s="483"/>
      <c r="BR30" s="483"/>
      <c r="BS30" s="483"/>
      <c r="BT30" s="483"/>
      <c r="BU30" s="484"/>
      <c r="BV30" s="482">
        <v>1700527</v>
      </c>
      <c r="BW30" s="483"/>
      <c r="BX30" s="483"/>
      <c r="BY30" s="483"/>
      <c r="BZ30" s="483"/>
      <c r="CA30" s="483"/>
      <c r="CB30" s="483"/>
      <c r="CC30" s="48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189</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281</v>
      </c>
      <c r="AN32" s="8"/>
      <c r="AO32" s="8"/>
      <c r="AP32" s="8"/>
      <c r="AQ32" s="8"/>
      <c r="AR32" s="8"/>
      <c r="AS32" s="22"/>
      <c r="AT32" s="22"/>
      <c r="AU32" s="22"/>
      <c r="AV32" s="22"/>
      <c r="AW32" s="22"/>
      <c r="AX32" s="22"/>
      <c r="AY32" s="22"/>
      <c r="AZ32" s="22"/>
      <c r="BA32" s="22"/>
      <c r="BB32" s="8"/>
      <c r="BC32" s="22"/>
      <c r="BD32" s="8"/>
      <c r="BE32" s="22" t="s">
        <v>282</v>
      </c>
      <c r="BF32" s="8"/>
      <c r="BG32" s="8"/>
      <c r="BH32" s="8"/>
      <c r="BI32" s="8"/>
      <c r="BJ32" s="22"/>
      <c r="BK32" s="22"/>
      <c r="BL32" s="22"/>
      <c r="BM32" s="22"/>
      <c r="BN32" s="22"/>
      <c r="BO32" s="22"/>
      <c r="BP32" s="22"/>
      <c r="BQ32" s="22"/>
      <c r="BR32" s="8"/>
      <c r="BS32" s="8"/>
      <c r="BT32" s="8"/>
      <c r="BU32" s="8"/>
      <c r="BV32" s="8"/>
      <c r="BW32" s="8" t="s">
        <v>283</v>
      </c>
      <c r="BX32" s="8"/>
      <c r="BY32" s="8"/>
      <c r="BZ32" s="8"/>
      <c r="CA32" s="8"/>
      <c r="CB32" s="22"/>
      <c r="CC32" s="22"/>
      <c r="CD32" s="22"/>
      <c r="CE32" s="22"/>
      <c r="CF32" s="22"/>
      <c r="CG32" s="22"/>
      <c r="CH32" s="22"/>
      <c r="CI32" s="22"/>
      <c r="CJ32" s="22"/>
      <c r="CK32" s="22"/>
      <c r="CL32" s="22"/>
      <c r="CM32" s="22"/>
      <c r="CN32" s="22"/>
      <c r="CO32" s="22" t="s">
        <v>285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3" t="s">
        <v>120</v>
      </c>
      <c r="D33" s="493"/>
      <c r="E33" s="494" t="s">
        <v>286</v>
      </c>
      <c r="F33" s="494"/>
      <c r="G33" s="494"/>
      <c r="H33" s="494"/>
      <c r="I33" s="494"/>
      <c r="J33" s="494"/>
      <c r="K33" s="494"/>
      <c r="L33" s="494"/>
      <c r="M33" s="494"/>
      <c r="N33" s="494"/>
      <c r="O33" s="494"/>
      <c r="P33" s="494"/>
      <c r="Q33" s="494"/>
      <c r="R33" s="494"/>
      <c r="S33" s="494"/>
      <c r="T33" s="14"/>
      <c r="U33" s="493" t="s">
        <v>120</v>
      </c>
      <c r="V33" s="493"/>
      <c r="W33" s="494" t="s">
        <v>286</v>
      </c>
      <c r="X33" s="494"/>
      <c r="Y33" s="494"/>
      <c r="Z33" s="494"/>
      <c r="AA33" s="494"/>
      <c r="AB33" s="494"/>
      <c r="AC33" s="494"/>
      <c r="AD33" s="494"/>
      <c r="AE33" s="494"/>
      <c r="AF33" s="494"/>
      <c r="AG33" s="494"/>
      <c r="AH33" s="494"/>
      <c r="AI33" s="494"/>
      <c r="AJ33" s="494"/>
      <c r="AK33" s="494"/>
      <c r="AL33" s="14"/>
      <c r="AM33" s="493" t="s">
        <v>120</v>
      </c>
      <c r="AN33" s="493"/>
      <c r="AO33" s="494" t="s">
        <v>286</v>
      </c>
      <c r="AP33" s="494"/>
      <c r="AQ33" s="494"/>
      <c r="AR33" s="494"/>
      <c r="AS33" s="494"/>
      <c r="AT33" s="494"/>
      <c r="AU33" s="494"/>
      <c r="AV33" s="494"/>
      <c r="AW33" s="494"/>
      <c r="AX33" s="494"/>
      <c r="AY33" s="494"/>
      <c r="AZ33" s="494"/>
      <c r="BA33" s="494"/>
      <c r="BB33" s="494"/>
      <c r="BC33" s="494"/>
      <c r="BD33" s="10"/>
      <c r="BE33" s="494" t="s">
        <v>287</v>
      </c>
      <c r="BF33" s="494"/>
      <c r="BG33" s="494" t="s">
        <v>167</v>
      </c>
      <c r="BH33" s="494"/>
      <c r="BI33" s="494"/>
      <c r="BJ33" s="494"/>
      <c r="BK33" s="494"/>
      <c r="BL33" s="494"/>
      <c r="BM33" s="494"/>
      <c r="BN33" s="494"/>
      <c r="BO33" s="494"/>
      <c r="BP33" s="494"/>
      <c r="BQ33" s="494"/>
      <c r="BR33" s="494"/>
      <c r="BS33" s="494"/>
      <c r="BT33" s="494"/>
      <c r="BU33" s="494"/>
      <c r="BV33" s="10"/>
      <c r="BW33" s="493" t="s">
        <v>287</v>
      </c>
      <c r="BX33" s="493"/>
      <c r="BY33" s="494" t="s">
        <v>110</v>
      </c>
      <c r="BZ33" s="494"/>
      <c r="CA33" s="494"/>
      <c r="CB33" s="494"/>
      <c r="CC33" s="494"/>
      <c r="CD33" s="494"/>
      <c r="CE33" s="494"/>
      <c r="CF33" s="494"/>
      <c r="CG33" s="494"/>
      <c r="CH33" s="494"/>
      <c r="CI33" s="494"/>
      <c r="CJ33" s="494"/>
      <c r="CK33" s="494"/>
      <c r="CL33" s="494"/>
      <c r="CM33" s="494"/>
      <c r="CN33" s="14"/>
      <c r="CO33" s="493" t="s">
        <v>120</v>
      </c>
      <c r="CP33" s="493"/>
      <c r="CQ33" s="494" t="s">
        <v>289</v>
      </c>
      <c r="CR33" s="494"/>
      <c r="CS33" s="494"/>
      <c r="CT33" s="494"/>
      <c r="CU33" s="494"/>
      <c r="CV33" s="494"/>
      <c r="CW33" s="494"/>
      <c r="CX33" s="494"/>
      <c r="CY33" s="494"/>
      <c r="CZ33" s="494"/>
      <c r="DA33" s="494"/>
      <c r="DB33" s="494"/>
      <c r="DC33" s="494"/>
      <c r="DD33" s="494"/>
      <c r="DE33" s="494"/>
      <c r="DF33" s="14"/>
      <c r="DG33" s="504" t="s">
        <v>77</v>
      </c>
      <c r="DH33" s="504"/>
      <c r="DI33" s="21"/>
    </row>
    <row r="34" spans="1:113" ht="32.25" customHeight="1" x14ac:dyDescent="0.15">
      <c r="A34" s="2"/>
      <c r="B34" s="5"/>
      <c r="C34" s="505">
        <f>IF(E34="","",1)</f>
        <v>1</v>
      </c>
      <c r="D34" s="505"/>
      <c r="E34" s="506" t="str">
        <f>IF('各会計、関係団体の財政状況及び健全化判断比率'!B7="","",'各会計、関係団体の財政状況及び健全化判断比率'!B7)</f>
        <v>一般会計</v>
      </c>
      <c r="F34" s="506"/>
      <c r="G34" s="506"/>
      <c r="H34" s="506"/>
      <c r="I34" s="506"/>
      <c r="J34" s="506"/>
      <c r="K34" s="506"/>
      <c r="L34" s="506"/>
      <c r="M34" s="506"/>
      <c r="N34" s="506"/>
      <c r="O34" s="506"/>
      <c r="P34" s="506"/>
      <c r="Q34" s="506"/>
      <c r="R34" s="506"/>
      <c r="S34" s="506"/>
      <c r="T34" s="9"/>
      <c r="U34" s="505">
        <f>IF(W34="","",MAX(C34:D43)+1)</f>
        <v>2</v>
      </c>
      <c r="V34" s="505"/>
      <c r="W34" s="506" t="str">
        <f>IF('各会計、関係団体の財政状況及び健全化判断比率'!B28="","",'各会計、関係団体の財政状況及び健全化判断比率'!B28)</f>
        <v>国民健康保険特別会計</v>
      </c>
      <c r="X34" s="506"/>
      <c r="Y34" s="506"/>
      <c r="Z34" s="506"/>
      <c r="AA34" s="506"/>
      <c r="AB34" s="506"/>
      <c r="AC34" s="506"/>
      <c r="AD34" s="506"/>
      <c r="AE34" s="506"/>
      <c r="AF34" s="506"/>
      <c r="AG34" s="506"/>
      <c r="AH34" s="506"/>
      <c r="AI34" s="506"/>
      <c r="AJ34" s="506"/>
      <c r="AK34" s="506"/>
      <c r="AL34" s="9"/>
      <c r="AM34" s="505">
        <f>IF(AO34="","",MAX(C34:D43,U34:V43)+1)</f>
        <v>5</v>
      </c>
      <c r="AN34" s="505"/>
      <c r="AO34" s="506" t="str">
        <f>IF('各会計、関係団体の財政状況及び健全化判断比率'!B31="","",'各会計、関係団体の財政状況及び健全化判断比率'!B31)</f>
        <v>水道事業会計</v>
      </c>
      <c r="AP34" s="506"/>
      <c r="AQ34" s="506"/>
      <c r="AR34" s="506"/>
      <c r="AS34" s="506"/>
      <c r="AT34" s="506"/>
      <c r="AU34" s="506"/>
      <c r="AV34" s="506"/>
      <c r="AW34" s="506"/>
      <c r="AX34" s="506"/>
      <c r="AY34" s="506"/>
      <c r="AZ34" s="506"/>
      <c r="BA34" s="506"/>
      <c r="BB34" s="506"/>
      <c r="BC34" s="506"/>
      <c r="BD34" s="9"/>
      <c r="BE34" s="505">
        <f>IF(BG34="","",MAX(C34:D43,U34:V43,AM34:AN43)+1)</f>
        <v>7</v>
      </c>
      <c r="BF34" s="505"/>
      <c r="BG34" s="506" t="str">
        <f>IF('各会計、関係団体の財政状況及び健全化判断比率'!B33="","",'各会計、関係団体の財政状況及び健全化判断比率'!B33)</f>
        <v>公共下水道事業特別会計</v>
      </c>
      <c r="BH34" s="506"/>
      <c r="BI34" s="506"/>
      <c r="BJ34" s="506"/>
      <c r="BK34" s="506"/>
      <c r="BL34" s="506"/>
      <c r="BM34" s="506"/>
      <c r="BN34" s="506"/>
      <c r="BO34" s="506"/>
      <c r="BP34" s="506"/>
      <c r="BQ34" s="506"/>
      <c r="BR34" s="506"/>
      <c r="BS34" s="506"/>
      <c r="BT34" s="506"/>
      <c r="BU34" s="506"/>
      <c r="BV34" s="9"/>
      <c r="BW34" s="505">
        <f>IF(BY34="","",MAX(C34:D43,U34:V43,AM34:AN43,BE34:BF43)+1)</f>
        <v>8</v>
      </c>
      <c r="BX34" s="505"/>
      <c r="BY34" s="506" t="str">
        <f>IF('各会計、関係団体の財政状況及び健全化判断比率'!B68="","",'各会計、関係団体の財政状況及び健全化判断比率'!B68)</f>
        <v>奥能登広域圏事務組合</v>
      </c>
      <c r="BZ34" s="506"/>
      <c r="CA34" s="506"/>
      <c r="CB34" s="506"/>
      <c r="CC34" s="506"/>
      <c r="CD34" s="506"/>
      <c r="CE34" s="506"/>
      <c r="CF34" s="506"/>
      <c r="CG34" s="506"/>
      <c r="CH34" s="506"/>
      <c r="CI34" s="506"/>
      <c r="CJ34" s="506"/>
      <c r="CK34" s="506"/>
      <c r="CL34" s="506"/>
      <c r="CM34" s="506"/>
      <c r="CN34" s="9"/>
      <c r="CO34" s="505">
        <f>IF(CQ34="","",MAX(C34:D43,U34:V43,AM34:AN43,BE34:BF43,BW34:BX43)+1)</f>
        <v>17</v>
      </c>
      <c r="CP34" s="505"/>
      <c r="CQ34" s="506" t="str">
        <f>IF('各会計、関係団体の財政状況及び健全化判断比率'!BS7="","",'各会計、関係団体の財政状況及び健全化判断比率'!BS7)</f>
        <v>穴水町文化・スポーツ振興事業団</v>
      </c>
      <c r="CR34" s="506"/>
      <c r="CS34" s="506"/>
      <c r="CT34" s="506"/>
      <c r="CU34" s="506"/>
      <c r="CV34" s="506"/>
      <c r="CW34" s="506"/>
      <c r="CX34" s="506"/>
      <c r="CY34" s="506"/>
      <c r="CZ34" s="506"/>
      <c r="DA34" s="506"/>
      <c r="DB34" s="506"/>
      <c r="DC34" s="506"/>
      <c r="DD34" s="506"/>
      <c r="DE34" s="506"/>
      <c r="DF34" s="8"/>
      <c r="DG34" s="507" t="str">
        <f>IF('各会計、関係団体の財政状況及び健全化判断比率'!BR7="","",'各会計、関係団体の財政状況及び健全化判断比率'!BR7)</f>
        <v/>
      </c>
      <c r="DH34" s="507"/>
      <c r="DI34" s="21"/>
    </row>
    <row r="35" spans="1:113" ht="32.25" customHeight="1" x14ac:dyDescent="0.15">
      <c r="A35" s="2"/>
      <c r="B35" s="5"/>
      <c r="C35" s="505" t="str">
        <f t="shared" ref="C35:C43" si="0">IF(E35="","",C34+1)</f>
        <v/>
      </c>
      <c r="D35" s="505"/>
      <c r="E35" s="506" t="str">
        <f>IF('各会計、関係団体の財政状況及び健全化判断比率'!B8="","",'各会計、関係団体の財政状況及び健全化判断比率'!B8)</f>
        <v/>
      </c>
      <c r="F35" s="506"/>
      <c r="G35" s="506"/>
      <c r="H35" s="506"/>
      <c r="I35" s="506"/>
      <c r="J35" s="506"/>
      <c r="K35" s="506"/>
      <c r="L35" s="506"/>
      <c r="M35" s="506"/>
      <c r="N35" s="506"/>
      <c r="O35" s="506"/>
      <c r="P35" s="506"/>
      <c r="Q35" s="506"/>
      <c r="R35" s="506"/>
      <c r="S35" s="506"/>
      <c r="T35" s="9"/>
      <c r="U35" s="505">
        <f t="shared" ref="U35:U43" si="1">IF(W35="","",U34+1)</f>
        <v>3</v>
      </c>
      <c r="V35" s="505"/>
      <c r="W35" s="506" t="str">
        <f>IF('各会計、関係団体の財政状況及び健全化判断比率'!B29="","",'各会計、関係団体の財政状況及び健全化判断比率'!B29)</f>
        <v>介護保険特別会計</v>
      </c>
      <c r="X35" s="506"/>
      <c r="Y35" s="506"/>
      <c r="Z35" s="506"/>
      <c r="AA35" s="506"/>
      <c r="AB35" s="506"/>
      <c r="AC35" s="506"/>
      <c r="AD35" s="506"/>
      <c r="AE35" s="506"/>
      <c r="AF35" s="506"/>
      <c r="AG35" s="506"/>
      <c r="AH35" s="506"/>
      <c r="AI35" s="506"/>
      <c r="AJ35" s="506"/>
      <c r="AK35" s="506"/>
      <c r="AL35" s="9"/>
      <c r="AM35" s="505">
        <f t="shared" ref="AM35:AM43" si="2">IF(AO35="","",AM34+1)</f>
        <v>6</v>
      </c>
      <c r="AN35" s="505"/>
      <c r="AO35" s="506" t="str">
        <f>IF('各会計、関係団体の財政状況及び健全化判断比率'!B32="","",'各会計、関係団体の財政状況及び健全化判断比率'!B32)</f>
        <v>病院事業会計</v>
      </c>
      <c r="AP35" s="506"/>
      <c r="AQ35" s="506"/>
      <c r="AR35" s="506"/>
      <c r="AS35" s="506"/>
      <c r="AT35" s="506"/>
      <c r="AU35" s="506"/>
      <c r="AV35" s="506"/>
      <c r="AW35" s="506"/>
      <c r="AX35" s="506"/>
      <c r="AY35" s="506"/>
      <c r="AZ35" s="506"/>
      <c r="BA35" s="506"/>
      <c r="BB35" s="506"/>
      <c r="BC35" s="506"/>
      <c r="BD35" s="9"/>
      <c r="BE35" s="505" t="str">
        <f t="shared" ref="BE35:BE43" si="3">IF(BG35="","",BE34+1)</f>
        <v/>
      </c>
      <c r="BF35" s="505"/>
      <c r="BG35" s="506"/>
      <c r="BH35" s="506"/>
      <c r="BI35" s="506"/>
      <c r="BJ35" s="506"/>
      <c r="BK35" s="506"/>
      <c r="BL35" s="506"/>
      <c r="BM35" s="506"/>
      <c r="BN35" s="506"/>
      <c r="BO35" s="506"/>
      <c r="BP35" s="506"/>
      <c r="BQ35" s="506"/>
      <c r="BR35" s="506"/>
      <c r="BS35" s="506"/>
      <c r="BT35" s="506"/>
      <c r="BU35" s="506"/>
      <c r="BV35" s="9"/>
      <c r="BW35" s="505">
        <f t="shared" ref="BW35:BW43" si="4">IF(BY35="","",BW34+1)</f>
        <v>9</v>
      </c>
      <c r="BX35" s="505"/>
      <c r="BY35" s="506" t="str">
        <f>IF('各会計、関係団体の財政状況及び健全化判断比率'!B69="","",'各会計、関係団体の財政状況及び健全化判断比率'!B69)</f>
        <v>輪島市穴水町環境衛生施設組合</v>
      </c>
      <c r="BZ35" s="506"/>
      <c r="CA35" s="506"/>
      <c r="CB35" s="506"/>
      <c r="CC35" s="506"/>
      <c r="CD35" s="506"/>
      <c r="CE35" s="506"/>
      <c r="CF35" s="506"/>
      <c r="CG35" s="506"/>
      <c r="CH35" s="506"/>
      <c r="CI35" s="506"/>
      <c r="CJ35" s="506"/>
      <c r="CK35" s="506"/>
      <c r="CL35" s="506"/>
      <c r="CM35" s="506"/>
      <c r="CN35" s="9"/>
      <c r="CO35" s="505">
        <f t="shared" ref="CO35:CO43" si="5">IF(CQ35="","",CO34+1)</f>
        <v>18</v>
      </c>
      <c r="CP35" s="505"/>
      <c r="CQ35" s="506" t="str">
        <f>IF('各会計、関係団体の財政状況及び健全化判断比率'!BS8="","",'各会計、関係団体の財政状況及び健全化判断比率'!BS8)</f>
        <v>能登ワイン株式会社</v>
      </c>
      <c r="CR35" s="506"/>
      <c r="CS35" s="506"/>
      <c r="CT35" s="506"/>
      <c r="CU35" s="506"/>
      <c r="CV35" s="506"/>
      <c r="CW35" s="506"/>
      <c r="CX35" s="506"/>
      <c r="CY35" s="506"/>
      <c r="CZ35" s="506"/>
      <c r="DA35" s="506"/>
      <c r="DB35" s="506"/>
      <c r="DC35" s="506"/>
      <c r="DD35" s="506"/>
      <c r="DE35" s="506"/>
      <c r="DF35" s="8"/>
      <c r="DG35" s="507" t="str">
        <f>IF('各会計、関係団体の財政状況及び健全化判断比率'!BR8="","",'各会計、関係団体の財政状況及び健全化判断比率'!BR8)</f>
        <v/>
      </c>
      <c r="DH35" s="507"/>
      <c r="DI35" s="21"/>
    </row>
    <row r="36" spans="1:113" ht="32.25" customHeight="1" x14ac:dyDescent="0.15">
      <c r="A36" s="2"/>
      <c r="B36" s="5"/>
      <c r="C36" s="505" t="str">
        <f t="shared" si="0"/>
        <v/>
      </c>
      <c r="D36" s="505"/>
      <c r="E36" s="506" t="str">
        <f>IF('各会計、関係団体の財政状況及び健全化判断比率'!B9="","",'各会計、関係団体の財政状況及び健全化判断比率'!B9)</f>
        <v/>
      </c>
      <c r="F36" s="506"/>
      <c r="G36" s="506"/>
      <c r="H36" s="506"/>
      <c r="I36" s="506"/>
      <c r="J36" s="506"/>
      <c r="K36" s="506"/>
      <c r="L36" s="506"/>
      <c r="M36" s="506"/>
      <c r="N36" s="506"/>
      <c r="O36" s="506"/>
      <c r="P36" s="506"/>
      <c r="Q36" s="506"/>
      <c r="R36" s="506"/>
      <c r="S36" s="506"/>
      <c r="T36" s="9"/>
      <c r="U36" s="505">
        <f t="shared" si="1"/>
        <v>4</v>
      </c>
      <c r="V36" s="505"/>
      <c r="W36" s="506" t="str">
        <f>IF('各会計、関係団体の財政状況及び健全化判断比率'!B30="","",'各会計、関係団体の財政状況及び健全化判断比率'!B30)</f>
        <v>後期高齢者医療特別会計</v>
      </c>
      <c r="X36" s="506"/>
      <c r="Y36" s="506"/>
      <c r="Z36" s="506"/>
      <c r="AA36" s="506"/>
      <c r="AB36" s="506"/>
      <c r="AC36" s="506"/>
      <c r="AD36" s="506"/>
      <c r="AE36" s="506"/>
      <c r="AF36" s="506"/>
      <c r="AG36" s="506"/>
      <c r="AH36" s="506"/>
      <c r="AI36" s="506"/>
      <c r="AJ36" s="506"/>
      <c r="AK36" s="506"/>
      <c r="AL36" s="9"/>
      <c r="AM36" s="505" t="str">
        <f t="shared" si="2"/>
        <v/>
      </c>
      <c r="AN36" s="505"/>
      <c r="AO36" s="506"/>
      <c r="AP36" s="506"/>
      <c r="AQ36" s="506"/>
      <c r="AR36" s="506"/>
      <c r="AS36" s="506"/>
      <c r="AT36" s="506"/>
      <c r="AU36" s="506"/>
      <c r="AV36" s="506"/>
      <c r="AW36" s="506"/>
      <c r="AX36" s="506"/>
      <c r="AY36" s="506"/>
      <c r="AZ36" s="506"/>
      <c r="BA36" s="506"/>
      <c r="BB36" s="506"/>
      <c r="BC36" s="506"/>
      <c r="BD36" s="9"/>
      <c r="BE36" s="505" t="str">
        <f t="shared" si="3"/>
        <v/>
      </c>
      <c r="BF36" s="505"/>
      <c r="BG36" s="506"/>
      <c r="BH36" s="506"/>
      <c r="BI36" s="506"/>
      <c r="BJ36" s="506"/>
      <c r="BK36" s="506"/>
      <c r="BL36" s="506"/>
      <c r="BM36" s="506"/>
      <c r="BN36" s="506"/>
      <c r="BO36" s="506"/>
      <c r="BP36" s="506"/>
      <c r="BQ36" s="506"/>
      <c r="BR36" s="506"/>
      <c r="BS36" s="506"/>
      <c r="BT36" s="506"/>
      <c r="BU36" s="506"/>
      <c r="BV36" s="9"/>
      <c r="BW36" s="505">
        <f t="shared" si="4"/>
        <v>10</v>
      </c>
      <c r="BX36" s="505"/>
      <c r="BY36" s="506" t="str">
        <f>IF('各会計、関係団体の財政状況及び健全化判断比率'!B70="","",'各会計、関係団体の財政状況及び健全化判断比率'!B70)</f>
        <v>石川県後期高齢者医療広域連合（一般会計）</v>
      </c>
      <c r="BZ36" s="506"/>
      <c r="CA36" s="506"/>
      <c r="CB36" s="506"/>
      <c r="CC36" s="506"/>
      <c r="CD36" s="506"/>
      <c r="CE36" s="506"/>
      <c r="CF36" s="506"/>
      <c r="CG36" s="506"/>
      <c r="CH36" s="506"/>
      <c r="CI36" s="506"/>
      <c r="CJ36" s="506"/>
      <c r="CK36" s="506"/>
      <c r="CL36" s="506"/>
      <c r="CM36" s="506"/>
      <c r="CN36" s="9"/>
      <c r="CO36" s="505" t="str">
        <f t="shared" si="5"/>
        <v/>
      </c>
      <c r="CP36" s="505"/>
      <c r="CQ36" s="506" t="str">
        <f>IF('各会計、関係団体の財政状況及び健全化判断比率'!BS9="","",'各会計、関係団体の財政状況及び健全化判断比率'!BS9)</f>
        <v/>
      </c>
      <c r="CR36" s="506"/>
      <c r="CS36" s="506"/>
      <c r="CT36" s="506"/>
      <c r="CU36" s="506"/>
      <c r="CV36" s="506"/>
      <c r="CW36" s="506"/>
      <c r="CX36" s="506"/>
      <c r="CY36" s="506"/>
      <c r="CZ36" s="506"/>
      <c r="DA36" s="506"/>
      <c r="DB36" s="506"/>
      <c r="DC36" s="506"/>
      <c r="DD36" s="506"/>
      <c r="DE36" s="506"/>
      <c r="DF36" s="8"/>
      <c r="DG36" s="507" t="str">
        <f>IF('各会計、関係団体の財政状況及び健全化判断比率'!BR9="","",'各会計、関係団体の財政状況及び健全化判断比率'!BR9)</f>
        <v/>
      </c>
      <c r="DH36" s="507"/>
      <c r="DI36" s="21"/>
    </row>
    <row r="37" spans="1:113" ht="32.25" customHeight="1" x14ac:dyDescent="0.15">
      <c r="A37" s="2"/>
      <c r="B37" s="5"/>
      <c r="C37" s="505" t="str">
        <f t="shared" si="0"/>
        <v/>
      </c>
      <c r="D37" s="505"/>
      <c r="E37" s="506" t="str">
        <f>IF('各会計、関係団体の財政状況及び健全化判断比率'!B10="","",'各会計、関係団体の財政状況及び健全化判断比率'!B10)</f>
        <v/>
      </c>
      <c r="F37" s="506"/>
      <c r="G37" s="506"/>
      <c r="H37" s="506"/>
      <c r="I37" s="506"/>
      <c r="J37" s="506"/>
      <c r="K37" s="506"/>
      <c r="L37" s="506"/>
      <c r="M37" s="506"/>
      <c r="N37" s="506"/>
      <c r="O37" s="506"/>
      <c r="P37" s="506"/>
      <c r="Q37" s="506"/>
      <c r="R37" s="506"/>
      <c r="S37" s="506"/>
      <c r="T37" s="9"/>
      <c r="U37" s="505" t="str">
        <f t="shared" si="1"/>
        <v/>
      </c>
      <c r="V37" s="505"/>
      <c r="W37" s="506"/>
      <c r="X37" s="506"/>
      <c r="Y37" s="506"/>
      <c r="Z37" s="506"/>
      <c r="AA37" s="506"/>
      <c r="AB37" s="506"/>
      <c r="AC37" s="506"/>
      <c r="AD37" s="506"/>
      <c r="AE37" s="506"/>
      <c r="AF37" s="506"/>
      <c r="AG37" s="506"/>
      <c r="AH37" s="506"/>
      <c r="AI37" s="506"/>
      <c r="AJ37" s="506"/>
      <c r="AK37" s="506"/>
      <c r="AL37" s="9"/>
      <c r="AM37" s="505" t="str">
        <f t="shared" si="2"/>
        <v/>
      </c>
      <c r="AN37" s="505"/>
      <c r="AO37" s="506"/>
      <c r="AP37" s="506"/>
      <c r="AQ37" s="506"/>
      <c r="AR37" s="506"/>
      <c r="AS37" s="506"/>
      <c r="AT37" s="506"/>
      <c r="AU37" s="506"/>
      <c r="AV37" s="506"/>
      <c r="AW37" s="506"/>
      <c r="AX37" s="506"/>
      <c r="AY37" s="506"/>
      <c r="AZ37" s="506"/>
      <c r="BA37" s="506"/>
      <c r="BB37" s="506"/>
      <c r="BC37" s="506"/>
      <c r="BD37" s="9"/>
      <c r="BE37" s="505" t="str">
        <f t="shared" si="3"/>
        <v/>
      </c>
      <c r="BF37" s="505"/>
      <c r="BG37" s="506"/>
      <c r="BH37" s="506"/>
      <c r="BI37" s="506"/>
      <c r="BJ37" s="506"/>
      <c r="BK37" s="506"/>
      <c r="BL37" s="506"/>
      <c r="BM37" s="506"/>
      <c r="BN37" s="506"/>
      <c r="BO37" s="506"/>
      <c r="BP37" s="506"/>
      <c r="BQ37" s="506"/>
      <c r="BR37" s="506"/>
      <c r="BS37" s="506"/>
      <c r="BT37" s="506"/>
      <c r="BU37" s="506"/>
      <c r="BV37" s="9"/>
      <c r="BW37" s="505">
        <f t="shared" si="4"/>
        <v>11</v>
      </c>
      <c r="BX37" s="505"/>
      <c r="BY37" s="506" t="str">
        <f>IF('各会計、関係団体の財政状況及び健全化判断比率'!B71="","",'各会計、関係団体の財政状況及び健全化判断比率'!B71)</f>
        <v>石川県後期高齢者医療広域連合（後期高齢者医療特別会計）</v>
      </c>
      <c r="BZ37" s="506"/>
      <c r="CA37" s="506"/>
      <c r="CB37" s="506"/>
      <c r="CC37" s="506"/>
      <c r="CD37" s="506"/>
      <c r="CE37" s="506"/>
      <c r="CF37" s="506"/>
      <c r="CG37" s="506"/>
      <c r="CH37" s="506"/>
      <c r="CI37" s="506"/>
      <c r="CJ37" s="506"/>
      <c r="CK37" s="506"/>
      <c r="CL37" s="506"/>
      <c r="CM37" s="506"/>
      <c r="CN37" s="9"/>
      <c r="CO37" s="505" t="str">
        <f t="shared" si="5"/>
        <v/>
      </c>
      <c r="CP37" s="505"/>
      <c r="CQ37" s="506" t="str">
        <f>IF('各会計、関係団体の財政状況及び健全化判断比率'!BS10="","",'各会計、関係団体の財政状況及び健全化判断比率'!BS10)</f>
        <v/>
      </c>
      <c r="CR37" s="506"/>
      <c r="CS37" s="506"/>
      <c r="CT37" s="506"/>
      <c r="CU37" s="506"/>
      <c r="CV37" s="506"/>
      <c r="CW37" s="506"/>
      <c r="CX37" s="506"/>
      <c r="CY37" s="506"/>
      <c r="CZ37" s="506"/>
      <c r="DA37" s="506"/>
      <c r="DB37" s="506"/>
      <c r="DC37" s="506"/>
      <c r="DD37" s="506"/>
      <c r="DE37" s="506"/>
      <c r="DF37" s="8"/>
      <c r="DG37" s="507" t="str">
        <f>IF('各会計、関係団体の財政状況及び健全化判断比率'!BR10="","",'各会計、関係団体の財政状況及び健全化判断比率'!BR10)</f>
        <v/>
      </c>
      <c r="DH37" s="507"/>
      <c r="DI37" s="21"/>
    </row>
    <row r="38" spans="1:113" ht="32.25" customHeight="1" x14ac:dyDescent="0.15">
      <c r="A38" s="2"/>
      <c r="B38" s="5"/>
      <c r="C38" s="505" t="str">
        <f t="shared" si="0"/>
        <v/>
      </c>
      <c r="D38" s="505"/>
      <c r="E38" s="506" t="str">
        <f>IF('各会計、関係団体の財政状況及び健全化判断比率'!B11="","",'各会計、関係団体の財政状況及び健全化判断比率'!B11)</f>
        <v/>
      </c>
      <c r="F38" s="506"/>
      <c r="G38" s="506"/>
      <c r="H38" s="506"/>
      <c r="I38" s="506"/>
      <c r="J38" s="506"/>
      <c r="K38" s="506"/>
      <c r="L38" s="506"/>
      <c r="M38" s="506"/>
      <c r="N38" s="506"/>
      <c r="O38" s="506"/>
      <c r="P38" s="506"/>
      <c r="Q38" s="506"/>
      <c r="R38" s="506"/>
      <c r="S38" s="506"/>
      <c r="T38" s="9"/>
      <c r="U38" s="505" t="str">
        <f t="shared" si="1"/>
        <v/>
      </c>
      <c r="V38" s="505"/>
      <c r="W38" s="506"/>
      <c r="X38" s="506"/>
      <c r="Y38" s="506"/>
      <c r="Z38" s="506"/>
      <c r="AA38" s="506"/>
      <c r="AB38" s="506"/>
      <c r="AC38" s="506"/>
      <c r="AD38" s="506"/>
      <c r="AE38" s="506"/>
      <c r="AF38" s="506"/>
      <c r="AG38" s="506"/>
      <c r="AH38" s="506"/>
      <c r="AI38" s="506"/>
      <c r="AJ38" s="506"/>
      <c r="AK38" s="506"/>
      <c r="AL38" s="9"/>
      <c r="AM38" s="505" t="str">
        <f t="shared" si="2"/>
        <v/>
      </c>
      <c r="AN38" s="505"/>
      <c r="AO38" s="506"/>
      <c r="AP38" s="506"/>
      <c r="AQ38" s="506"/>
      <c r="AR38" s="506"/>
      <c r="AS38" s="506"/>
      <c r="AT38" s="506"/>
      <c r="AU38" s="506"/>
      <c r="AV38" s="506"/>
      <c r="AW38" s="506"/>
      <c r="AX38" s="506"/>
      <c r="AY38" s="506"/>
      <c r="AZ38" s="506"/>
      <c r="BA38" s="506"/>
      <c r="BB38" s="506"/>
      <c r="BC38" s="506"/>
      <c r="BD38" s="9"/>
      <c r="BE38" s="505" t="str">
        <f t="shared" si="3"/>
        <v/>
      </c>
      <c r="BF38" s="505"/>
      <c r="BG38" s="506"/>
      <c r="BH38" s="506"/>
      <c r="BI38" s="506"/>
      <c r="BJ38" s="506"/>
      <c r="BK38" s="506"/>
      <c r="BL38" s="506"/>
      <c r="BM38" s="506"/>
      <c r="BN38" s="506"/>
      <c r="BO38" s="506"/>
      <c r="BP38" s="506"/>
      <c r="BQ38" s="506"/>
      <c r="BR38" s="506"/>
      <c r="BS38" s="506"/>
      <c r="BT38" s="506"/>
      <c r="BU38" s="506"/>
      <c r="BV38" s="9"/>
      <c r="BW38" s="505">
        <f t="shared" si="4"/>
        <v>12</v>
      </c>
      <c r="BX38" s="505"/>
      <c r="BY38" s="506" t="str">
        <f>IF('各会計、関係団体の財政状況及び健全化判断比率'!B72="","",'各会計、関係団体の財政状況及び健全化判断比率'!B72)</f>
        <v>石川県市町村職員退職手当組合</v>
      </c>
      <c r="BZ38" s="506"/>
      <c r="CA38" s="506"/>
      <c r="CB38" s="506"/>
      <c r="CC38" s="506"/>
      <c r="CD38" s="506"/>
      <c r="CE38" s="506"/>
      <c r="CF38" s="506"/>
      <c r="CG38" s="506"/>
      <c r="CH38" s="506"/>
      <c r="CI38" s="506"/>
      <c r="CJ38" s="506"/>
      <c r="CK38" s="506"/>
      <c r="CL38" s="506"/>
      <c r="CM38" s="506"/>
      <c r="CN38" s="9"/>
      <c r="CO38" s="505" t="str">
        <f t="shared" si="5"/>
        <v/>
      </c>
      <c r="CP38" s="505"/>
      <c r="CQ38" s="506" t="str">
        <f>IF('各会計、関係団体の財政状況及び健全化判断比率'!BS11="","",'各会計、関係団体の財政状況及び健全化判断比率'!BS11)</f>
        <v/>
      </c>
      <c r="CR38" s="506"/>
      <c r="CS38" s="506"/>
      <c r="CT38" s="506"/>
      <c r="CU38" s="506"/>
      <c r="CV38" s="506"/>
      <c r="CW38" s="506"/>
      <c r="CX38" s="506"/>
      <c r="CY38" s="506"/>
      <c r="CZ38" s="506"/>
      <c r="DA38" s="506"/>
      <c r="DB38" s="506"/>
      <c r="DC38" s="506"/>
      <c r="DD38" s="506"/>
      <c r="DE38" s="506"/>
      <c r="DF38" s="8"/>
      <c r="DG38" s="507" t="str">
        <f>IF('各会計、関係団体の財政状況及び健全化判断比率'!BR11="","",'各会計、関係団体の財政状況及び健全化判断比率'!BR11)</f>
        <v/>
      </c>
      <c r="DH38" s="507"/>
      <c r="DI38" s="21"/>
    </row>
    <row r="39" spans="1:113" ht="32.25" customHeight="1" x14ac:dyDescent="0.15">
      <c r="A39" s="2"/>
      <c r="B39" s="5"/>
      <c r="C39" s="505" t="str">
        <f t="shared" si="0"/>
        <v/>
      </c>
      <c r="D39" s="505"/>
      <c r="E39" s="506" t="str">
        <f>IF('各会計、関係団体の財政状況及び健全化判断比率'!B12="","",'各会計、関係団体の財政状況及び健全化判断比率'!B12)</f>
        <v/>
      </c>
      <c r="F39" s="506"/>
      <c r="G39" s="506"/>
      <c r="H39" s="506"/>
      <c r="I39" s="506"/>
      <c r="J39" s="506"/>
      <c r="K39" s="506"/>
      <c r="L39" s="506"/>
      <c r="M39" s="506"/>
      <c r="N39" s="506"/>
      <c r="O39" s="506"/>
      <c r="P39" s="506"/>
      <c r="Q39" s="506"/>
      <c r="R39" s="506"/>
      <c r="S39" s="506"/>
      <c r="T39" s="9"/>
      <c r="U39" s="505" t="str">
        <f t="shared" si="1"/>
        <v/>
      </c>
      <c r="V39" s="505"/>
      <c r="W39" s="506"/>
      <c r="X39" s="506"/>
      <c r="Y39" s="506"/>
      <c r="Z39" s="506"/>
      <c r="AA39" s="506"/>
      <c r="AB39" s="506"/>
      <c r="AC39" s="506"/>
      <c r="AD39" s="506"/>
      <c r="AE39" s="506"/>
      <c r="AF39" s="506"/>
      <c r="AG39" s="506"/>
      <c r="AH39" s="506"/>
      <c r="AI39" s="506"/>
      <c r="AJ39" s="506"/>
      <c r="AK39" s="506"/>
      <c r="AL39" s="9"/>
      <c r="AM39" s="505" t="str">
        <f t="shared" si="2"/>
        <v/>
      </c>
      <c r="AN39" s="505"/>
      <c r="AO39" s="506"/>
      <c r="AP39" s="506"/>
      <c r="AQ39" s="506"/>
      <c r="AR39" s="506"/>
      <c r="AS39" s="506"/>
      <c r="AT39" s="506"/>
      <c r="AU39" s="506"/>
      <c r="AV39" s="506"/>
      <c r="AW39" s="506"/>
      <c r="AX39" s="506"/>
      <c r="AY39" s="506"/>
      <c r="AZ39" s="506"/>
      <c r="BA39" s="506"/>
      <c r="BB39" s="506"/>
      <c r="BC39" s="506"/>
      <c r="BD39" s="9"/>
      <c r="BE39" s="505" t="str">
        <f t="shared" si="3"/>
        <v/>
      </c>
      <c r="BF39" s="505"/>
      <c r="BG39" s="506"/>
      <c r="BH39" s="506"/>
      <c r="BI39" s="506"/>
      <c r="BJ39" s="506"/>
      <c r="BK39" s="506"/>
      <c r="BL39" s="506"/>
      <c r="BM39" s="506"/>
      <c r="BN39" s="506"/>
      <c r="BO39" s="506"/>
      <c r="BP39" s="506"/>
      <c r="BQ39" s="506"/>
      <c r="BR39" s="506"/>
      <c r="BS39" s="506"/>
      <c r="BT39" s="506"/>
      <c r="BU39" s="506"/>
      <c r="BV39" s="9"/>
      <c r="BW39" s="505">
        <f t="shared" si="4"/>
        <v>13</v>
      </c>
      <c r="BX39" s="505"/>
      <c r="BY39" s="506" t="str">
        <f>IF('各会計、関係団体の財政状況及び健全化判断比率'!B73="","",'各会計、関係団体の財政状況及び健全化判断比率'!B73)</f>
        <v>石川県市町村消防団員等公務災害補償組合</v>
      </c>
      <c r="BZ39" s="506"/>
      <c r="CA39" s="506"/>
      <c r="CB39" s="506"/>
      <c r="CC39" s="506"/>
      <c r="CD39" s="506"/>
      <c r="CE39" s="506"/>
      <c r="CF39" s="506"/>
      <c r="CG39" s="506"/>
      <c r="CH39" s="506"/>
      <c r="CI39" s="506"/>
      <c r="CJ39" s="506"/>
      <c r="CK39" s="506"/>
      <c r="CL39" s="506"/>
      <c r="CM39" s="506"/>
      <c r="CN39" s="9"/>
      <c r="CO39" s="505" t="str">
        <f t="shared" si="5"/>
        <v/>
      </c>
      <c r="CP39" s="505"/>
      <c r="CQ39" s="506" t="str">
        <f>IF('各会計、関係団体の財政状況及び健全化判断比率'!BS12="","",'各会計、関係団体の財政状況及び健全化判断比率'!BS12)</f>
        <v/>
      </c>
      <c r="CR39" s="506"/>
      <c r="CS39" s="506"/>
      <c r="CT39" s="506"/>
      <c r="CU39" s="506"/>
      <c r="CV39" s="506"/>
      <c r="CW39" s="506"/>
      <c r="CX39" s="506"/>
      <c r="CY39" s="506"/>
      <c r="CZ39" s="506"/>
      <c r="DA39" s="506"/>
      <c r="DB39" s="506"/>
      <c r="DC39" s="506"/>
      <c r="DD39" s="506"/>
      <c r="DE39" s="506"/>
      <c r="DF39" s="8"/>
      <c r="DG39" s="507" t="str">
        <f>IF('各会計、関係団体の財政状況及び健全化判断比率'!BR12="","",'各会計、関係団体の財政状況及び健全化判断比率'!BR12)</f>
        <v/>
      </c>
      <c r="DH39" s="507"/>
      <c r="DI39" s="21"/>
    </row>
    <row r="40" spans="1:113" ht="32.25" customHeight="1" x14ac:dyDescent="0.15">
      <c r="A40" s="2"/>
      <c r="B40" s="5"/>
      <c r="C40" s="505" t="str">
        <f t="shared" si="0"/>
        <v/>
      </c>
      <c r="D40" s="505"/>
      <c r="E40" s="506" t="str">
        <f>IF('各会計、関係団体の財政状況及び健全化判断比率'!B13="","",'各会計、関係団体の財政状況及び健全化判断比率'!B13)</f>
        <v/>
      </c>
      <c r="F40" s="506"/>
      <c r="G40" s="506"/>
      <c r="H40" s="506"/>
      <c r="I40" s="506"/>
      <c r="J40" s="506"/>
      <c r="K40" s="506"/>
      <c r="L40" s="506"/>
      <c r="M40" s="506"/>
      <c r="N40" s="506"/>
      <c r="O40" s="506"/>
      <c r="P40" s="506"/>
      <c r="Q40" s="506"/>
      <c r="R40" s="506"/>
      <c r="S40" s="506"/>
      <c r="T40" s="9"/>
      <c r="U40" s="505" t="str">
        <f t="shared" si="1"/>
        <v/>
      </c>
      <c r="V40" s="505"/>
      <c r="W40" s="506"/>
      <c r="X40" s="506"/>
      <c r="Y40" s="506"/>
      <c r="Z40" s="506"/>
      <c r="AA40" s="506"/>
      <c r="AB40" s="506"/>
      <c r="AC40" s="506"/>
      <c r="AD40" s="506"/>
      <c r="AE40" s="506"/>
      <c r="AF40" s="506"/>
      <c r="AG40" s="506"/>
      <c r="AH40" s="506"/>
      <c r="AI40" s="506"/>
      <c r="AJ40" s="506"/>
      <c r="AK40" s="506"/>
      <c r="AL40" s="9"/>
      <c r="AM40" s="505" t="str">
        <f t="shared" si="2"/>
        <v/>
      </c>
      <c r="AN40" s="505"/>
      <c r="AO40" s="506"/>
      <c r="AP40" s="506"/>
      <c r="AQ40" s="506"/>
      <c r="AR40" s="506"/>
      <c r="AS40" s="506"/>
      <c r="AT40" s="506"/>
      <c r="AU40" s="506"/>
      <c r="AV40" s="506"/>
      <c r="AW40" s="506"/>
      <c r="AX40" s="506"/>
      <c r="AY40" s="506"/>
      <c r="AZ40" s="506"/>
      <c r="BA40" s="506"/>
      <c r="BB40" s="506"/>
      <c r="BC40" s="506"/>
      <c r="BD40" s="9"/>
      <c r="BE40" s="505" t="str">
        <f t="shared" si="3"/>
        <v/>
      </c>
      <c r="BF40" s="505"/>
      <c r="BG40" s="506"/>
      <c r="BH40" s="506"/>
      <c r="BI40" s="506"/>
      <c r="BJ40" s="506"/>
      <c r="BK40" s="506"/>
      <c r="BL40" s="506"/>
      <c r="BM40" s="506"/>
      <c r="BN40" s="506"/>
      <c r="BO40" s="506"/>
      <c r="BP40" s="506"/>
      <c r="BQ40" s="506"/>
      <c r="BR40" s="506"/>
      <c r="BS40" s="506"/>
      <c r="BT40" s="506"/>
      <c r="BU40" s="506"/>
      <c r="BV40" s="9"/>
      <c r="BW40" s="505">
        <f t="shared" si="4"/>
        <v>14</v>
      </c>
      <c r="BX40" s="505"/>
      <c r="BY40" s="506" t="str">
        <f>IF('各会計、関係団体の財政状況及び健全化判断比率'!B74="","",'各会計、関係団体の財政状況及び健全化判断比率'!B74)</f>
        <v>石川県市町議会議員公務災害補償等組合</v>
      </c>
      <c r="BZ40" s="506"/>
      <c r="CA40" s="506"/>
      <c r="CB40" s="506"/>
      <c r="CC40" s="506"/>
      <c r="CD40" s="506"/>
      <c r="CE40" s="506"/>
      <c r="CF40" s="506"/>
      <c r="CG40" s="506"/>
      <c r="CH40" s="506"/>
      <c r="CI40" s="506"/>
      <c r="CJ40" s="506"/>
      <c r="CK40" s="506"/>
      <c r="CL40" s="506"/>
      <c r="CM40" s="506"/>
      <c r="CN40" s="9"/>
      <c r="CO40" s="505" t="str">
        <f t="shared" si="5"/>
        <v/>
      </c>
      <c r="CP40" s="505"/>
      <c r="CQ40" s="506" t="str">
        <f>IF('各会計、関係団体の財政状況及び健全化判断比率'!BS13="","",'各会計、関係団体の財政状況及び健全化判断比率'!BS13)</f>
        <v/>
      </c>
      <c r="CR40" s="506"/>
      <c r="CS40" s="506"/>
      <c r="CT40" s="506"/>
      <c r="CU40" s="506"/>
      <c r="CV40" s="506"/>
      <c r="CW40" s="506"/>
      <c r="CX40" s="506"/>
      <c r="CY40" s="506"/>
      <c r="CZ40" s="506"/>
      <c r="DA40" s="506"/>
      <c r="DB40" s="506"/>
      <c r="DC40" s="506"/>
      <c r="DD40" s="506"/>
      <c r="DE40" s="506"/>
      <c r="DF40" s="8"/>
      <c r="DG40" s="507" t="str">
        <f>IF('各会計、関係団体の財政状況及び健全化判断比率'!BR13="","",'各会計、関係団体の財政状況及び健全化判断比率'!BR13)</f>
        <v/>
      </c>
      <c r="DH40" s="507"/>
      <c r="DI40" s="21"/>
    </row>
    <row r="41" spans="1:113" ht="32.25" customHeight="1" x14ac:dyDescent="0.15">
      <c r="A41" s="2"/>
      <c r="B41" s="5"/>
      <c r="C41" s="505" t="str">
        <f t="shared" si="0"/>
        <v/>
      </c>
      <c r="D41" s="505"/>
      <c r="E41" s="506" t="str">
        <f>IF('各会計、関係団体の財政状況及び健全化判断比率'!B14="","",'各会計、関係団体の財政状況及び健全化判断比率'!B14)</f>
        <v/>
      </c>
      <c r="F41" s="506"/>
      <c r="G41" s="506"/>
      <c r="H41" s="506"/>
      <c r="I41" s="506"/>
      <c r="J41" s="506"/>
      <c r="K41" s="506"/>
      <c r="L41" s="506"/>
      <c r="M41" s="506"/>
      <c r="N41" s="506"/>
      <c r="O41" s="506"/>
      <c r="P41" s="506"/>
      <c r="Q41" s="506"/>
      <c r="R41" s="506"/>
      <c r="S41" s="506"/>
      <c r="T41" s="9"/>
      <c r="U41" s="505" t="str">
        <f t="shared" si="1"/>
        <v/>
      </c>
      <c r="V41" s="505"/>
      <c r="W41" s="506"/>
      <c r="X41" s="506"/>
      <c r="Y41" s="506"/>
      <c r="Z41" s="506"/>
      <c r="AA41" s="506"/>
      <c r="AB41" s="506"/>
      <c r="AC41" s="506"/>
      <c r="AD41" s="506"/>
      <c r="AE41" s="506"/>
      <c r="AF41" s="506"/>
      <c r="AG41" s="506"/>
      <c r="AH41" s="506"/>
      <c r="AI41" s="506"/>
      <c r="AJ41" s="506"/>
      <c r="AK41" s="506"/>
      <c r="AL41" s="9"/>
      <c r="AM41" s="505" t="str">
        <f t="shared" si="2"/>
        <v/>
      </c>
      <c r="AN41" s="505"/>
      <c r="AO41" s="506"/>
      <c r="AP41" s="506"/>
      <c r="AQ41" s="506"/>
      <c r="AR41" s="506"/>
      <c r="AS41" s="506"/>
      <c r="AT41" s="506"/>
      <c r="AU41" s="506"/>
      <c r="AV41" s="506"/>
      <c r="AW41" s="506"/>
      <c r="AX41" s="506"/>
      <c r="AY41" s="506"/>
      <c r="AZ41" s="506"/>
      <c r="BA41" s="506"/>
      <c r="BB41" s="506"/>
      <c r="BC41" s="506"/>
      <c r="BD41" s="9"/>
      <c r="BE41" s="505" t="str">
        <f t="shared" si="3"/>
        <v/>
      </c>
      <c r="BF41" s="505"/>
      <c r="BG41" s="506"/>
      <c r="BH41" s="506"/>
      <c r="BI41" s="506"/>
      <c r="BJ41" s="506"/>
      <c r="BK41" s="506"/>
      <c r="BL41" s="506"/>
      <c r="BM41" s="506"/>
      <c r="BN41" s="506"/>
      <c r="BO41" s="506"/>
      <c r="BP41" s="506"/>
      <c r="BQ41" s="506"/>
      <c r="BR41" s="506"/>
      <c r="BS41" s="506"/>
      <c r="BT41" s="506"/>
      <c r="BU41" s="506"/>
      <c r="BV41" s="9"/>
      <c r="BW41" s="505">
        <f t="shared" si="4"/>
        <v>15</v>
      </c>
      <c r="BX41" s="505"/>
      <c r="BY41" s="506" t="str">
        <f>IF('各会計、関係団体の財政状況及び健全化判断比率'!B75="","",'各会計、関係団体の財政状況及び健全化判断比率'!B75)</f>
        <v>のと鉄道運営助成基金事務組合</v>
      </c>
      <c r="BZ41" s="506"/>
      <c r="CA41" s="506"/>
      <c r="CB41" s="506"/>
      <c r="CC41" s="506"/>
      <c r="CD41" s="506"/>
      <c r="CE41" s="506"/>
      <c r="CF41" s="506"/>
      <c r="CG41" s="506"/>
      <c r="CH41" s="506"/>
      <c r="CI41" s="506"/>
      <c r="CJ41" s="506"/>
      <c r="CK41" s="506"/>
      <c r="CL41" s="506"/>
      <c r="CM41" s="506"/>
      <c r="CN41" s="9"/>
      <c r="CO41" s="505" t="str">
        <f t="shared" si="5"/>
        <v/>
      </c>
      <c r="CP41" s="505"/>
      <c r="CQ41" s="506" t="str">
        <f>IF('各会計、関係団体の財政状況及び健全化判断比率'!BS14="","",'各会計、関係団体の財政状況及び健全化判断比率'!BS14)</f>
        <v/>
      </c>
      <c r="CR41" s="506"/>
      <c r="CS41" s="506"/>
      <c r="CT41" s="506"/>
      <c r="CU41" s="506"/>
      <c r="CV41" s="506"/>
      <c r="CW41" s="506"/>
      <c r="CX41" s="506"/>
      <c r="CY41" s="506"/>
      <c r="CZ41" s="506"/>
      <c r="DA41" s="506"/>
      <c r="DB41" s="506"/>
      <c r="DC41" s="506"/>
      <c r="DD41" s="506"/>
      <c r="DE41" s="506"/>
      <c r="DF41" s="8"/>
      <c r="DG41" s="507" t="str">
        <f>IF('各会計、関係団体の財政状況及び健全化判断比率'!BR14="","",'各会計、関係団体の財政状況及び健全化判断比率'!BR14)</f>
        <v/>
      </c>
      <c r="DH41" s="507"/>
      <c r="DI41" s="21"/>
    </row>
    <row r="42" spans="1:113" ht="32.25" customHeight="1" x14ac:dyDescent="0.15">
      <c r="B42" s="5"/>
      <c r="C42" s="505" t="str">
        <f t="shared" si="0"/>
        <v/>
      </c>
      <c r="D42" s="505"/>
      <c r="E42" s="506" t="str">
        <f>IF('各会計、関係団体の財政状況及び健全化判断比率'!B15="","",'各会計、関係団体の財政状況及び健全化判断比率'!B15)</f>
        <v/>
      </c>
      <c r="F42" s="506"/>
      <c r="G42" s="506"/>
      <c r="H42" s="506"/>
      <c r="I42" s="506"/>
      <c r="J42" s="506"/>
      <c r="K42" s="506"/>
      <c r="L42" s="506"/>
      <c r="M42" s="506"/>
      <c r="N42" s="506"/>
      <c r="O42" s="506"/>
      <c r="P42" s="506"/>
      <c r="Q42" s="506"/>
      <c r="R42" s="506"/>
      <c r="S42" s="506"/>
      <c r="T42" s="9"/>
      <c r="U42" s="505" t="str">
        <f t="shared" si="1"/>
        <v/>
      </c>
      <c r="V42" s="505"/>
      <c r="W42" s="506"/>
      <c r="X42" s="506"/>
      <c r="Y42" s="506"/>
      <c r="Z42" s="506"/>
      <c r="AA42" s="506"/>
      <c r="AB42" s="506"/>
      <c r="AC42" s="506"/>
      <c r="AD42" s="506"/>
      <c r="AE42" s="506"/>
      <c r="AF42" s="506"/>
      <c r="AG42" s="506"/>
      <c r="AH42" s="506"/>
      <c r="AI42" s="506"/>
      <c r="AJ42" s="506"/>
      <c r="AK42" s="506"/>
      <c r="AL42" s="9"/>
      <c r="AM42" s="505" t="str">
        <f t="shared" si="2"/>
        <v/>
      </c>
      <c r="AN42" s="505"/>
      <c r="AO42" s="506"/>
      <c r="AP42" s="506"/>
      <c r="AQ42" s="506"/>
      <c r="AR42" s="506"/>
      <c r="AS42" s="506"/>
      <c r="AT42" s="506"/>
      <c r="AU42" s="506"/>
      <c r="AV42" s="506"/>
      <c r="AW42" s="506"/>
      <c r="AX42" s="506"/>
      <c r="AY42" s="506"/>
      <c r="AZ42" s="506"/>
      <c r="BA42" s="506"/>
      <c r="BB42" s="506"/>
      <c r="BC42" s="506"/>
      <c r="BD42" s="9"/>
      <c r="BE42" s="505" t="str">
        <f t="shared" si="3"/>
        <v/>
      </c>
      <c r="BF42" s="505"/>
      <c r="BG42" s="506"/>
      <c r="BH42" s="506"/>
      <c r="BI42" s="506"/>
      <c r="BJ42" s="506"/>
      <c r="BK42" s="506"/>
      <c r="BL42" s="506"/>
      <c r="BM42" s="506"/>
      <c r="BN42" s="506"/>
      <c r="BO42" s="506"/>
      <c r="BP42" s="506"/>
      <c r="BQ42" s="506"/>
      <c r="BR42" s="506"/>
      <c r="BS42" s="506"/>
      <c r="BT42" s="506"/>
      <c r="BU42" s="506"/>
      <c r="BV42" s="9"/>
      <c r="BW42" s="505">
        <f t="shared" si="4"/>
        <v>16</v>
      </c>
      <c r="BX42" s="505"/>
      <c r="BY42" s="506" t="str">
        <f>IF('各会計、関係団体の財政状況及び健全化判断比率'!B76="","",'各会計、関係団体の財政状況及び健全化判断比率'!B76)</f>
        <v>石川県市町村消防賞じゅつ金組合</v>
      </c>
      <c r="BZ42" s="506"/>
      <c r="CA42" s="506"/>
      <c r="CB42" s="506"/>
      <c r="CC42" s="506"/>
      <c r="CD42" s="506"/>
      <c r="CE42" s="506"/>
      <c r="CF42" s="506"/>
      <c r="CG42" s="506"/>
      <c r="CH42" s="506"/>
      <c r="CI42" s="506"/>
      <c r="CJ42" s="506"/>
      <c r="CK42" s="506"/>
      <c r="CL42" s="506"/>
      <c r="CM42" s="506"/>
      <c r="CN42" s="9"/>
      <c r="CO42" s="505" t="str">
        <f t="shared" si="5"/>
        <v/>
      </c>
      <c r="CP42" s="505"/>
      <c r="CQ42" s="506" t="str">
        <f>IF('各会計、関係団体の財政状況及び健全化判断比率'!BS15="","",'各会計、関係団体の財政状況及び健全化判断比率'!BS15)</f>
        <v/>
      </c>
      <c r="CR42" s="506"/>
      <c r="CS42" s="506"/>
      <c r="CT42" s="506"/>
      <c r="CU42" s="506"/>
      <c r="CV42" s="506"/>
      <c r="CW42" s="506"/>
      <c r="CX42" s="506"/>
      <c r="CY42" s="506"/>
      <c r="CZ42" s="506"/>
      <c r="DA42" s="506"/>
      <c r="DB42" s="506"/>
      <c r="DC42" s="506"/>
      <c r="DD42" s="506"/>
      <c r="DE42" s="506"/>
      <c r="DF42" s="8"/>
      <c r="DG42" s="507" t="str">
        <f>IF('各会計、関係団体の財政状況及び健全化判断比率'!BR15="","",'各会計、関係団体の財政状況及び健全化判断比率'!BR15)</f>
        <v/>
      </c>
      <c r="DH42" s="507"/>
      <c r="DI42" s="21"/>
    </row>
    <row r="43" spans="1:113" ht="32.25" customHeight="1" x14ac:dyDescent="0.15">
      <c r="B43" s="5"/>
      <c r="C43" s="505" t="str">
        <f t="shared" si="0"/>
        <v/>
      </c>
      <c r="D43" s="505"/>
      <c r="E43" s="506" t="str">
        <f>IF('各会計、関係団体の財政状況及び健全化判断比率'!B16="","",'各会計、関係団体の財政状況及び健全化判断比率'!B16)</f>
        <v/>
      </c>
      <c r="F43" s="506"/>
      <c r="G43" s="506"/>
      <c r="H43" s="506"/>
      <c r="I43" s="506"/>
      <c r="J43" s="506"/>
      <c r="K43" s="506"/>
      <c r="L43" s="506"/>
      <c r="M43" s="506"/>
      <c r="N43" s="506"/>
      <c r="O43" s="506"/>
      <c r="P43" s="506"/>
      <c r="Q43" s="506"/>
      <c r="R43" s="506"/>
      <c r="S43" s="506"/>
      <c r="T43" s="9"/>
      <c r="U43" s="505" t="str">
        <f t="shared" si="1"/>
        <v/>
      </c>
      <c r="V43" s="505"/>
      <c r="W43" s="506"/>
      <c r="X43" s="506"/>
      <c r="Y43" s="506"/>
      <c r="Z43" s="506"/>
      <c r="AA43" s="506"/>
      <c r="AB43" s="506"/>
      <c r="AC43" s="506"/>
      <c r="AD43" s="506"/>
      <c r="AE43" s="506"/>
      <c r="AF43" s="506"/>
      <c r="AG43" s="506"/>
      <c r="AH43" s="506"/>
      <c r="AI43" s="506"/>
      <c r="AJ43" s="506"/>
      <c r="AK43" s="506"/>
      <c r="AL43" s="9"/>
      <c r="AM43" s="505" t="str">
        <f t="shared" si="2"/>
        <v/>
      </c>
      <c r="AN43" s="505"/>
      <c r="AO43" s="506"/>
      <c r="AP43" s="506"/>
      <c r="AQ43" s="506"/>
      <c r="AR43" s="506"/>
      <c r="AS43" s="506"/>
      <c r="AT43" s="506"/>
      <c r="AU43" s="506"/>
      <c r="AV43" s="506"/>
      <c r="AW43" s="506"/>
      <c r="AX43" s="506"/>
      <c r="AY43" s="506"/>
      <c r="AZ43" s="506"/>
      <c r="BA43" s="506"/>
      <c r="BB43" s="506"/>
      <c r="BC43" s="506"/>
      <c r="BD43" s="9"/>
      <c r="BE43" s="505" t="str">
        <f t="shared" si="3"/>
        <v/>
      </c>
      <c r="BF43" s="505"/>
      <c r="BG43" s="506"/>
      <c r="BH43" s="506"/>
      <c r="BI43" s="506"/>
      <c r="BJ43" s="506"/>
      <c r="BK43" s="506"/>
      <c r="BL43" s="506"/>
      <c r="BM43" s="506"/>
      <c r="BN43" s="506"/>
      <c r="BO43" s="506"/>
      <c r="BP43" s="506"/>
      <c r="BQ43" s="506"/>
      <c r="BR43" s="506"/>
      <c r="BS43" s="506"/>
      <c r="BT43" s="506"/>
      <c r="BU43" s="506"/>
      <c r="BV43" s="9"/>
      <c r="BW43" s="505" t="str">
        <f t="shared" si="4"/>
        <v/>
      </c>
      <c r="BX43" s="505"/>
      <c r="BY43" s="506" t="str">
        <f>IF('各会計、関係団体の財政状況及び健全化判断比率'!B77="","",'各会計、関係団体の財政状況及び健全化判断比率'!B77)</f>
        <v/>
      </c>
      <c r="BZ43" s="506"/>
      <c r="CA43" s="506"/>
      <c r="CB43" s="506"/>
      <c r="CC43" s="506"/>
      <c r="CD43" s="506"/>
      <c r="CE43" s="506"/>
      <c r="CF43" s="506"/>
      <c r="CG43" s="506"/>
      <c r="CH43" s="506"/>
      <c r="CI43" s="506"/>
      <c r="CJ43" s="506"/>
      <c r="CK43" s="506"/>
      <c r="CL43" s="506"/>
      <c r="CM43" s="506"/>
      <c r="CN43" s="9"/>
      <c r="CO43" s="505" t="str">
        <f t="shared" si="5"/>
        <v/>
      </c>
      <c r="CP43" s="505"/>
      <c r="CQ43" s="506" t="str">
        <f>IF('各会計、関係団体の財政状況及び健全化判断比率'!BS16="","",'各会計、関係団体の財政状況及び健全化判断比率'!BS16)</f>
        <v/>
      </c>
      <c r="CR43" s="506"/>
      <c r="CS43" s="506"/>
      <c r="CT43" s="506"/>
      <c r="CU43" s="506"/>
      <c r="CV43" s="506"/>
      <c r="CW43" s="506"/>
      <c r="CX43" s="506"/>
      <c r="CY43" s="506"/>
      <c r="CZ43" s="506"/>
      <c r="DA43" s="506"/>
      <c r="DB43" s="506"/>
      <c r="DC43" s="506"/>
      <c r="DD43" s="506"/>
      <c r="DE43" s="506"/>
      <c r="DF43" s="8"/>
      <c r="DG43" s="507" t="str">
        <f>IF('各会計、関係団体の財政状況及び健全化判断比率'!BR16="","",'各会計、関係団体の財政状況及び健全化判断比率'!BR16)</f>
        <v/>
      </c>
      <c r="DH43" s="50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290</v>
      </c>
      <c r="E46" s="1" t="s">
        <v>291</v>
      </c>
    </row>
    <row r="47" spans="1:113" x14ac:dyDescent="0.15">
      <c r="E47" s="1" t="s">
        <v>293</v>
      </c>
    </row>
    <row r="48" spans="1:113" x14ac:dyDescent="0.15">
      <c r="E48" s="1" t="s">
        <v>295</v>
      </c>
    </row>
    <row r="49" spans="5:5" x14ac:dyDescent="0.15">
      <c r="E49" s="1" t="s">
        <v>297</v>
      </c>
    </row>
    <row r="50" spans="5:5" x14ac:dyDescent="0.15">
      <c r="E50" s="1" t="s">
        <v>198</v>
      </c>
    </row>
    <row r="51" spans="5:5" x14ac:dyDescent="0.15">
      <c r="E51" s="1" t="s">
        <v>299</v>
      </c>
    </row>
    <row r="52" spans="5:5" x14ac:dyDescent="0.15">
      <c r="E52" s="1" t="s">
        <v>301</v>
      </c>
    </row>
    <row r="53" spans="5:5" x14ac:dyDescent="0.15"/>
    <row r="54" spans="5:5" x14ac:dyDescent="0.15"/>
    <row r="55" spans="5:5" x14ac:dyDescent="0.15"/>
    <row r="56" spans="5:5" x14ac:dyDescent="0.15"/>
  </sheetData>
  <sheetProtection algorithmName="SHA-512" hashValue="oaGOLg3aAv9s+RK6FFBMGhmVUEHw4+Q+l+CXgC/Fc93RYKrEc9t6AVvYDBp8WLckEijCKTOBsqJ4T53+KBfnAg==" saltValue="dBftK9pV/MN6x4Gkarw9e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10</v>
      </c>
      <c r="C33" s="210"/>
      <c r="D33" s="210"/>
      <c r="E33" s="212" t="s">
        <v>13</v>
      </c>
      <c r="F33" s="213" t="s">
        <v>520</v>
      </c>
      <c r="G33" s="218" t="s">
        <v>379</v>
      </c>
      <c r="H33" s="218" t="s">
        <v>222</v>
      </c>
      <c r="I33" s="218" t="s">
        <v>411</v>
      </c>
      <c r="J33" s="222" t="s">
        <v>521</v>
      </c>
      <c r="K33" s="203"/>
      <c r="L33" s="203"/>
      <c r="M33" s="203"/>
      <c r="N33" s="203"/>
      <c r="O33" s="203"/>
      <c r="P33" s="203"/>
    </row>
    <row r="34" spans="1:16" ht="39" customHeight="1" x14ac:dyDescent="0.15">
      <c r="A34" s="203"/>
      <c r="B34" s="205"/>
      <c r="C34" s="1070" t="s">
        <v>455</v>
      </c>
      <c r="D34" s="1070"/>
      <c r="E34" s="1071"/>
      <c r="F34" s="214">
        <v>12.66</v>
      </c>
      <c r="G34" s="219">
        <v>15.53</v>
      </c>
      <c r="H34" s="219">
        <v>20.82</v>
      </c>
      <c r="I34" s="219">
        <v>23.11</v>
      </c>
      <c r="J34" s="223">
        <v>29.27</v>
      </c>
      <c r="K34" s="203"/>
      <c r="L34" s="203"/>
      <c r="M34" s="203"/>
      <c r="N34" s="203"/>
      <c r="O34" s="203"/>
      <c r="P34" s="203"/>
    </row>
    <row r="35" spans="1:16" ht="39" customHeight="1" x14ac:dyDescent="0.15">
      <c r="A35" s="203"/>
      <c r="B35" s="206"/>
      <c r="C35" s="1072" t="s">
        <v>454</v>
      </c>
      <c r="D35" s="1072"/>
      <c r="E35" s="1073"/>
      <c r="F35" s="215">
        <v>8.66</v>
      </c>
      <c r="G35" s="220">
        <v>8.76</v>
      </c>
      <c r="H35" s="220">
        <v>9.1</v>
      </c>
      <c r="I35" s="220">
        <v>10.38</v>
      </c>
      <c r="J35" s="224">
        <v>12.35</v>
      </c>
      <c r="K35" s="203"/>
      <c r="L35" s="203"/>
      <c r="M35" s="203"/>
      <c r="N35" s="203"/>
      <c r="O35" s="203"/>
      <c r="P35" s="203"/>
    </row>
    <row r="36" spans="1:16" ht="39" customHeight="1" x14ac:dyDescent="0.15">
      <c r="A36" s="203"/>
      <c r="B36" s="206"/>
      <c r="C36" s="1072" t="s">
        <v>445</v>
      </c>
      <c r="D36" s="1072"/>
      <c r="E36" s="1073"/>
      <c r="F36" s="215">
        <v>2.71</v>
      </c>
      <c r="G36" s="220">
        <v>1.88</v>
      </c>
      <c r="H36" s="220">
        <v>1.27</v>
      </c>
      <c r="I36" s="220">
        <v>1.24</v>
      </c>
      <c r="J36" s="224">
        <v>1.3</v>
      </c>
      <c r="K36" s="203"/>
      <c r="L36" s="203"/>
      <c r="M36" s="203"/>
      <c r="N36" s="203"/>
      <c r="O36" s="203"/>
      <c r="P36" s="203"/>
    </row>
    <row r="37" spans="1:16" ht="39" customHeight="1" x14ac:dyDescent="0.15">
      <c r="A37" s="203"/>
      <c r="B37" s="206"/>
      <c r="C37" s="1072" t="s">
        <v>25</v>
      </c>
      <c r="D37" s="1072"/>
      <c r="E37" s="1073"/>
      <c r="F37" s="215">
        <v>0.02</v>
      </c>
      <c r="G37" s="220">
        <v>0.56999999999999995</v>
      </c>
      <c r="H37" s="220">
        <v>0.02</v>
      </c>
      <c r="I37" s="220">
        <v>0.01</v>
      </c>
      <c r="J37" s="224">
        <v>0.08</v>
      </c>
      <c r="K37" s="203"/>
      <c r="L37" s="203"/>
      <c r="M37" s="203"/>
      <c r="N37" s="203"/>
      <c r="O37" s="203"/>
      <c r="P37" s="203"/>
    </row>
    <row r="38" spans="1:16" ht="39" customHeight="1" x14ac:dyDescent="0.15">
      <c r="A38" s="203"/>
      <c r="B38" s="206"/>
      <c r="C38" s="1072" t="s">
        <v>242</v>
      </c>
      <c r="D38" s="1072"/>
      <c r="E38" s="1073"/>
      <c r="F38" s="215">
        <v>0.01</v>
      </c>
      <c r="G38" s="220">
        <v>0.06</v>
      </c>
      <c r="H38" s="220">
        <v>0.39</v>
      </c>
      <c r="I38" s="220">
        <v>0.06</v>
      </c>
      <c r="J38" s="224">
        <v>0.02</v>
      </c>
      <c r="K38" s="203"/>
      <c r="L38" s="203"/>
      <c r="M38" s="203"/>
      <c r="N38" s="203"/>
      <c r="O38" s="203"/>
      <c r="P38" s="203"/>
    </row>
    <row r="39" spans="1:16" ht="39" customHeight="1" x14ac:dyDescent="0.15">
      <c r="A39" s="203"/>
      <c r="B39" s="206"/>
      <c r="C39" s="1072" t="s">
        <v>227</v>
      </c>
      <c r="D39" s="1072"/>
      <c r="E39" s="1073"/>
      <c r="F39" s="215">
        <v>0</v>
      </c>
      <c r="G39" s="220">
        <v>0</v>
      </c>
      <c r="H39" s="220">
        <v>0</v>
      </c>
      <c r="I39" s="220">
        <v>0</v>
      </c>
      <c r="J39" s="224">
        <v>0</v>
      </c>
      <c r="K39" s="203"/>
      <c r="L39" s="203"/>
      <c r="M39" s="203"/>
      <c r="N39" s="203"/>
      <c r="O39" s="203"/>
      <c r="P39" s="203"/>
    </row>
    <row r="40" spans="1:16" ht="39" customHeight="1" x14ac:dyDescent="0.15">
      <c r="A40" s="203"/>
      <c r="B40" s="206"/>
      <c r="C40" s="1072" t="s">
        <v>456</v>
      </c>
      <c r="D40" s="1072"/>
      <c r="E40" s="1073"/>
      <c r="F40" s="215">
        <v>0</v>
      </c>
      <c r="G40" s="220">
        <v>0</v>
      </c>
      <c r="H40" s="220">
        <v>0</v>
      </c>
      <c r="I40" s="220">
        <v>0</v>
      </c>
      <c r="J40" s="224">
        <v>0</v>
      </c>
      <c r="K40" s="203"/>
      <c r="L40" s="203"/>
      <c r="M40" s="203"/>
      <c r="N40" s="203"/>
      <c r="O40" s="203"/>
      <c r="P40" s="203"/>
    </row>
    <row r="41" spans="1:16" ht="39" customHeight="1" x14ac:dyDescent="0.15">
      <c r="A41" s="203"/>
      <c r="B41" s="206"/>
      <c r="C41" s="1072"/>
      <c r="D41" s="1072"/>
      <c r="E41" s="1073"/>
      <c r="F41" s="215"/>
      <c r="G41" s="220"/>
      <c r="H41" s="220"/>
      <c r="I41" s="220"/>
      <c r="J41" s="224"/>
      <c r="K41" s="203"/>
      <c r="L41" s="203"/>
      <c r="M41" s="203"/>
      <c r="N41" s="203"/>
      <c r="O41" s="203"/>
      <c r="P41" s="203"/>
    </row>
    <row r="42" spans="1:16" ht="39" customHeight="1" x14ac:dyDescent="0.15">
      <c r="A42" s="203"/>
      <c r="B42" s="207"/>
      <c r="C42" s="1072" t="s">
        <v>522</v>
      </c>
      <c r="D42" s="1072"/>
      <c r="E42" s="1073"/>
      <c r="F42" s="215" t="s">
        <v>201</v>
      </c>
      <c r="G42" s="220" t="s">
        <v>201</v>
      </c>
      <c r="H42" s="220" t="s">
        <v>201</v>
      </c>
      <c r="I42" s="220" t="s">
        <v>201</v>
      </c>
      <c r="J42" s="224" t="s">
        <v>201</v>
      </c>
      <c r="K42" s="203"/>
      <c r="L42" s="203"/>
      <c r="M42" s="203"/>
      <c r="N42" s="203"/>
      <c r="O42" s="203"/>
      <c r="P42" s="203"/>
    </row>
    <row r="43" spans="1:16" ht="39" customHeight="1" x14ac:dyDescent="0.15">
      <c r="A43" s="203"/>
      <c r="B43" s="208"/>
      <c r="C43" s="1074" t="s">
        <v>484</v>
      </c>
      <c r="D43" s="1074"/>
      <c r="E43" s="1075"/>
      <c r="F43" s="216" t="s">
        <v>201</v>
      </c>
      <c r="G43" s="221" t="s">
        <v>201</v>
      </c>
      <c r="H43" s="221" t="s">
        <v>201</v>
      </c>
      <c r="I43" s="221" t="s">
        <v>201</v>
      </c>
      <c r="J43" s="225" t="s">
        <v>201</v>
      </c>
      <c r="K43" s="203"/>
      <c r="L43" s="203"/>
      <c r="M43" s="203"/>
      <c r="N43" s="203"/>
      <c r="O43" s="203"/>
      <c r="P43" s="203"/>
    </row>
    <row r="44" spans="1:16" ht="39" customHeight="1" x14ac:dyDescent="0.15">
      <c r="A44" s="203"/>
      <c r="B44" s="209" t="s">
        <v>14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lTVCKJ3oT0iUe8UC5re+1blliC0xASzZmtcfdE7i+Ps0MdTWXdJBu9d1ggfAY/hZMTbK/XCebe9+ZPMJWP6n2g==" saltValue="uSgTSntwdkfV2/gT/L9DX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37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20</v>
      </c>
      <c r="C44" s="232"/>
      <c r="D44" s="232"/>
      <c r="E44" s="240"/>
      <c r="F44" s="240"/>
      <c r="G44" s="240"/>
      <c r="H44" s="240"/>
      <c r="I44" s="240"/>
      <c r="J44" s="243" t="s">
        <v>13</v>
      </c>
      <c r="K44" s="245" t="s">
        <v>520</v>
      </c>
      <c r="L44" s="253" t="s">
        <v>379</v>
      </c>
      <c r="M44" s="253" t="s">
        <v>222</v>
      </c>
      <c r="N44" s="253" t="s">
        <v>411</v>
      </c>
      <c r="O44" s="261" t="s">
        <v>521</v>
      </c>
      <c r="P44" s="103"/>
      <c r="Q44" s="103"/>
      <c r="R44" s="103"/>
      <c r="S44" s="103"/>
      <c r="T44" s="103"/>
      <c r="U44" s="103"/>
    </row>
    <row r="45" spans="1:21" ht="30.75" customHeight="1" x14ac:dyDescent="0.15">
      <c r="A45" s="103"/>
      <c r="B45" s="1086" t="s">
        <v>26</v>
      </c>
      <c r="C45" s="1087"/>
      <c r="D45" s="235"/>
      <c r="E45" s="1100" t="s">
        <v>22</v>
      </c>
      <c r="F45" s="1100"/>
      <c r="G45" s="1100"/>
      <c r="H45" s="1100"/>
      <c r="I45" s="1100"/>
      <c r="J45" s="1101"/>
      <c r="K45" s="246">
        <v>674</v>
      </c>
      <c r="L45" s="254">
        <v>658</v>
      </c>
      <c r="M45" s="254">
        <v>689</v>
      </c>
      <c r="N45" s="254">
        <v>680</v>
      </c>
      <c r="O45" s="262">
        <v>666</v>
      </c>
      <c r="P45" s="103"/>
      <c r="Q45" s="103"/>
      <c r="R45" s="103"/>
      <c r="S45" s="103"/>
      <c r="T45" s="103"/>
      <c r="U45" s="103"/>
    </row>
    <row r="46" spans="1:21" ht="30.75" customHeight="1" x14ac:dyDescent="0.15">
      <c r="A46" s="103"/>
      <c r="B46" s="1088"/>
      <c r="C46" s="1089"/>
      <c r="D46" s="236"/>
      <c r="E46" s="1092" t="s">
        <v>28</v>
      </c>
      <c r="F46" s="1092"/>
      <c r="G46" s="1092"/>
      <c r="H46" s="1092"/>
      <c r="I46" s="1092"/>
      <c r="J46" s="1093"/>
      <c r="K46" s="247" t="s">
        <v>201</v>
      </c>
      <c r="L46" s="255" t="s">
        <v>201</v>
      </c>
      <c r="M46" s="255" t="s">
        <v>201</v>
      </c>
      <c r="N46" s="255" t="s">
        <v>201</v>
      </c>
      <c r="O46" s="263" t="s">
        <v>201</v>
      </c>
      <c r="P46" s="103"/>
      <c r="Q46" s="103"/>
      <c r="R46" s="103"/>
      <c r="S46" s="103"/>
      <c r="T46" s="103"/>
      <c r="U46" s="103"/>
    </row>
    <row r="47" spans="1:21" ht="30.75" customHeight="1" x14ac:dyDescent="0.15">
      <c r="A47" s="103"/>
      <c r="B47" s="1088"/>
      <c r="C47" s="1089"/>
      <c r="D47" s="236"/>
      <c r="E47" s="1092" t="s">
        <v>32</v>
      </c>
      <c r="F47" s="1092"/>
      <c r="G47" s="1092"/>
      <c r="H47" s="1092"/>
      <c r="I47" s="1092"/>
      <c r="J47" s="1093"/>
      <c r="K47" s="247" t="s">
        <v>201</v>
      </c>
      <c r="L47" s="255" t="s">
        <v>201</v>
      </c>
      <c r="M47" s="255" t="s">
        <v>201</v>
      </c>
      <c r="N47" s="255" t="s">
        <v>201</v>
      </c>
      <c r="O47" s="263" t="s">
        <v>201</v>
      </c>
      <c r="P47" s="103"/>
      <c r="Q47" s="103"/>
      <c r="R47" s="103"/>
      <c r="S47" s="103"/>
      <c r="T47" s="103"/>
      <c r="U47" s="103"/>
    </row>
    <row r="48" spans="1:21" ht="30.75" customHeight="1" x14ac:dyDescent="0.15">
      <c r="A48" s="103"/>
      <c r="B48" s="1088"/>
      <c r="C48" s="1089"/>
      <c r="D48" s="236"/>
      <c r="E48" s="1092" t="s">
        <v>36</v>
      </c>
      <c r="F48" s="1092"/>
      <c r="G48" s="1092"/>
      <c r="H48" s="1092"/>
      <c r="I48" s="1092"/>
      <c r="J48" s="1093"/>
      <c r="K48" s="247">
        <v>359</v>
      </c>
      <c r="L48" s="255">
        <v>264</v>
      </c>
      <c r="M48" s="255">
        <v>266</v>
      </c>
      <c r="N48" s="255">
        <v>293</v>
      </c>
      <c r="O48" s="263">
        <v>329</v>
      </c>
      <c r="P48" s="103"/>
      <c r="Q48" s="103"/>
      <c r="R48" s="103"/>
      <c r="S48" s="103"/>
      <c r="T48" s="103"/>
      <c r="U48" s="103"/>
    </row>
    <row r="49" spans="1:21" ht="30.75" customHeight="1" x14ac:dyDescent="0.15">
      <c r="A49" s="103"/>
      <c r="B49" s="1088"/>
      <c r="C49" s="1089"/>
      <c r="D49" s="236"/>
      <c r="E49" s="1092" t="s">
        <v>0</v>
      </c>
      <c r="F49" s="1092"/>
      <c r="G49" s="1092"/>
      <c r="H49" s="1092"/>
      <c r="I49" s="1092"/>
      <c r="J49" s="1093"/>
      <c r="K49" s="247">
        <v>36</v>
      </c>
      <c r="L49" s="255">
        <v>68</v>
      </c>
      <c r="M49" s="255">
        <v>69</v>
      </c>
      <c r="N49" s="255">
        <v>79</v>
      </c>
      <c r="O49" s="263">
        <v>79</v>
      </c>
      <c r="P49" s="103"/>
      <c r="Q49" s="103"/>
      <c r="R49" s="103"/>
      <c r="S49" s="103"/>
      <c r="T49" s="103"/>
      <c r="U49" s="103"/>
    </row>
    <row r="50" spans="1:21" ht="30.75" customHeight="1" x14ac:dyDescent="0.15">
      <c r="A50" s="103"/>
      <c r="B50" s="1088"/>
      <c r="C50" s="1089"/>
      <c r="D50" s="236"/>
      <c r="E50" s="1092" t="s">
        <v>41</v>
      </c>
      <c r="F50" s="1092"/>
      <c r="G50" s="1092"/>
      <c r="H50" s="1092"/>
      <c r="I50" s="1092"/>
      <c r="J50" s="1093"/>
      <c r="K50" s="247" t="s">
        <v>201</v>
      </c>
      <c r="L50" s="255" t="s">
        <v>201</v>
      </c>
      <c r="M50" s="255" t="s">
        <v>201</v>
      </c>
      <c r="N50" s="255" t="s">
        <v>201</v>
      </c>
      <c r="O50" s="263" t="s">
        <v>201</v>
      </c>
      <c r="P50" s="103"/>
      <c r="Q50" s="103"/>
      <c r="R50" s="103"/>
      <c r="S50" s="103"/>
      <c r="T50" s="103"/>
      <c r="U50" s="103"/>
    </row>
    <row r="51" spans="1:21" ht="30.75" customHeight="1" x14ac:dyDescent="0.15">
      <c r="A51" s="103"/>
      <c r="B51" s="1090"/>
      <c r="C51" s="1091"/>
      <c r="D51" s="237"/>
      <c r="E51" s="1092" t="s">
        <v>43</v>
      </c>
      <c r="F51" s="1092"/>
      <c r="G51" s="1092"/>
      <c r="H51" s="1092"/>
      <c r="I51" s="1092"/>
      <c r="J51" s="1093"/>
      <c r="K51" s="247" t="s">
        <v>201</v>
      </c>
      <c r="L51" s="255" t="s">
        <v>201</v>
      </c>
      <c r="M51" s="255" t="s">
        <v>201</v>
      </c>
      <c r="N51" s="255" t="s">
        <v>201</v>
      </c>
      <c r="O51" s="263" t="s">
        <v>201</v>
      </c>
      <c r="P51" s="103"/>
      <c r="Q51" s="103"/>
      <c r="R51" s="103"/>
      <c r="S51" s="103"/>
      <c r="T51" s="103"/>
      <c r="U51" s="103"/>
    </row>
    <row r="52" spans="1:21" ht="30.75" customHeight="1" x14ac:dyDescent="0.15">
      <c r="A52" s="103"/>
      <c r="B52" s="1094" t="s">
        <v>15</v>
      </c>
      <c r="C52" s="1095"/>
      <c r="D52" s="237"/>
      <c r="E52" s="1092" t="s">
        <v>50</v>
      </c>
      <c r="F52" s="1092"/>
      <c r="G52" s="1092"/>
      <c r="H52" s="1092"/>
      <c r="I52" s="1092"/>
      <c r="J52" s="1093"/>
      <c r="K52" s="247">
        <v>780</v>
      </c>
      <c r="L52" s="255">
        <v>772</v>
      </c>
      <c r="M52" s="255">
        <v>799</v>
      </c>
      <c r="N52" s="255">
        <v>790</v>
      </c>
      <c r="O52" s="263">
        <v>745</v>
      </c>
      <c r="P52" s="103"/>
      <c r="Q52" s="103"/>
      <c r="R52" s="103"/>
      <c r="S52" s="103"/>
      <c r="T52" s="103"/>
      <c r="U52" s="103"/>
    </row>
    <row r="53" spans="1:21" ht="30.75" customHeight="1" x14ac:dyDescent="0.15">
      <c r="A53" s="103"/>
      <c r="B53" s="1096" t="s">
        <v>52</v>
      </c>
      <c r="C53" s="1097"/>
      <c r="D53" s="238"/>
      <c r="E53" s="1098" t="s">
        <v>55</v>
      </c>
      <c r="F53" s="1098"/>
      <c r="G53" s="1098"/>
      <c r="H53" s="1098"/>
      <c r="I53" s="1098"/>
      <c r="J53" s="1099"/>
      <c r="K53" s="248">
        <v>289</v>
      </c>
      <c r="L53" s="256">
        <v>218</v>
      </c>
      <c r="M53" s="256">
        <v>225</v>
      </c>
      <c r="N53" s="256">
        <v>262</v>
      </c>
      <c r="O53" s="264">
        <v>329</v>
      </c>
      <c r="P53" s="103"/>
      <c r="Q53" s="103"/>
      <c r="R53" s="103"/>
      <c r="S53" s="103"/>
      <c r="T53" s="103"/>
      <c r="U53" s="103"/>
    </row>
    <row r="54" spans="1:21" ht="24" customHeight="1" x14ac:dyDescent="0.15">
      <c r="A54" s="103"/>
      <c r="B54" s="227" t="s">
        <v>57</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271</v>
      </c>
      <c r="L56" s="257" t="s">
        <v>523</v>
      </c>
      <c r="M56" s="257" t="s">
        <v>524</v>
      </c>
      <c r="N56" s="257" t="s">
        <v>525</v>
      </c>
      <c r="O56" s="265" t="s">
        <v>526</v>
      </c>
      <c r="P56" s="103"/>
      <c r="Q56" s="103"/>
      <c r="R56" s="103"/>
      <c r="S56" s="103"/>
      <c r="T56" s="103"/>
      <c r="U56" s="103"/>
    </row>
    <row r="57" spans="1:21" ht="31.5" customHeight="1" x14ac:dyDescent="0.15">
      <c r="B57" s="1082" t="s">
        <v>16</v>
      </c>
      <c r="C57" s="1083"/>
      <c r="D57" s="1076" t="s">
        <v>60</v>
      </c>
      <c r="E57" s="1077"/>
      <c r="F57" s="1077"/>
      <c r="G57" s="1077"/>
      <c r="H57" s="1077"/>
      <c r="I57" s="1077"/>
      <c r="J57" s="1078"/>
      <c r="K57" s="251" t="s">
        <v>201</v>
      </c>
      <c r="L57" s="258" t="s">
        <v>201</v>
      </c>
      <c r="M57" s="258" t="s">
        <v>201</v>
      </c>
      <c r="N57" s="258" t="s">
        <v>201</v>
      </c>
      <c r="O57" s="266" t="s">
        <v>201</v>
      </c>
    </row>
    <row r="58" spans="1:21" ht="31.5" customHeight="1" x14ac:dyDescent="0.15">
      <c r="B58" s="1084"/>
      <c r="C58" s="1085"/>
      <c r="D58" s="1079" t="s">
        <v>59</v>
      </c>
      <c r="E58" s="1080"/>
      <c r="F58" s="1080"/>
      <c r="G58" s="1080"/>
      <c r="H58" s="1080"/>
      <c r="I58" s="1080"/>
      <c r="J58" s="1081"/>
      <c r="K58" s="252" t="s">
        <v>201</v>
      </c>
      <c r="L58" s="259" t="s">
        <v>201</v>
      </c>
      <c r="M58" s="259" t="s">
        <v>201</v>
      </c>
      <c r="N58" s="259" t="s">
        <v>201</v>
      </c>
      <c r="O58" s="267" t="s">
        <v>201</v>
      </c>
    </row>
    <row r="59" spans="1:21" ht="24" customHeight="1" x14ac:dyDescent="0.15">
      <c r="B59" s="230"/>
      <c r="C59" s="230"/>
      <c r="D59" s="239" t="s">
        <v>46</v>
      </c>
      <c r="E59" s="242"/>
      <c r="F59" s="242"/>
      <c r="G59" s="242"/>
      <c r="H59" s="242"/>
      <c r="I59" s="242"/>
      <c r="J59" s="242"/>
      <c r="K59" s="242"/>
      <c r="L59" s="242"/>
      <c r="M59" s="242"/>
      <c r="N59" s="242"/>
      <c r="O59" s="242"/>
    </row>
    <row r="60" spans="1:21" ht="24" customHeight="1" x14ac:dyDescent="0.15">
      <c r="B60" s="231"/>
      <c r="C60" s="231"/>
      <c r="D60" s="239" t="s">
        <v>42</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lhko73Qo2tJcaO8U92bb6a9WkJSWznFdMMQMgFpTI5LxlMjeaAQHJOZBxPGmQSpzY1pb1zq7NGo6DknQ9nPePQ==" saltValue="k6Yt0bXSxwiqfD1vIdUR6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20</v>
      </c>
      <c r="C40" s="232"/>
      <c r="D40" s="232"/>
      <c r="E40" s="240"/>
      <c r="F40" s="240"/>
      <c r="G40" s="240"/>
      <c r="H40" s="243" t="s">
        <v>13</v>
      </c>
      <c r="I40" s="245" t="s">
        <v>520</v>
      </c>
      <c r="J40" s="253" t="s">
        <v>379</v>
      </c>
      <c r="K40" s="253" t="s">
        <v>222</v>
      </c>
      <c r="L40" s="253" t="s">
        <v>411</v>
      </c>
      <c r="M40" s="273" t="s">
        <v>521</v>
      </c>
    </row>
    <row r="41" spans="2:13" ht="27.75" customHeight="1" x14ac:dyDescent="0.15">
      <c r="B41" s="1086" t="s">
        <v>38</v>
      </c>
      <c r="C41" s="1087"/>
      <c r="D41" s="235"/>
      <c r="E41" s="1111" t="s">
        <v>62</v>
      </c>
      <c r="F41" s="1111"/>
      <c r="G41" s="1111"/>
      <c r="H41" s="1112"/>
      <c r="I41" s="246">
        <v>6814</v>
      </c>
      <c r="J41" s="254">
        <v>6950</v>
      </c>
      <c r="K41" s="254">
        <v>7196</v>
      </c>
      <c r="L41" s="254">
        <v>6980</v>
      </c>
      <c r="M41" s="262">
        <v>7247</v>
      </c>
    </row>
    <row r="42" spans="2:13" ht="27.75" customHeight="1" x14ac:dyDescent="0.15">
      <c r="B42" s="1088"/>
      <c r="C42" s="1089"/>
      <c r="D42" s="236"/>
      <c r="E42" s="1102" t="s">
        <v>67</v>
      </c>
      <c r="F42" s="1102"/>
      <c r="G42" s="1102"/>
      <c r="H42" s="1103"/>
      <c r="I42" s="247">
        <v>34</v>
      </c>
      <c r="J42" s="255">
        <v>132</v>
      </c>
      <c r="K42" s="255">
        <v>121</v>
      </c>
      <c r="L42" s="255">
        <v>100</v>
      </c>
      <c r="M42" s="263" t="s">
        <v>201</v>
      </c>
    </row>
    <row r="43" spans="2:13" ht="27.75" customHeight="1" x14ac:dyDescent="0.15">
      <c r="B43" s="1088"/>
      <c r="C43" s="1089"/>
      <c r="D43" s="236"/>
      <c r="E43" s="1102" t="s">
        <v>69</v>
      </c>
      <c r="F43" s="1102"/>
      <c r="G43" s="1102"/>
      <c r="H43" s="1103"/>
      <c r="I43" s="247">
        <v>3611</v>
      </c>
      <c r="J43" s="255">
        <v>3537</v>
      </c>
      <c r="K43" s="255">
        <v>3348</v>
      </c>
      <c r="L43" s="255">
        <v>3159</v>
      </c>
      <c r="M43" s="263">
        <v>3101</v>
      </c>
    </row>
    <row r="44" spans="2:13" ht="27.75" customHeight="1" x14ac:dyDescent="0.15">
      <c r="B44" s="1088"/>
      <c r="C44" s="1089"/>
      <c r="D44" s="236"/>
      <c r="E44" s="1102" t="s">
        <v>71</v>
      </c>
      <c r="F44" s="1102"/>
      <c r="G44" s="1102"/>
      <c r="H44" s="1103"/>
      <c r="I44" s="247">
        <v>717</v>
      </c>
      <c r="J44" s="255">
        <v>748</v>
      </c>
      <c r="K44" s="255">
        <v>675</v>
      </c>
      <c r="L44" s="255">
        <v>597</v>
      </c>
      <c r="M44" s="263">
        <v>504</v>
      </c>
    </row>
    <row r="45" spans="2:13" ht="27.75" customHeight="1" x14ac:dyDescent="0.15">
      <c r="B45" s="1088"/>
      <c r="C45" s="1089"/>
      <c r="D45" s="236"/>
      <c r="E45" s="1102" t="s">
        <v>74</v>
      </c>
      <c r="F45" s="1102"/>
      <c r="G45" s="1102"/>
      <c r="H45" s="1103"/>
      <c r="I45" s="247">
        <v>1041</v>
      </c>
      <c r="J45" s="255">
        <v>911</v>
      </c>
      <c r="K45" s="255">
        <v>885</v>
      </c>
      <c r="L45" s="255">
        <v>838</v>
      </c>
      <c r="M45" s="263">
        <v>807</v>
      </c>
    </row>
    <row r="46" spans="2:13" ht="27.75" customHeight="1" x14ac:dyDescent="0.15">
      <c r="B46" s="1088"/>
      <c r="C46" s="1089"/>
      <c r="D46" s="237"/>
      <c r="E46" s="1102" t="s">
        <v>72</v>
      </c>
      <c r="F46" s="1102"/>
      <c r="G46" s="1102"/>
      <c r="H46" s="1103"/>
      <c r="I46" s="247" t="s">
        <v>201</v>
      </c>
      <c r="J46" s="255" t="s">
        <v>201</v>
      </c>
      <c r="K46" s="255" t="s">
        <v>201</v>
      </c>
      <c r="L46" s="255" t="s">
        <v>201</v>
      </c>
      <c r="M46" s="263" t="s">
        <v>201</v>
      </c>
    </row>
    <row r="47" spans="2:13" ht="27.75" customHeight="1" x14ac:dyDescent="0.15">
      <c r="B47" s="1088"/>
      <c r="C47" s="1089"/>
      <c r="D47" s="269"/>
      <c r="E47" s="1108" t="s">
        <v>76</v>
      </c>
      <c r="F47" s="1109"/>
      <c r="G47" s="1109"/>
      <c r="H47" s="1110"/>
      <c r="I47" s="247" t="s">
        <v>201</v>
      </c>
      <c r="J47" s="255" t="s">
        <v>201</v>
      </c>
      <c r="K47" s="255" t="s">
        <v>201</v>
      </c>
      <c r="L47" s="255" t="s">
        <v>201</v>
      </c>
      <c r="M47" s="263" t="s">
        <v>201</v>
      </c>
    </row>
    <row r="48" spans="2:13" ht="27.75" customHeight="1" x14ac:dyDescent="0.15">
      <c r="B48" s="1088"/>
      <c r="C48" s="1089"/>
      <c r="D48" s="236"/>
      <c r="E48" s="1102" t="s">
        <v>82</v>
      </c>
      <c r="F48" s="1102"/>
      <c r="G48" s="1102"/>
      <c r="H48" s="1103"/>
      <c r="I48" s="247" t="s">
        <v>201</v>
      </c>
      <c r="J48" s="255" t="s">
        <v>201</v>
      </c>
      <c r="K48" s="255" t="s">
        <v>201</v>
      </c>
      <c r="L48" s="255" t="s">
        <v>201</v>
      </c>
      <c r="M48" s="263" t="s">
        <v>201</v>
      </c>
    </row>
    <row r="49" spans="2:13" ht="27.75" customHeight="1" x14ac:dyDescent="0.15">
      <c r="B49" s="1090"/>
      <c r="C49" s="1091"/>
      <c r="D49" s="236"/>
      <c r="E49" s="1102" t="s">
        <v>86</v>
      </c>
      <c r="F49" s="1102"/>
      <c r="G49" s="1102"/>
      <c r="H49" s="1103"/>
      <c r="I49" s="247" t="s">
        <v>201</v>
      </c>
      <c r="J49" s="255" t="s">
        <v>201</v>
      </c>
      <c r="K49" s="255" t="s">
        <v>201</v>
      </c>
      <c r="L49" s="255" t="s">
        <v>201</v>
      </c>
      <c r="M49" s="263" t="s">
        <v>201</v>
      </c>
    </row>
    <row r="50" spans="2:13" ht="27.75" customHeight="1" x14ac:dyDescent="0.15">
      <c r="B50" s="1106" t="s">
        <v>88</v>
      </c>
      <c r="C50" s="1107"/>
      <c r="D50" s="270"/>
      <c r="E50" s="1102" t="s">
        <v>89</v>
      </c>
      <c r="F50" s="1102"/>
      <c r="G50" s="1102"/>
      <c r="H50" s="1103"/>
      <c r="I50" s="247">
        <v>1098</v>
      </c>
      <c r="J50" s="255">
        <v>1333</v>
      </c>
      <c r="K50" s="255">
        <v>1466</v>
      </c>
      <c r="L50" s="255">
        <v>1381</v>
      </c>
      <c r="M50" s="263">
        <v>1421</v>
      </c>
    </row>
    <row r="51" spans="2:13" ht="27.75" customHeight="1" x14ac:dyDescent="0.15">
      <c r="B51" s="1088"/>
      <c r="C51" s="1089"/>
      <c r="D51" s="236"/>
      <c r="E51" s="1102" t="s">
        <v>91</v>
      </c>
      <c r="F51" s="1102"/>
      <c r="G51" s="1102"/>
      <c r="H51" s="1103"/>
      <c r="I51" s="247">
        <v>615</v>
      </c>
      <c r="J51" s="255">
        <v>573</v>
      </c>
      <c r="K51" s="255">
        <v>577</v>
      </c>
      <c r="L51" s="255">
        <v>764</v>
      </c>
      <c r="M51" s="263">
        <v>728</v>
      </c>
    </row>
    <row r="52" spans="2:13" ht="27.75" customHeight="1" x14ac:dyDescent="0.15">
      <c r="B52" s="1090"/>
      <c r="C52" s="1091"/>
      <c r="D52" s="236"/>
      <c r="E52" s="1102" t="s">
        <v>48</v>
      </c>
      <c r="F52" s="1102"/>
      <c r="G52" s="1102"/>
      <c r="H52" s="1103"/>
      <c r="I52" s="247">
        <v>7315</v>
      </c>
      <c r="J52" s="255">
        <v>7268</v>
      </c>
      <c r="K52" s="255">
        <v>7293</v>
      </c>
      <c r="L52" s="255">
        <v>7005</v>
      </c>
      <c r="M52" s="263">
        <v>7083</v>
      </c>
    </row>
    <row r="53" spans="2:13" ht="27.75" customHeight="1" x14ac:dyDescent="0.15">
      <c r="B53" s="1096" t="s">
        <v>52</v>
      </c>
      <c r="C53" s="1097"/>
      <c r="D53" s="238"/>
      <c r="E53" s="1104" t="s">
        <v>95</v>
      </c>
      <c r="F53" s="1104"/>
      <c r="G53" s="1104"/>
      <c r="H53" s="1105"/>
      <c r="I53" s="248">
        <v>3189</v>
      </c>
      <c r="J53" s="256">
        <v>3103</v>
      </c>
      <c r="K53" s="256">
        <v>2888</v>
      </c>
      <c r="L53" s="256">
        <v>2524</v>
      </c>
      <c r="M53" s="264">
        <v>2426</v>
      </c>
    </row>
    <row r="54" spans="2:13" ht="27.75" customHeight="1" x14ac:dyDescent="0.15">
      <c r="B54" s="209" t="s">
        <v>96</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9b/O8APtZ/JwX39IdcbpGvpIGP3kK7owh5y/COrixA8iMHmDxNv33xK6JirR3ibNzrUM0zRc95RXSah/qIrJA==" saltValue="xopW+BqxQyGail7p9MADD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93</v>
      </c>
    </row>
    <row r="54" spans="2:8" ht="29.25" customHeight="1" x14ac:dyDescent="0.2">
      <c r="B54" s="274" t="s">
        <v>5</v>
      </c>
      <c r="C54" s="280"/>
      <c r="D54" s="280"/>
      <c r="E54" s="281" t="s">
        <v>13</v>
      </c>
      <c r="F54" s="282" t="s">
        <v>222</v>
      </c>
      <c r="G54" s="282" t="s">
        <v>411</v>
      </c>
      <c r="H54" s="290" t="s">
        <v>521</v>
      </c>
    </row>
    <row r="55" spans="2:8" ht="52.5" customHeight="1" x14ac:dyDescent="0.15">
      <c r="B55" s="275"/>
      <c r="C55" s="1121" t="s">
        <v>100</v>
      </c>
      <c r="D55" s="1121"/>
      <c r="E55" s="1122"/>
      <c r="F55" s="283">
        <v>1101</v>
      </c>
      <c r="G55" s="283">
        <v>1128</v>
      </c>
      <c r="H55" s="291">
        <v>1153</v>
      </c>
    </row>
    <row r="56" spans="2:8" ht="52.5" customHeight="1" x14ac:dyDescent="0.15">
      <c r="B56" s="276"/>
      <c r="C56" s="1123" t="s">
        <v>103</v>
      </c>
      <c r="D56" s="1123"/>
      <c r="E56" s="1124"/>
      <c r="F56" s="284">
        <v>353</v>
      </c>
      <c r="G56" s="284">
        <v>241</v>
      </c>
      <c r="H56" s="292">
        <v>256</v>
      </c>
    </row>
    <row r="57" spans="2:8" ht="53.25" customHeight="1" x14ac:dyDescent="0.15">
      <c r="B57" s="276"/>
      <c r="C57" s="1125" t="s">
        <v>65</v>
      </c>
      <c r="D57" s="1125"/>
      <c r="E57" s="1126"/>
      <c r="F57" s="285">
        <v>1424</v>
      </c>
      <c r="G57" s="285">
        <v>1701</v>
      </c>
      <c r="H57" s="293">
        <v>1973</v>
      </c>
    </row>
    <row r="58" spans="2:8" ht="45.75" customHeight="1" x14ac:dyDescent="0.15">
      <c r="B58" s="277"/>
      <c r="C58" s="1113" t="s">
        <v>527</v>
      </c>
      <c r="D58" s="1114"/>
      <c r="E58" s="1115"/>
      <c r="F58" s="286">
        <v>1052</v>
      </c>
      <c r="G58" s="286">
        <v>1308</v>
      </c>
      <c r="H58" s="294">
        <v>1580</v>
      </c>
    </row>
    <row r="59" spans="2:8" ht="45.75" customHeight="1" x14ac:dyDescent="0.15">
      <c r="B59" s="277"/>
      <c r="C59" s="1113" t="s">
        <v>33</v>
      </c>
      <c r="D59" s="1114"/>
      <c r="E59" s="1115"/>
      <c r="F59" s="286">
        <v>219</v>
      </c>
      <c r="G59" s="286">
        <v>219</v>
      </c>
      <c r="H59" s="294">
        <v>219</v>
      </c>
    </row>
    <row r="60" spans="2:8" ht="45.75" customHeight="1" x14ac:dyDescent="0.15">
      <c r="B60" s="277"/>
      <c r="C60" s="1113" t="s">
        <v>528</v>
      </c>
      <c r="D60" s="1114"/>
      <c r="E60" s="1115"/>
      <c r="F60" s="286">
        <v>113</v>
      </c>
      <c r="G60" s="286">
        <v>113</v>
      </c>
      <c r="H60" s="294">
        <v>113</v>
      </c>
    </row>
    <row r="61" spans="2:8" ht="45.75" customHeight="1" x14ac:dyDescent="0.15">
      <c r="B61" s="277"/>
      <c r="C61" s="1113" t="s">
        <v>134</v>
      </c>
      <c r="D61" s="1114"/>
      <c r="E61" s="1115"/>
      <c r="F61" s="286">
        <v>12</v>
      </c>
      <c r="G61" s="286">
        <v>32</v>
      </c>
      <c r="H61" s="294">
        <v>32</v>
      </c>
    </row>
    <row r="62" spans="2:8" ht="45.75" customHeight="1" x14ac:dyDescent="0.15">
      <c r="B62" s="278"/>
      <c r="C62" s="1116" t="s">
        <v>529</v>
      </c>
      <c r="D62" s="1117"/>
      <c r="E62" s="1118"/>
      <c r="F62" s="287">
        <v>16</v>
      </c>
      <c r="G62" s="287">
        <v>16</v>
      </c>
      <c r="H62" s="295">
        <v>16</v>
      </c>
    </row>
    <row r="63" spans="2:8" ht="52.5" customHeight="1" x14ac:dyDescent="0.15">
      <c r="B63" s="279"/>
      <c r="C63" s="1119" t="s">
        <v>108</v>
      </c>
      <c r="D63" s="1119"/>
      <c r="E63" s="1120"/>
      <c r="F63" s="288">
        <v>2879</v>
      </c>
      <c r="G63" s="288">
        <v>3069</v>
      </c>
      <c r="H63" s="296">
        <v>3382</v>
      </c>
    </row>
    <row r="64" spans="2:8" ht="15" customHeight="1" x14ac:dyDescent="0.15"/>
    <row r="65" ht="0" hidden="1" customHeight="1" x14ac:dyDescent="0.15"/>
    <row r="66" ht="0" hidden="1" customHeight="1" x14ac:dyDescent="0.15"/>
  </sheetData>
  <sheetProtection algorithmName="SHA-512" hashValue="xbWy66iQcMFs1lx5dZ6PmzzW+VNQcvf1DtGQps3YolcOW0V3p7UX3gN7Ja20naD3CHy2/x/njiqniq3hId1oEQ==" saltValue="ufYhS/GZZSzN9dQQeQfnx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22" customWidth="1"/>
    <col min="2" max="107" width="2.375" style="322" customWidth="1"/>
    <col min="108" max="108" width="6.125" style="332" customWidth="1"/>
    <col min="109" max="109" width="5.875" style="331" customWidth="1"/>
    <col min="110" max="110" width="19.125" style="322" hidden="1"/>
    <col min="111" max="115" width="12.625" style="322" hidden="1"/>
    <col min="116" max="349" width="8.625" style="322" hidden="1"/>
    <col min="350" max="355" width="14.875" style="322" hidden="1"/>
    <col min="356" max="357" width="15.875" style="322" hidden="1"/>
    <col min="358" max="363" width="16.125" style="322" hidden="1"/>
    <col min="364" max="364" width="6.125" style="322" hidden="1"/>
    <col min="365" max="365" width="3" style="322" hidden="1"/>
    <col min="366" max="605" width="8.625" style="322" hidden="1"/>
    <col min="606" max="611" width="14.875" style="322" hidden="1"/>
    <col min="612" max="613" width="15.875" style="322" hidden="1"/>
    <col min="614" max="619" width="16.125" style="322" hidden="1"/>
    <col min="620" max="620" width="6.125" style="322" hidden="1"/>
    <col min="621" max="621" width="3" style="322" hidden="1"/>
    <col min="622" max="861" width="8.625" style="322" hidden="1"/>
    <col min="862" max="867" width="14.875" style="322" hidden="1"/>
    <col min="868" max="869" width="15.875" style="322" hidden="1"/>
    <col min="870" max="875" width="16.125" style="322" hidden="1"/>
    <col min="876" max="876" width="6.125" style="322" hidden="1"/>
    <col min="877" max="877" width="3" style="322" hidden="1"/>
    <col min="878" max="1117" width="8.625" style="322" hidden="1"/>
    <col min="1118" max="1123" width="14.875" style="322" hidden="1"/>
    <col min="1124" max="1125" width="15.875" style="322" hidden="1"/>
    <col min="1126" max="1131" width="16.125" style="322" hidden="1"/>
    <col min="1132" max="1132" width="6.125" style="322" hidden="1"/>
    <col min="1133" max="1133" width="3" style="322" hidden="1"/>
    <col min="1134" max="1373" width="8.625" style="322" hidden="1"/>
    <col min="1374" max="1379" width="14.875" style="322" hidden="1"/>
    <col min="1380" max="1381" width="15.875" style="322" hidden="1"/>
    <col min="1382" max="1387" width="16.125" style="322" hidden="1"/>
    <col min="1388" max="1388" width="6.125" style="322" hidden="1"/>
    <col min="1389" max="1389" width="3" style="322" hidden="1"/>
    <col min="1390" max="1629" width="8.625" style="322" hidden="1"/>
    <col min="1630" max="1635" width="14.875" style="322" hidden="1"/>
    <col min="1636" max="1637" width="15.875" style="322" hidden="1"/>
    <col min="1638" max="1643" width="16.125" style="322" hidden="1"/>
    <col min="1644" max="1644" width="6.125" style="322" hidden="1"/>
    <col min="1645" max="1645" width="3" style="322" hidden="1"/>
    <col min="1646" max="1885" width="8.625" style="322" hidden="1"/>
    <col min="1886" max="1891" width="14.875" style="322" hidden="1"/>
    <col min="1892" max="1893" width="15.875" style="322" hidden="1"/>
    <col min="1894" max="1899" width="16.125" style="322" hidden="1"/>
    <col min="1900" max="1900" width="6.125" style="322" hidden="1"/>
    <col min="1901" max="1901" width="3" style="322" hidden="1"/>
    <col min="1902" max="2141" width="8.625" style="322" hidden="1"/>
    <col min="2142" max="2147" width="14.875" style="322" hidden="1"/>
    <col min="2148" max="2149" width="15.875" style="322" hidden="1"/>
    <col min="2150" max="2155" width="16.125" style="322" hidden="1"/>
    <col min="2156" max="2156" width="6.125" style="322" hidden="1"/>
    <col min="2157" max="2157" width="3" style="322" hidden="1"/>
    <col min="2158" max="2397" width="8.625" style="322" hidden="1"/>
    <col min="2398" max="2403" width="14.875" style="322" hidden="1"/>
    <col min="2404" max="2405" width="15.875" style="322" hidden="1"/>
    <col min="2406" max="2411" width="16.125" style="322" hidden="1"/>
    <col min="2412" max="2412" width="6.125" style="322" hidden="1"/>
    <col min="2413" max="2413" width="3" style="322" hidden="1"/>
    <col min="2414" max="2653" width="8.625" style="322" hidden="1"/>
    <col min="2654" max="2659" width="14.875" style="322" hidden="1"/>
    <col min="2660" max="2661" width="15.875" style="322" hidden="1"/>
    <col min="2662" max="2667" width="16.125" style="322" hidden="1"/>
    <col min="2668" max="2668" width="6.125" style="322" hidden="1"/>
    <col min="2669" max="2669" width="3" style="322" hidden="1"/>
    <col min="2670" max="2909" width="8.625" style="322" hidden="1"/>
    <col min="2910" max="2915" width="14.875" style="322" hidden="1"/>
    <col min="2916" max="2917" width="15.875" style="322" hidden="1"/>
    <col min="2918" max="2923" width="16.125" style="322" hidden="1"/>
    <col min="2924" max="2924" width="6.125" style="322" hidden="1"/>
    <col min="2925" max="2925" width="3" style="322" hidden="1"/>
    <col min="2926" max="3165" width="8.625" style="322" hidden="1"/>
    <col min="3166" max="3171" width="14.875" style="322" hidden="1"/>
    <col min="3172" max="3173" width="15.875" style="322" hidden="1"/>
    <col min="3174" max="3179" width="16.125" style="322" hidden="1"/>
    <col min="3180" max="3180" width="6.125" style="322" hidden="1"/>
    <col min="3181" max="3181" width="3" style="322" hidden="1"/>
    <col min="3182" max="3421" width="8.625" style="322" hidden="1"/>
    <col min="3422" max="3427" width="14.875" style="322" hidden="1"/>
    <col min="3428" max="3429" width="15.875" style="322" hidden="1"/>
    <col min="3430" max="3435" width="16.125" style="322" hidden="1"/>
    <col min="3436" max="3436" width="6.125" style="322" hidden="1"/>
    <col min="3437" max="3437" width="3" style="322" hidden="1"/>
    <col min="3438" max="3677" width="8.625" style="322" hidden="1"/>
    <col min="3678" max="3683" width="14.875" style="322" hidden="1"/>
    <col min="3684" max="3685" width="15.875" style="322" hidden="1"/>
    <col min="3686" max="3691" width="16.125" style="322" hidden="1"/>
    <col min="3692" max="3692" width="6.125" style="322" hidden="1"/>
    <col min="3693" max="3693" width="3" style="322" hidden="1"/>
    <col min="3694" max="3933" width="8.625" style="322" hidden="1"/>
    <col min="3934" max="3939" width="14.875" style="322" hidden="1"/>
    <col min="3940" max="3941" width="15.875" style="322" hidden="1"/>
    <col min="3942" max="3947" width="16.125" style="322" hidden="1"/>
    <col min="3948" max="3948" width="6.125" style="322" hidden="1"/>
    <col min="3949" max="3949" width="3" style="322" hidden="1"/>
    <col min="3950" max="4189" width="8.625" style="322" hidden="1"/>
    <col min="4190" max="4195" width="14.875" style="322" hidden="1"/>
    <col min="4196" max="4197" width="15.875" style="322" hidden="1"/>
    <col min="4198" max="4203" width="16.125" style="322" hidden="1"/>
    <col min="4204" max="4204" width="6.125" style="322" hidden="1"/>
    <col min="4205" max="4205" width="3" style="322" hidden="1"/>
    <col min="4206" max="4445" width="8.625" style="322" hidden="1"/>
    <col min="4446" max="4451" width="14.875" style="322" hidden="1"/>
    <col min="4452" max="4453" width="15.875" style="322" hidden="1"/>
    <col min="4454" max="4459" width="16.125" style="322" hidden="1"/>
    <col min="4460" max="4460" width="6.125" style="322" hidden="1"/>
    <col min="4461" max="4461" width="3" style="322" hidden="1"/>
    <col min="4462" max="4701" width="8.625" style="322" hidden="1"/>
    <col min="4702" max="4707" width="14.875" style="322" hidden="1"/>
    <col min="4708" max="4709" width="15.875" style="322" hidden="1"/>
    <col min="4710" max="4715" width="16.125" style="322" hidden="1"/>
    <col min="4716" max="4716" width="6.125" style="322" hidden="1"/>
    <col min="4717" max="4717" width="3" style="322" hidden="1"/>
    <col min="4718" max="4957" width="8.625" style="322" hidden="1"/>
    <col min="4958" max="4963" width="14.875" style="322" hidden="1"/>
    <col min="4964" max="4965" width="15.875" style="322" hidden="1"/>
    <col min="4966" max="4971" width="16.125" style="322" hidden="1"/>
    <col min="4972" max="4972" width="6.125" style="322" hidden="1"/>
    <col min="4973" max="4973" width="3" style="322" hidden="1"/>
    <col min="4974" max="5213" width="8.625" style="322" hidden="1"/>
    <col min="5214" max="5219" width="14.875" style="322" hidden="1"/>
    <col min="5220" max="5221" width="15.875" style="322" hidden="1"/>
    <col min="5222" max="5227" width="16.125" style="322" hidden="1"/>
    <col min="5228" max="5228" width="6.125" style="322" hidden="1"/>
    <col min="5229" max="5229" width="3" style="322" hidden="1"/>
    <col min="5230" max="5469" width="8.625" style="322" hidden="1"/>
    <col min="5470" max="5475" width="14.875" style="322" hidden="1"/>
    <col min="5476" max="5477" width="15.875" style="322" hidden="1"/>
    <col min="5478" max="5483" width="16.125" style="322" hidden="1"/>
    <col min="5484" max="5484" width="6.125" style="322" hidden="1"/>
    <col min="5485" max="5485" width="3" style="322" hidden="1"/>
    <col min="5486" max="5725" width="8.625" style="322" hidden="1"/>
    <col min="5726" max="5731" width="14.875" style="322" hidden="1"/>
    <col min="5732" max="5733" width="15.875" style="322" hidden="1"/>
    <col min="5734" max="5739" width="16.125" style="322" hidden="1"/>
    <col min="5740" max="5740" width="6.125" style="322" hidden="1"/>
    <col min="5741" max="5741" width="3" style="322" hidden="1"/>
    <col min="5742" max="5981" width="8.625" style="322" hidden="1"/>
    <col min="5982" max="5987" width="14.875" style="322" hidden="1"/>
    <col min="5988" max="5989" width="15.875" style="322" hidden="1"/>
    <col min="5990" max="5995" width="16.125" style="322" hidden="1"/>
    <col min="5996" max="5996" width="6.125" style="322" hidden="1"/>
    <col min="5997" max="5997" width="3" style="322" hidden="1"/>
    <col min="5998" max="6237" width="8.625" style="322" hidden="1"/>
    <col min="6238" max="6243" width="14.875" style="322" hidden="1"/>
    <col min="6244" max="6245" width="15.875" style="322" hidden="1"/>
    <col min="6246" max="6251" width="16.125" style="322" hidden="1"/>
    <col min="6252" max="6252" width="6.125" style="322" hidden="1"/>
    <col min="6253" max="6253" width="3" style="322" hidden="1"/>
    <col min="6254" max="6493" width="8.625" style="322" hidden="1"/>
    <col min="6494" max="6499" width="14.875" style="322" hidden="1"/>
    <col min="6500" max="6501" width="15.875" style="322" hidden="1"/>
    <col min="6502" max="6507" width="16.125" style="322" hidden="1"/>
    <col min="6508" max="6508" width="6.125" style="322" hidden="1"/>
    <col min="6509" max="6509" width="3" style="322" hidden="1"/>
    <col min="6510" max="6749" width="8.625" style="322" hidden="1"/>
    <col min="6750" max="6755" width="14.875" style="322" hidden="1"/>
    <col min="6756" max="6757" width="15.875" style="322" hidden="1"/>
    <col min="6758" max="6763" width="16.125" style="322" hidden="1"/>
    <col min="6764" max="6764" width="6.125" style="322" hidden="1"/>
    <col min="6765" max="6765" width="3" style="322" hidden="1"/>
    <col min="6766" max="7005" width="8.625" style="322" hidden="1"/>
    <col min="7006" max="7011" width="14.875" style="322" hidden="1"/>
    <col min="7012" max="7013" width="15.875" style="322" hidden="1"/>
    <col min="7014" max="7019" width="16.125" style="322" hidden="1"/>
    <col min="7020" max="7020" width="6.125" style="322" hidden="1"/>
    <col min="7021" max="7021" width="3" style="322" hidden="1"/>
    <col min="7022" max="7261" width="8.625" style="322" hidden="1"/>
    <col min="7262" max="7267" width="14.875" style="322" hidden="1"/>
    <col min="7268" max="7269" width="15.875" style="322" hidden="1"/>
    <col min="7270" max="7275" width="16.125" style="322" hidden="1"/>
    <col min="7276" max="7276" width="6.125" style="322" hidden="1"/>
    <col min="7277" max="7277" width="3" style="322" hidden="1"/>
    <col min="7278" max="7517" width="8.625" style="322" hidden="1"/>
    <col min="7518" max="7523" width="14.875" style="322" hidden="1"/>
    <col min="7524" max="7525" width="15.875" style="322" hidden="1"/>
    <col min="7526" max="7531" width="16.125" style="322" hidden="1"/>
    <col min="7532" max="7532" width="6.125" style="322" hidden="1"/>
    <col min="7533" max="7533" width="3" style="322" hidden="1"/>
    <col min="7534" max="7773" width="8.625" style="322" hidden="1"/>
    <col min="7774" max="7779" width="14.875" style="322" hidden="1"/>
    <col min="7780" max="7781" width="15.875" style="322" hidden="1"/>
    <col min="7782" max="7787" width="16.125" style="322" hidden="1"/>
    <col min="7788" max="7788" width="6.125" style="322" hidden="1"/>
    <col min="7789" max="7789" width="3" style="322" hidden="1"/>
    <col min="7790" max="8029" width="8.625" style="322" hidden="1"/>
    <col min="8030" max="8035" width="14.875" style="322" hidden="1"/>
    <col min="8036" max="8037" width="15.875" style="322" hidden="1"/>
    <col min="8038" max="8043" width="16.125" style="322" hidden="1"/>
    <col min="8044" max="8044" width="6.125" style="322" hidden="1"/>
    <col min="8045" max="8045" width="3" style="322" hidden="1"/>
    <col min="8046" max="8285" width="8.625" style="322" hidden="1"/>
    <col min="8286" max="8291" width="14.875" style="322" hidden="1"/>
    <col min="8292" max="8293" width="15.875" style="322" hidden="1"/>
    <col min="8294" max="8299" width="16.125" style="322" hidden="1"/>
    <col min="8300" max="8300" width="6.125" style="322" hidden="1"/>
    <col min="8301" max="8301" width="3" style="322" hidden="1"/>
    <col min="8302" max="8541" width="8.625" style="322" hidden="1"/>
    <col min="8542" max="8547" width="14.875" style="322" hidden="1"/>
    <col min="8548" max="8549" width="15.875" style="322" hidden="1"/>
    <col min="8550" max="8555" width="16.125" style="322" hidden="1"/>
    <col min="8556" max="8556" width="6.125" style="322" hidden="1"/>
    <col min="8557" max="8557" width="3" style="322" hidden="1"/>
    <col min="8558" max="8797" width="8.625" style="322" hidden="1"/>
    <col min="8798" max="8803" width="14.875" style="322" hidden="1"/>
    <col min="8804" max="8805" width="15.875" style="322" hidden="1"/>
    <col min="8806" max="8811" width="16.125" style="322" hidden="1"/>
    <col min="8812" max="8812" width="6.125" style="322" hidden="1"/>
    <col min="8813" max="8813" width="3" style="322" hidden="1"/>
    <col min="8814" max="9053" width="8.625" style="322" hidden="1"/>
    <col min="9054" max="9059" width="14.875" style="322" hidden="1"/>
    <col min="9060" max="9061" width="15.875" style="322" hidden="1"/>
    <col min="9062" max="9067" width="16.125" style="322" hidden="1"/>
    <col min="9068" max="9068" width="6.125" style="322" hidden="1"/>
    <col min="9069" max="9069" width="3" style="322" hidden="1"/>
    <col min="9070" max="9309" width="8.625" style="322" hidden="1"/>
    <col min="9310" max="9315" width="14.875" style="322" hidden="1"/>
    <col min="9316" max="9317" width="15.875" style="322" hidden="1"/>
    <col min="9318" max="9323" width="16.125" style="322" hidden="1"/>
    <col min="9324" max="9324" width="6.125" style="322" hidden="1"/>
    <col min="9325" max="9325" width="3" style="322" hidden="1"/>
    <col min="9326" max="9565" width="8.625" style="322" hidden="1"/>
    <col min="9566" max="9571" width="14.875" style="322" hidden="1"/>
    <col min="9572" max="9573" width="15.875" style="322" hidden="1"/>
    <col min="9574" max="9579" width="16.125" style="322" hidden="1"/>
    <col min="9580" max="9580" width="6.125" style="322" hidden="1"/>
    <col min="9581" max="9581" width="3" style="322" hidden="1"/>
    <col min="9582" max="9821" width="8.625" style="322" hidden="1"/>
    <col min="9822" max="9827" width="14.875" style="322" hidden="1"/>
    <col min="9828" max="9829" width="15.875" style="322" hidden="1"/>
    <col min="9830" max="9835" width="16.125" style="322" hidden="1"/>
    <col min="9836" max="9836" width="6.125" style="322" hidden="1"/>
    <col min="9837" max="9837" width="3" style="322" hidden="1"/>
    <col min="9838" max="10077" width="8.625" style="322" hidden="1"/>
    <col min="10078" max="10083" width="14.875" style="322" hidden="1"/>
    <col min="10084" max="10085" width="15.875" style="322" hidden="1"/>
    <col min="10086" max="10091" width="16.125" style="322" hidden="1"/>
    <col min="10092" max="10092" width="6.125" style="322" hidden="1"/>
    <col min="10093" max="10093" width="3" style="322" hidden="1"/>
    <col min="10094" max="10333" width="8.625" style="322" hidden="1"/>
    <col min="10334" max="10339" width="14.875" style="322" hidden="1"/>
    <col min="10340" max="10341" width="15.875" style="322" hidden="1"/>
    <col min="10342" max="10347" width="16.125" style="322" hidden="1"/>
    <col min="10348" max="10348" width="6.125" style="322" hidden="1"/>
    <col min="10349" max="10349" width="3" style="322" hidden="1"/>
    <col min="10350" max="10589" width="8.625" style="322" hidden="1"/>
    <col min="10590" max="10595" width="14.875" style="322" hidden="1"/>
    <col min="10596" max="10597" width="15.875" style="322" hidden="1"/>
    <col min="10598" max="10603" width="16.125" style="322" hidden="1"/>
    <col min="10604" max="10604" width="6.125" style="322" hidden="1"/>
    <col min="10605" max="10605" width="3" style="322" hidden="1"/>
    <col min="10606" max="10845" width="8.625" style="322" hidden="1"/>
    <col min="10846" max="10851" width="14.875" style="322" hidden="1"/>
    <col min="10852" max="10853" width="15.875" style="322" hidden="1"/>
    <col min="10854" max="10859" width="16.125" style="322" hidden="1"/>
    <col min="10860" max="10860" width="6.125" style="322" hidden="1"/>
    <col min="10861" max="10861" width="3" style="322" hidden="1"/>
    <col min="10862" max="11101" width="8.625" style="322" hidden="1"/>
    <col min="11102" max="11107" width="14.875" style="322" hidden="1"/>
    <col min="11108" max="11109" width="15.875" style="322" hidden="1"/>
    <col min="11110" max="11115" width="16.125" style="322" hidden="1"/>
    <col min="11116" max="11116" width="6.125" style="322" hidden="1"/>
    <col min="11117" max="11117" width="3" style="322" hidden="1"/>
    <col min="11118" max="11357" width="8.625" style="322" hidden="1"/>
    <col min="11358" max="11363" width="14.875" style="322" hidden="1"/>
    <col min="11364" max="11365" width="15.875" style="322" hidden="1"/>
    <col min="11366" max="11371" width="16.125" style="322" hidden="1"/>
    <col min="11372" max="11372" width="6.125" style="322" hidden="1"/>
    <col min="11373" max="11373" width="3" style="322" hidden="1"/>
    <col min="11374" max="11613" width="8.625" style="322" hidden="1"/>
    <col min="11614" max="11619" width="14.875" style="322" hidden="1"/>
    <col min="11620" max="11621" width="15.875" style="322" hidden="1"/>
    <col min="11622" max="11627" width="16.125" style="322" hidden="1"/>
    <col min="11628" max="11628" width="6.125" style="322" hidden="1"/>
    <col min="11629" max="11629" width="3" style="322" hidden="1"/>
    <col min="11630" max="11869" width="8.625" style="322" hidden="1"/>
    <col min="11870" max="11875" width="14.875" style="322" hidden="1"/>
    <col min="11876" max="11877" width="15.875" style="322" hidden="1"/>
    <col min="11878" max="11883" width="16.125" style="322" hidden="1"/>
    <col min="11884" max="11884" width="6.125" style="322" hidden="1"/>
    <col min="11885" max="11885" width="3" style="322" hidden="1"/>
    <col min="11886" max="12125" width="8.625" style="322" hidden="1"/>
    <col min="12126" max="12131" width="14.875" style="322" hidden="1"/>
    <col min="12132" max="12133" width="15.875" style="322" hidden="1"/>
    <col min="12134" max="12139" width="16.125" style="322" hidden="1"/>
    <col min="12140" max="12140" width="6.125" style="322" hidden="1"/>
    <col min="12141" max="12141" width="3" style="322" hidden="1"/>
    <col min="12142" max="12381" width="8.625" style="322" hidden="1"/>
    <col min="12382" max="12387" width="14.875" style="322" hidden="1"/>
    <col min="12388" max="12389" width="15.875" style="322" hidden="1"/>
    <col min="12390" max="12395" width="16.125" style="322" hidden="1"/>
    <col min="12396" max="12396" width="6.125" style="322" hidden="1"/>
    <col min="12397" max="12397" width="3" style="322" hidden="1"/>
    <col min="12398" max="12637" width="8.625" style="322" hidden="1"/>
    <col min="12638" max="12643" width="14.875" style="322" hidden="1"/>
    <col min="12644" max="12645" width="15.875" style="322" hidden="1"/>
    <col min="12646" max="12651" width="16.125" style="322" hidden="1"/>
    <col min="12652" max="12652" width="6.125" style="322" hidden="1"/>
    <col min="12653" max="12653" width="3" style="322" hidden="1"/>
    <col min="12654" max="12893" width="8.625" style="322" hidden="1"/>
    <col min="12894" max="12899" width="14.875" style="322" hidden="1"/>
    <col min="12900" max="12901" width="15.875" style="322" hidden="1"/>
    <col min="12902" max="12907" width="16.125" style="322" hidden="1"/>
    <col min="12908" max="12908" width="6.125" style="322" hidden="1"/>
    <col min="12909" max="12909" width="3" style="322" hidden="1"/>
    <col min="12910" max="13149" width="8.625" style="322" hidden="1"/>
    <col min="13150" max="13155" width="14.875" style="322" hidden="1"/>
    <col min="13156" max="13157" width="15.875" style="322" hidden="1"/>
    <col min="13158" max="13163" width="16.125" style="322" hidden="1"/>
    <col min="13164" max="13164" width="6.125" style="322" hidden="1"/>
    <col min="13165" max="13165" width="3" style="322" hidden="1"/>
    <col min="13166" max="13405" width="8.625" style="322" hidden="1"/>
    <col min="13406" max="13411" width="14.875" style="322" hidden="1"/>
    <col min="13412" max="13413" width="15.875" style="322" hidden="1"/>
    <col min="13414" max="13419" width="16.125" style="322" hidden="1"/>
    <col min="13420" max="13420" width="6.125" style="322" hidden="1"/>
    <col min="13421" max="13421" width="3" style="322" hidden="1"/>
    <col min="13422" max="13661" width="8.625" style="322" hidden="1"/>
    <col min="13662" max="13667" width="14.875" style="322" hidden="1"/>
    <col min="13668" max="13669" width="15.875" style="322" hidden="1"/>
    <col min="13670" max="13675" width="16.125" style="322" hidden="1"/>
    <col min="13676" max="13676" width="6.125" style="322" hidden="1"/>
    <col min="13677" max="13677" width="3" style="322" hidden="1"/>
    <col min="13678" max="13917" width="8.625" style="322" hidden="1"/>
    <col min="13918" max="13923" width="14.875" style="322" hidden="1"/>
    <col min="13924" max="13925" width="15.875" style="322" hidden="1"/>
    <col min="13926" max="13931" width="16.125" style="322" hidden="1"/>
    <col min="13932" max="13932" width="6.125" style="322" hidden="1"/>
    <col min="13933" max="13933" width="3" style="322" hidden="1"/>
    <col min="13934" max="14173" width="8.625" style="322" hidden="1"/>
    <col min="14174" max="14179" width="14.875" style="322" hidden="1"/>
    <col min="14180" max="14181" width="15.875" style="322" hidden="1"/>
    <col min="14182" max="14187" width="16.125" style="322" hidden="1"/>
    <col min="14188" max="14188" width="6.125" style="322" hidden="1"/>
    <col min="14189" max="14189" width="3" style="322" hidden="1"/>
    <col min="14190" max="14429" width="8.625" style="322" hidden="1"/>
    <col min="14430" max="14435" width="14.875" style="322" hidden="1"/>
    <col min="14436" max="14437" width="15.875" style="322" hidden="1"/>
    <col min="14438" max="14443" width="16.125" style="322" hidden="1"/>
    <col min="14444" max="14444" width="6.125" style="322" hidden="1"/>
    <col min="14445" max="14445" width="3" style="322" hidden="1"/>
    <col min="14446" max="14685" width="8.625" style="322" hidden="1"/>
    <col min="14686" max="14691" width="14.875" style="322" hidden="1"/>
    <col min="14692" max="14693" width="15.875" style="322" hidden="1"/>
    <col min="14694" max="14699" width="16.125" style="322" hidden="1"/>
    <col min="14700" max="14700" width="6.125" style="322" hidden="1"/>
    <col min="14701" max="14701" width="3" style="322" hidden="1"/>
    <col min="14702" max="14941" width="8.625" style="322" hidden="1"/>
    <col min="14942" max="14947" width="14.875" style="322" hidden="1"/>
    <col min="14948" max="14949" width="15.875" style="322" hidden="1"/>
    <col min="14950" max="14955" width="16.125" style="322" hidden="1"/>
    <col min="14956" max="14956" width="6.125" style="322" hidden="1"/>
    <col min="14957" max="14957" width="3" style="322" hidden="1"/>
    <col min="14958" max="15197" width="8.625" style="322" hidden="1"/>
    <col min="15198" max="15203" width="14.875" style="322" hidden="1"/>
    <col min="15204" max="15205" width="15.875" style="322" hidden="1"/>
    <col min="15206" max="15211" width="16.125" style="322" hidden="1"/>
    <col min="15212" max="15212" width="6.125" style="322" hidden="1"/>
    <col min="15213" max="15213" width="3" style="322" hidden="1"/>
    <col min="15214" max="15453" width="8.625" style="322" hidden="1"/>
    <col min="15454" max="15459" width="14.875" style="322" hidden="1"/>
    <col min="15460" max="15461" width="15.875" style="322" hidden="1"/>
    <col min="15462" max="15467" width="16.125" style="322" hidden="1"/>
    <col min="15468" max="15468" width="6.125" style="322" hidden="1"/>
    <col min="15469" max="15469" width="3" style="322" hidden="1"/>
    <col min="15470" max="15709" width="8.625" style="322" hidden="1"/>
    <col min="15710" max="15715" width="14.875" style="322" hidden="1"/>
    <col min="15716" max="15717" width="15.875" style="322" hidden="1"/>
    <col min="15718" max="15723" width="16.125" style="322" hidden="1"/>
    <col min="15724" max="15724" width="6.125" style="322" hidden="1"/>
    <col min="15725" max="15725" width="3" style="322" hidden="1"/>
    <col min="15726" max="15965" width="8.625" style="322" hidden="1"/>
    <col min="15966" max="15971" width="14.875" style="322" hidden="1"/>
    <col min="15972" max="15973" width="15.875" style="322" hidden="1"/>
    <col min="15974" max="15979" width="16.125" style="322" hidden="1"/>
    <col min="15980" max="15980" width="6.125" style="322" hidden="1"/>
    <col min="15981" max="15981" width="3" style="322" hidden="1"/>
    <col min="15982" max="16221" width="8.625" style="322" hidden="1"/>
    <col min="16222" max="16227" width="14.875" style="322" hidden="1"/>
    <col min="16228" max="16229" width="15.875" style="322" hidden="1"/>
    <col min="16230" max="16235" width="16.125" style="322" hidden="1"/>
    <col min="16236" max="16236" width="6.125" style="322" hidden="1"/>
    <col min="16237" max="16237" width="3" style="322" hidden="1"/>
    <col min="16238" max="16384" width="8.625" style="322" hidden="1"/>
  </cols>
  <sheetData>
    <row r="1" spans="1:143" ht="42.75" customHeight="1" x14ac:dyDescent="0.15">
      <c r="A1" s="320"/>
      <c r="B1" s="321"/>
      <c r="DD1" s="322"/>
      <c r="DE1" s="322"/>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32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4"/>
      <c r="DG4" s="324"/>
      <c r="DH4" s="324"/>
      <c r="DI4" s="324"/>
      <c r="DJ4" s="324"/>
      <c r="DK4" s="324"/>
      <c r="DL4" s="324"/>
      <c r="DM4" s="324"/>
      <c r="DN4" s="324"/>
      <c r="DO4" s="324"/>
      <c r="DP4" s="324"/>
      <c r="DQ4" s="324"/>
      <c r="DR4" s="324"/>
      <c r="DS4" s="324"/>
      <c r="DT4" s="324"/>
      <c r="DU4" s="324"/>
      <c r="DV4" s="324"/>
      <c r="DW4" s="324"/>
    </row>
    <row r="5" spans="1:143" s="32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4"/>
      <c r="DG5" s="324"/>
      <c r="DH5" s="324"/>
      <c r="DI5" s="324"/>
      <c r="DJ5" s="324"/>
      <c r="DK5" s="324"/>
      <c r="DL5" s="324"/>
      <c r="DM5" s="324"/>
      <c r="DN5" s="324"/>
      <c r="DO5" s="324"/>
      <c r="DP5" s="324"/>
      <c r="DQ5" s="324"/>
      <c r="DR5" s="324"/>
      <c r="DS5" s="324"/>
      <c r="DT5" s="324"/>
      <c r="DU5" s="324"/>
      <c r="DV5" s="324"/>
      <c r="DW5" s="324"/>
    </row>
    <row r="6" spans="1:143" s="32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4"/>
      <c r="DG6" s="324"/>
      <c r="DH6" s="324"/>
      <c r="DI6" s="324"/>
      <c r="DJ6" s="324"/>
      <c r="DK6" s="324"/>
      <c r="DL6" s="324"/>
      <c r="DM6" s="324"/>
      <c r="DN6" s="324"/>
      <c r="DO6" s="324"/>
      <c r="DP6" s="324"/>
      <c r="DQ6" s="324"/>
      <c r="DR6" s="324"/>
      <c r="DS6" s="324"/>
      <c r="DT6" s="324"/>
      <c r="DU6" s="324"/>
      <c r="DV6" s="324"/>
      <c r="DW6" s="324"/>
    </row>
    <row r="7" spans="1:143" s="32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4"/>
      <c r="DG7" s="324"/>
      <c r="DH7" s="324"/>
      <c r="DI7" s="324"/>
      <c r="DJ7" s="324"/>
      <c r="DK7" s="324"/>
      <c r="DL7" s="324"/>
      <c r="DM7" s="324"/>
      <c r="DN7" s="324"/>
      <c r="DO7" s="324"/>
      <c r="DP7" s="324"/>
      <c r="DQ7" s="324"/>
      <c r="DR7" s="324"/>
      <c r="DS7" s="324"/>
      <c r="DT7" s="324"/>
      <c r="DU7" s="324"/>
      <c r="DV7" s="324"/>
      <c r="DW7" s="324"/>
    </row>
    <row r="8" spans="1:143" s="32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4"/>
      <c r="DG8" s="324"/>
      <c r="DH8" s="324"/>
      <c r="DI8" s="324"/>
      <c r="DJ8" s="324"/>
      <c r="DK8" s="324"/>
      <c r="DL8" s="324"/>
      <c r="DM8" s="324"/>
      <c r="DN8" s="324"/>
      <c r="DO8" s="324"/>
      <c r="DP8" s="324"/>
      <c r="DQ8" s="324"/>
      <c r="DR8" s="324"/>
      <c r="DS8" s="324"/>
      <c r="DT8" s="324"/>
      <c r="DU8" s="324"/>
      <c r="DV8" s="324"/>
      <c r="DW8" s="324"/>
    </row>
    <row r="9" spans="1:143" s="32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4"/>
      <c r="DG9" s="324"/>
      <c r="DH9" s="324"/>
      <c r="DI9" s="324"/>
      <c r="DJ9" s="324"/>
      <c r="DK9" s="324"/>
      <c r="DL9" s="324"/>
      <c r="DM9" s="324"/>
      <c r="DN9" s="324"/>
      <c r="DO9" s="324"/>
      <c r="DP9" s="324"/>
      <c r="DQ9" s="324"/>
      <c r="DR9" s="324"/>
      <c r="DS9" s="324"/>
      <c r="DT9" s="324"/>
      <c r="DU9" s="324"/>
      <c r="DV9" s="324"/>
      <c r="DW9" s="324"/>
    </row>
    <row r="10" spans="1:143" s="32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4"/>
      <c r="DG10" s="324"/>
      <c r="DH10" s="324"/>
      <c r="DI10" s="324"/>
      <c r="DJ10" s="324"/>
      <c r="DK10" s="324"/>
      <c r="DL10" s="324"/>
      <c r="DM10" s="324"/>
      <c r="DN10" s="324"/>
      <c r="DO10" s="324"/>
      <c r="DP10" s="324"/>
      <c r="DQ10" s="324"/>
      <c r="DR10" s="324"/>
      <c r="DS10" s="324"/>
      <c r="DT10" s="324"/>
      <c r="DU10" s="324"/>
      <c r="DV10" s="324"/>
      <c r="DW10" s="324"/>
      <c r="EM10" s="325" t="s">
        <v>538</v>
      </c>
    </row>
    <row r="11" spans="1:143" s="32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4"/>
      <c r="DG11" s="324"/>
      <c r="DH11" s="324"/>
      <c r="DI11" s="324"/>
      <c r="DJ11" s="324"/>
      <c r="DK11" s="324"/>
      <c r="DL11" s="324"/>
      <c r="DM11" s="324"/>
      <c r="DN11" s="324"/>
      <c r="DO11" s="324"/>
      <c r="DP11" s="324"/>
      <c r="DQ11" s="324"/>
      <c r="DR11" s="324"/>
      <c r="DS11" s="324"/>
      <c r="DT11" s="324"/>
      <c r="DU11" s="324"/>
      <c r="DV11" s="324"/>
      <c r="DW11" s="324"/>
    </row>
    <row r="12" spans="1:143" s="32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4"/>
      <c r="DG12" s="324"/>
      <c r="DH12" s="324"/>
      <c r="DI12" s="324"/>
      <c r="DJ12" s="324"/>
      <c r="DK12" s="324"/>
      <c r="DL12" s="324"/>
      <c r="DM12" s="324"/>
      <c r="DN12" s="324"/>
      <c r="DO12" s="324"/>
      <c r="DP12" s="324"/>
      <c r="DQ12" s="324"/>
      <c r="DR12" s="324"/>
      <c r="DS12" s="324"/>
      <c r="DT12" s="324"/>
      <c r="DU12" s="324"/>
      <c r="DV12" s="324"/>
      <c r="DW12" s="324"/>
      <c r="EM12" s="325" t="s">
        <v>538</v>
      </c>
    </row>
    <row r="13" spans="1:143" s="32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324"/>
      <c r="DG13" s="324"/>
      <c r="DH13" s="324"/>
      <c r="DI13" s="324"/>
      <c r="DJ13" s="324"/>
      <c r="DK13" s="324"/>
      <c r="DL13" s="324"/>
      <c r="DM13" s="324"/>
      <c r="DN13" s="324"/>
      <c r="DO13" s="324"/>
      <c r="DP13" s="324"/>
      <c r="DQ13" s="324"/>
      <c r="DR13" s="324"/>
      <c r="DS13" s="324"/>
      <c r="DT13" s="324"/>
      <c r="DU13" s="324"/>
      <c r="DV13" s="324"/>
      <c r="DW13" s="324"/>
    </row>
    <row r="14" spans="1:143" s="32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4"/>
      <c r="DG14" s="324"/>
      <c r="DH14" s="324"/>
      <c r="DI14" s="324"/>
      <c r="DJ14" s="324"/>
      <c r="DK14" s="324"/>
      <c r="DL14" s="324"/>
      <c r="DM14" s="324"/>
      <c r="DN14" s="324"/>
      <c r="DO14" s="324"/>
      <c r="DP14" s="324"/>
      <c r="DQ14" s="324"/>
      <c r="DR14" s="324"/>
      <c r="DS14" s="324"/>
      <c r="DT14" s="324"/>
      <c r="DU14" s="324"/>
      <c r="DV14" s="324"/>
      <c r="DW14" s="324"/>
    </row>
    <row r="15" spans="1:143" s="325" customFormat="1" x14ac:dyDescent="0.15">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4"/>
      <c r="DG15" s="324"/>
      <c r="DH15" s="324"/>
      <c r="DI15" s="324"/>
      <c r="DJ15" s="324"/>
      <c r="DK15" s="324"/>
      <c r="DL15" s="324"/>
      <c r="DM15" s="324"/>
      <c r="DN15" s="324"/>
      <c r="DO15" s="324"/>
      <c r="DP15" s="324"/>
      <c r="DQ15" s="324"/>
      <c r="DR15" s="324"/>
      <c r="DS15" s="324"/>
      <c r="DT15" s="324"/>
      <c r="DU15" s="324"/>
      <c r="DV15" s="324"/>
      <c r="DW15" s="324"/>
    </row>
    <row r="16" spans="1:143" s="325" customFormat="1" x14ac:dyDescent="0.15">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4"/>
      <c r="DG16" s="324"/>
      <c r="DH16" s="324"/>
      <c r="DI16" s="324"/>
      <c r="DJ16" s="324"/>
      <c r="DK16" s="324"/>
      <c r="DL16" s="324"/>
      <c r="DM16" s="324"/>
      <c r="DN16" s="324"/>
      <c r="DO16" s="324"/>
      <c r="DP16" s="324"/>
      <c r="DQ16" s="324"/>
      <c r="DR16" s="324"/>
      <c r="DS16" s="324"/>
      <c r="DT16" s="324"/>
      <c r="DU16" s="324"/>
      <c r="DV16" s="324"/>
      <c r="DW16" s="324"/>
    </row>
    <row r="17" spans="1:351" s="325" customFormat="1" x14ac:dyDescent="0.15">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4"/>
      <c r="DG17" s="324"/>
      <c r="DH17" s="324"/>
      <c r="DI17" s="324"/>
      <c r="DJ17" s="324"/>
      <c r="DK17" s="324"/>
      <c r="DL17" s="324"/>
      <c r="DM17" s="324"/>
      <c r="DN17" s="324"/>
      <c r="DO17" s="324"/>
      <c r="DP17" s="324"/>
      <c r="DQ17" s="324"/>
      <c r="DR17" s="324"/>
      <c r="DS17" s="324"/>
      <c r="DT17" s="324"/>
      <c r="DU17" s="324"/>
      <c r="DV17" s="324"/>
      <c r="DW17" s="324"/>
    </row>
    <row r="18" spans="1:351" s="325" customFormat="1" x14ac:dyDescent="0.15">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4"/>
      <c r="DG18" s="324"/>
      <c r="DH18" s="324"/>
      <c r="DI18" s="324"/>
      <c r="DJ18" s="324"/>
      <c r="DK18" s="324"/>
      <c r="DL18" s="324"/>
      <c r="DM18" s="324"/>
      <c r="DN18" s="324"/>
      <c r="DO18" s="324"/>
      <c r="DP18" s="324"/>
      <c r="DQ18" s="324"/>
      <c r="DR18" s="324"/>
      <c r="DS18" s="324"/>
      <c r="DT18" s="324"/>
      <c r="DU18" s="324"/>
      <c r="DV18" s="324"/>
      <c r="DW18" s="324"/>
    </row>
    <row r="19" spans="1:351" x14ac:dyDescent="0.15">
      <c r="DD19" s="322"/>
      <c r="DE19" s="322"/>
    </row>
    <row r="20" spans="1:351" x14ac:dyDescent="0.15">
      <c r="DD20" s="322"/>
      <c r="DE20" s="322"/>
    </row>
    <row r="21" spans="1:351" ht="17.25" x14ac:dyDescent="0.15">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2"/>
      <c r="MM21" s="330"/>
    </row>
    <row r="22" spans="1:351" ht="17.25" x14ac:dyDescent="0.15">
      <c r="B22" s="331"/>
      <c r="MM22" s="330"/>
    </row>
    <row r="23" spans="1:351" x14ac:dyDescent="0.15">
      <c r="B23" s="331"/>
    </row>
    <row r="24" spans="1:351" x14ac:dyDescent="0.15">
      <c r="B24" s="331"/>
    </row>
    <row r="25" spans="1:351" x14ac:dyDescent="0.15">
      <c r="B25" s="331"/>
    </row>
    <row r="26" spans="1:351" x14ac:dyDescent="0.15">
      <c r="B26" s="331"/>
    </row>
    <row r="27" spans="1:351" x14ac:dyDescent="0.15">
      <c r="B27" s="331"/>
    </row>
    <row r="28" spans="1:351" x14ac:dyDescent="0.15">
      <c r="B28" s="331"/>
    </row>
    <row r="29" spans="1:351" x14ac:dyDescent="0.15">
      <c r="B29" s="331"/>
    </row>
    <row r="30" spans="1:351" x14ac:dyDescent="0.15">
      <c r="B30" s="331"/>
    </row>
    <row r="31" spans="1:351" x14ac:dyDescent="0.15">
      <c r="B31" s="331"/>
    </row>
    <row r="32" spans="1:351" x14ac:dyDescent="0.15">
      <c r="B32" s="331"/>
    </row>
    <row r="33" spans="2:109" x14ac:dyDescent="0.15">
      <c r="B33" s="331"/>
    </row>
    <row r="34" spans="2:109" x14ac:dyDescent="0.15">
      <c r="B34" s="331"/>
    </row>
    <row r="35" spans="2:109" x14ac:dyDescent="0.15">
      <c r="B35" s="331"/>
    </row>
    <row r="36" spans="2:109" x14ac:dyDescent="0.15">
      <c r="B36" s="331"/>
    </row>
    <row r="37" spans="2:109" x14ac:dyDescent="0.15">
      <c r="B37" s="331"/>
    </row>
    <row r="38" spans="2:109" x14ac:dyDescent="0.15">
      <c r="B38" s="331"/>
    </row>
    <row r="39" spans="2:109" x14ac:dyDescent="0.15">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x14ac:dyDescent="0.15">
      <c r="B40" s="336"/>
      <c r="DD40" s="336"/>
      <c r="DE40" s="322"/>
    </row>
    <row r="41" spans="2:109" ht="17.25" x14ac:dyDescent="0.15">
      <c r="B41" s="337" t="s">
        <v>539</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x14ac:dyDescent="0.15">
      <c r="B42" s="331"/>
      <c r="G42" s="338"/>
      <c r="I42" s="339"/>
      <c r="J42" s="339"/>
      <c r="K42" s="339"/>
      <c r="AM42" s="338"/>
      <c r="AN42" s="338" t="s">
        <v>540</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15">
      <c r="B43" s="331"/>
      <c r="AN43" s="1135" t="s">
        <v>549</v>
      </c>
      <c r="AO43" s="1136"/>
      <c r="AP43" s="1136"/>
      <c r="AQ43" s="1136"/>
      <c r="AR43" s="1136"/>
      <c r="AS43" s="1136"/>
      <c r="AT43" s="1136"/>
      <c r="AU43" s="1136"/>
      <c r="AV43" s="1136"/>
      <c r="AW43" s="1136"/>
      <c r="AX43" s="1136"/>
      <c r="AY43" s="1136"/>
      <c r="AZ43" s="1136"/>
      <c r="BA43" s="1136"/>
      <c r="BB43" s="1136"/>
      <c r="BC43" s="1136"/>
      <c r="BD43" s="1136"/>
      <c r="BE43" s="1136"/>
      <c r="BF43" s="1136"/>
      <c r="BG43" s="1136"/>
      <c r="BH43" s="1136"/>
      <c r="BI43" s="1136"/>
      <c r="BJ43" s="1136"/>
      <c r="BK43" s="1136"/>
      <c r="BL43" s="1136"/>
      <c r="BM43" s="1136"/>
      <c r="BN43" s="1136"/>
      <c r="BO43" s="1136"/>
      <c r="BP43" s="1136"/>
      <c r="BQ43" s="1136"/>
      <c r="BR43" s="1136"/>
      <c r="BS43" s="1136"/>
      <c r="BT43" s="1136"/>
      <c r="BU43" s="1136"/>
      <c r="BV43" s="1136"/>
      <c r="BW43" s="1136"/>
      <c r="BX43" s="1136"/>
      <c r="BY43" s="1136"/>
      <c r="BZ43" s="1136"/>
      <c r="CA43" s="1136"/>
      <c r="CB43" s="1136"/>
      <c r="CC43" s="1136"/>
      <c r="CD43" s="1136"/>
      <c r="CE43" s="1136"/>
      <c r="CF43" s="1136"/>
      <c r="CG43" s="1136"/>
      <c r="CH43" s="1136"/>
      <c r="CI43" s="1136"/>
      <c r="CJ43" s="1136"/>
      <c r="CK43" s="1136"/>
      <c r="CL43" s="1136"/>
      <c r="CM43" s="1136"/>
      <c r="CN43" s="1136"/>
      <c r="CO43" s="1136"/>
      <c r="CP43" s="1136"/>
      <c r="CQ43" s="1136"/>
      <c r="CR43" s="1136"/>
      <c r="CS43" s="1136"/>
      <c r="CT43" s="1136"/>
      <c r="CU43" s="1136"/>
      <c r="CV43" s="1136"/>
      <c r="CW43" s="1136"/>
      <c r="CX43" s="1136"/>
      <c r="CY43" s="1136"/>
      <c r="CZ43" s="1136"/>
      <c r="DA43" s="1136"/>
      <c r="DB43" s="1136"/>
      <c r="DC43" s="1137"/>
    </row>
    <row r="44" spans="2:109" x14ac:dyDescent="0.15">
      <c r="B44" s="331"/>
      <c r="AN44" s="1138"/>
      <c r="AO44" s="1139"/>
      <c r="AP44" s="1139"/>
      <c r="AQ44" s="1139"/>
      <c r="AR44" s="1139"/>
      <c r="AS44" s="1139"/>
      <c r="AT44" s="1139"/>
      <c r="AU44" s="1139"/>
      <c r="AV44" s="1139"/>
      <c r="AW44" s="1139"/>
      <c r="AX44" s="1139"/>
      <c r="AY44" s="1139"/>
      <c r="AZ44" s="1139"/>
      <c r="BA44" s="1139"/>
      <c r="BB44" s="1139"/>
      <c r="BC44" s="1139"/>
      <c r="BD44" s="1139"/>
      <c r="BE44" s="1139"/>
      <c r="BF44" s="1139"/>
      <c r="BG44" s="1139"/>
      <c r="BH44" s="1139"/>
      <c r="BI44" s="1139"/>
      <c r="BJ44" s="1139"/>
      <c r="BK44" s="1139"/>
      <c r="BL44" s="1139"/>
      <c r="BM44" s="1139"/>
      <c r="BN44" s="1139"/>
      <c r="BO44" s="1139"/>
      <c r="BP44" s="1139"/>
      <c r="BQ44" s="1139"/>
      <c r="BR44" s="1139"/>
      <c r="BS44" s="1139"/>
      <c r="BT44" s="1139"/>
      <c r="BU44" s="1139"/>
      <c r="BV44" s="1139"/>
      <c r="BW44" s="1139"/>
      <c r="BX44" s="1139"/>
      <c r="BY44" s="1139"/>
      <c r="BZ44" s="1139"/>
      <c r="CA44" s="1139"/>
      <c r="CB44" s="1139"/>
      <c r="CC44" s="1139"/>
      <c r="CD44" s="1139"/>
      <c r="CE44" s="1139"/>
      <c r="CF44" s="1139"/>
      <c r="CG44" s="1139"/>
      <c r="CH44" s="1139"/>
      <c r="CI44" s="1139"/>
      <c r="CJ44" s="1139"/>
      <c r="CK44" s="1139"/>
      <c r="CL44" s="1139"/>
      <c r="CM44" s="1139"/>
      <c r="CN44" s="1139"/>
      <c r="CO44" s="1139"/>
      <c r="CP44" s="1139"/>
      <c r="CQ44" s="1139"/>
      <c r="CR44" s="1139"/>
      <c r="CS44" s="1139"/>
      <c r="CT44" s="1139"/>
      <c r="CU44" s="1139"/>
      <c r="CV44" s="1139"/>
      <c r="CW44" s="1139"/>
      <c r="CX44" s="1139"/>
      <c r="CY44" s="1139"/>
      <c r="CZ44" s="1139"/>
      <c r="DA44" s="1139"/>
      <c r="DB44" s="1139"/>
      <c r="DC44" s="1140"/>
    </row>
    <row r="45" spans="2:109" x14ac:dyDescent="0.15">
      <c r="B45" s="331"/>
      <c r="AN45" s="1138"/>
      <c r="AO45" s="1139"/>
      <c r="AP45" s="1139"/>
      <c r="AQ45" s="1139"/>
      <c r="AR45" s="1139"/>
      <c r="AS45" s="1139"/>
      <c r="AT45" s="1139"/>
      <c r="AU45" s="1139"/>
      <c r="AV45" s="1139"/>
      <c r="AW45" s="1139"/>
      <c r="AX45" s="1139"/>
      <c r="AY45" s="1139"/>
      <c r="AZ45" s="1139"/>
      <c r="BA45" s="1139"/>
      <c r="BB45" s="1139"/>
      <c r="BC45" s="1139"/>
      <c r="BD45" s="1139"/>
      <c r="BE45" s="1139"/>
      <c r="BF45" s="1139"/>
      <c r="BG45" s="1139"/>
      <c r="BH45" s="1139"/>
      <c r="BI45" s="1139"/>
      <c r="BJ45" s="1139"/>
      <c r="BK45" s="1139"/>
      <c r="BL45" s="1139"/>
      <c r="BM45" s="1139"/>
      <c r="BN45" s="1139"/>
      <c r="BO45" s="1139"/>
      <c r="BP45" s="1139"/>
      <c r="BQ45" s="1139"/>
      <c r="BR45" s="1139"/>
      <c r="BS45" s="1139"/>
      <c r="BT45" s="1139"/>
      <c r="BU45" s="1139"/>
      <c r="BV45" s="1139"/>
      <c r="BW45" s="1139"/>
      <c r="BX45" s="1139"/>
      <c r="BY45" s="1139"/>
      <c r="BZ45" s="1139"/>
      <c r="CA45" s="1139"/>
      <c r="CB45" s="1139"/>
      <c r="CC45" s="1139"/>
      <c r="CD45" s="1139"/>
      <c r="CE45" s="1139"/>
      <c r="CF45" s="1139"/>
      <c r="CG45" s="1139"/>
      <c r="CH45" s="1139"/>
      <c r="CI45" s="1139"/>
      <c r="CJ45" s="1139"/>
      <c r="CK45" s="1139"/>
      <c r="CL45" s="1139"/>
      <c r="CM45" s="1139"/>
      <c r="CN45" s="1139"/>
      <c r="CO45" s="1139"/>
      <c r="CP45" s="1139"/>
      <c r="CQ45" s="1139"/>
      <c r="CR45" s="1139"/>
      <c r="CS45" s="1139"/>
      <c r="CT45" s="1139"/>
      <c r="CU45" s="1139"/>
      <c r="CV45" s="1139"/>
      <c r="CW45" s="1139"/>
      <c r="CX45" s="1139"/>
      <c r="CY45" s="1139"/>
      <c r="CZ45" s="1139"/>
      <c r="DA45" s="1139"/>
      <c r="DB45" s="1139"/>
      <c r="DC45" s="1140"/>
    </row>
    <row r="46" spans="2:109" x14ac:dyDescent="0.15">
      <c r="B46" s="331"/>
      <c r="AN46" s="1138"/>
      <c r="AO46" s="1139"/>
      <c r="AP46" s="1139"/>
      <c r="AQ46" s="1139"/>
      <c r="AR46" s="1139"/>
      <c r="AS46" s="1139"/>
      <c r="AT46" s="1139"/>
      <c r="AU46" s="1139"/>
      <c r="AV46" s="1139"/>
      <c r="AW46" s="1139"/>
      <c r="AX46" s="1139"/>
      <c r="AY46" s="1139"/>
      <c r="AZ46" s="1139"/>
      <c r="BA46" s="1139"/>
      <c r="BB46" s="1139"/>
      <c r="BC46" s="1139"/>
      <c r="BD46" s="1139"/>
      <c r="BE46" s="1139"/>
      <c r="BF46" s="1139"/>
      <c r="BG46" s="1139"/>
      <c r="BH46" s="1139"/>
      <c r="BI46" s="1139"/>
      <c r="BJ46" s="1139"/>
      <c r="BK46" s="1139"/>
      <c r="BL46" s="1139"/>
      <c r="BM46" s="1139"/>
      <c r="BN46" s="1139"/>
      <c r="BO46" s="1139"/>
      <c r="BP46" s="1139"/>
      <c r="BQ46" s="1139"/>
      <c r="BR46" s="1139"/>
      <c r="BS46" s="1139"/>
      <c r="BT46" s="1139"/>
      <c r="BU46" s="1139"/>
      <c r="BV46" s="1139"/>
      <c r="BW46" s="1139"/>
      <c r="BX46" s="1139"/>
      <c r="BY46" s="1139"/>
      <c r="BZ46" s="1139"/>
      <c r="CA46" s="1139"/>
      <c r="CB46" s="1139"/>
      <c r="CC46" s="1139"/>
      <c r="CD46" s="1139"/>
      <c r="CE46" s="1139"/>
      <c r="CF46" s="1139"/>
      <c r="CG46" s="1139"/>
      <c r="CH46" s="1139"/>
      <c r="CI46" s="1139"/>
      <c r="CJ46" s="1139"/>
      <c r="CK46" s="1139"/>
      <c r="CL46" s="1139"/>
      <c r="CM46" s="1139"/>
      <c r="CN46" s="1139"/>
      <c r="CO46" s="1139"/>
      <c r="CP46" s="1139"/>
      <c r="CQ46" s="1139"/>
      <c r="CR46" s="1139"/>
      <c r="CS46" s="1139"/>
      <c r="CT46" s="1139"/>
      <c r="CU46" s="1139"/>
      <c r="CV46" s="1139"/>
      <c r="CW46" s="1139"/>
      <c r="CX46" s="1139"/>
      <c r="CY46" s="1139"/>
      <c r="CZ46" s="1139"/>
      <c r="DA46" s="1139"/>
      <c r="DB46" s="1139"/>
      <c r="DC46" s="1140"/>
    </row>
    <row r="47" spans="2:109" x14ac:dyDescent="0.15">
      <c r="B47" s="331"/>
      <c r="AN47" s="1141"/>
      <c r="AO47" s="1142"/>
      <c r="AP47" s="1142"/>
      <c r="AQ47" s="1142"/>
      <c r="AR47" s="1142"/>
      <c r="AS47" s="1142"/>
      <c r="AT47" s="1142"/>
      <c r="AU47" s="1142"/>
      <c r="AV47" s="1142"/>
      <c r="AW47" s="1142"/>
      <c r="AX47" s="1142"/>
      <c r="AY47" s="1142"/>
      <c r="AZ47" s="1142"/>
      <c r="BA47" s="1142"/>
      <c r="BB47" s="1142"/>
      <c r="BC47" s="1142"/>
      <c r="BD47" s="1142"/>
      <c r="BE47" s="1142"/>
      <c r="BF47" s="1142"/>
      <c r="BG47" s="1142"/>
      <c r="BH47" s="1142"/>
      <c r="BI47" s="1142"/>
      <c r="BJ47" s="1142"/>
      <c r="BK47" s="1142"/>
      <c r="BL47" s="1142"/>
      <c r="BM47" s="1142"/>
      <c r="BN47" s="1142"/>
      <c r="BO47" s="1142"/>
      <c r="BP47" s="1142"/>
      <c r="BQ47" s="1142"/>
      <c r="BR47" s="1142"/>
      <c r="BS47" s="1142"/>
      <c r="BT47" s="1142"/>
      <c r="BU47" s="1142"/>
      <c r="BV47" s="1142"/>
      <c r="BW47" s="1142"/>
      <c r="BX47" s="1142"/>
      <c r="BY47" s="1142"/>
      <c r="BZ47" s="1142"/>
      <c r="CA47" s="1142"/>
      <c r="CB47" s="1142"/>
      <c r="CC47" s="1142"/>
      <c r="CD47" s="1142"/>
      <c r="CE47" s="1142"/>
      <c r="CF47" s="1142"/>
      <c r="CG47" s="1142"/>
      <c r="CH47" s="1142"/>
      <c r="CI47" s="1142"/>
      <c r="CJ47" s="1142"/>
      <c r="CK47" s="1142"/>
      <c r="CL47" s="1142"/>
      <c r="CM47" s="1142"/>
      <c r="CN47" s="1142"/>
      <c r="CO47" s="1142"/>
      <c r="CP47" s="1142"/>
      <c r="CQ47" s="1142"/>
      <c r="CR47" s="1142"/>
      <c r="CS47" s="1142"/>
      <c r="CT47" s="1142"/>
      <c r="CU47" s="1142"/>
      <c r="CV47" s="1142"/>
      <c r="CW47" s="1142"/>
      <c r="CX47" s="1142"/>
      <c r="CY47" s="1142"/>
      <c r="CZ47" s="1142"/>
      <c r="DA47" s="1142"/>
      <c r="DB47" s="1142"/>
      <c r="DC47" s="1143"/>
    </row>
    <row r="48" spans="2:109" x14ac:dyDescent="0.15">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x14ac:dyDescent="0.15">
      <c r="B49" s="331"/>
      <c r="AN49" s="322" t="s">
        <v>541</v>
      </c>
    </row>
    <row r="50" spans="1:109" x14ac:dyDescent="0.15">
      <c r="B50" s="331"/>
      <c r="G50" s="1127"/>
      <c r="H50" s="1127"/>
      <c r="I50" s="1127"/>
      <c r="J50" s="1127"/>
      <c r="K50" s="341"/>
      <c r="L50" s="341"/>
      <c r="M50" s="342"/>
      <c r="N50" s="342"/>
      <c r="AN50" s="1146"/>
      <c r="AO50" s="1147"/>
      <c r="AP50" s="1147"/>
      <c r="AQ50" s="1147"/>
      <c r="AR50" s="1147"/>
      <c r="AS50" s="1147"/>
      <c r="AT50" s="1147"/>
      <c r="AU50" s="1147"/>
      <c r="AV50" s="1147"/>
      <c r="AW50" s="1147"/>
      <c r="AX50" s="1147"/>
      <c r="AY50" s="1147"/>
      <c r="AZ50" s="1147"/>
      <c r="BA50" s="1147"/>
      <c r="BB50" s="1147"/>
      <c r="BC50" s="1147"/>
      <c r="BD50" s="1147"/>
      <c r="BE50" s="1147"/>
      <c r="BF50" s="1147"/>
      <c r="BG50" s="1147"/>
      <c r="BH50" s="1147"/>
      <c r="BI50" s="1147"/>
      <c r="BJ50" s="1147"/>
      <c r="BK50" s="1147"/>
      <c r="BL50" s="1147"/>
      <c r="BM50" s="1147"/>
      <c r="BN50" s="1147"/>
      <c r="BO50" s="1148"/>
      <c r="BP50" s="1133" t="s">
        <v>520</v>
      </c>
      <c r="BQ50" s="1133"/>
      <c r="BR50" s="1133"/>
      <c r="BS50" s="1133"/>
      <c r="BT50" s="1133"/>
      <c r="BU50" s="1133"/>
      <c r="BV50" s="1133"/>
      <c r="BW50" s="1133"/>
      <c r="BX50" s="1133" t="s">
        <v>379</v>
      </c>
      <c r="BY50" s="1133"/>
      <c r="BZ50" s="1133"/>
      <c r="CA50" s="1133"/>
      <c r="CB50" s="1133"/>
      <c r="CC50" s="1133"/>
      <c r="CD50" s="1133"/>
      <c r="CE50" s="1133"/>
      <c r="CF50" s="1133" t="s">
        <v>222</v>
      </c>
      <c r="CG50" s="1133"/>
      <c r="CH50" s="1133"/>
      <c r="CI50" s="1133"/>
      <c r="CJ50" s="1133"/>
      <c r="CK50" s="1133"/>
      <c r="CL50" s="1133"/>
      <c r="CM50" s="1133"/>
      <c r="CN50" s="1133" t="s">
        <v>411</v>
      </c>
      <c r="CO50" s="1133"/>
      <c r="CP50" s="1133"/>
      <c r="CQ50" s="1133"/>
      <c r="CR50" s="1133"/>
      <c r="CS50" s="1133"/>
      <c r="CT50" s="1133"/>
      <c r="CU50" s="1133"/>
      <c r="CV50" s="1133" t="s">
        <v>521</v>
      </c>
      <c r="CW50" s="1133"/>
      <c r="CX50" s="1133"/>
      <c r="CY50" s="1133"/>
      <c r="CZ50" s="1133"/>
      <c r="DA50" s="1133"/>
      <c r="DB50" s="1133"/>
      <c r="DC50" s="1133"/>
    </row>
    <row r="51" spans="1:109" ht="13.5" customHeight="1" x14ac:dyDescent="0.15">
      <c r="B51" s="331"/>
      <c r="G51" s="1145"/>
      <c r="H51" s="1145"/>
      <c r="I51" s="1149"/>
      <c r="J51" s="1149"/>
      <c r="K51" s="1134"/>
      <c r="L51" s="1134"/>
      <c r="M51" s="1134"/>
      <c r="N51" s="1134"/>
      <c r="AM51" s="340"/>
      <c r="AN51" s="1132" t="s">
        <v>542</v>
      </c>
      <c r="AO51" s="1132"/>
      <c r="AP51" s="1132"/>
      <c r="AQ51" s="1132"/>
      <c r="AR51" s="1132"/>
      <c r="AS51" s="1132"/>
      <c r="AT51" s="1132"/>
      <c r="AU51" s="1132"/>
      <c r="AV51" s="1132"/>
      <c r="AW51" s="1132"/>
      <c r="AX51" s="1132"/>
      <c r="AY51" s="1132"/>
      <c r="AZ51" s="1132"/>
      <c r="BA51" s="1132"/>
      <c r="BB51" s="1132" t="s">
        <v>543</v>
      </c>
      <c r="BC51" s="1132"/>
      <c r="BD51" s="1132"/>
      <c r="BE51" s="1132"/>
      <c r="BF51" s="1132"/>
      <c r="BG51" s="1132"/>
      <c r="BH51" s="1132"/>
      <c r="BI51" s="1132"/>
      <c r="BJ51" s="1132"/>
      <c r="BK51" s="1132"/>
      <c r="BL51" s="1132"/>
      <c r="BM51" s="1132"/>
      <c r="BN51" s="1132"/>
      <c r="BO51" s="1132"/>
      <c r="BP51" s="1144"/>
      <c r="BQ51" s="1129"/>
      <c r="BR51" s="1129"/>
      <c r="BS51" s="1129"/>
      <c r="BT51" s="1129"/>
      <c r="BU51" s="1129"/>
      <c r="BV51" s="1129"/>
      <c r="BW51" s="1129"/>
      <c r="BX51" s="1144"/>
      <c r="BY51" s="1129"/>
      <c r="BZ51" s="1129"/>
      <c r="CA51" s="1129"/>
      <c r="CB51" s="1129"/>
      <c r="CC51" s="1129"/>
      <c r="CD51" s="1129"/>
      <c r="CE51" s="1129"/>
      <c r="CF51" s="1129">
        <v>88.9</v>
      </c>
      <c r="CG51" s="1129"/>
      <c r="CH51" s="1129"/>
      <c r="CI51" s="1129"/>
      <c r="CJ51" s="1129"/>
      <c r="CK51" s="1129"/>
      <c r="CL51" s="1129"/>
      <c r="CM51" s="1129"/>
      <c r="CN51" s="1129">
        <v>78.8</v>
      </c>
      <c r="CO51" s="1129"/>
      <c r="CP51" s="1129"/>
      <c r="CQ51" s="1129"/>
      <c r="CR51" s="1129"/>
      <c r="CS51" s="1129"/>
      <c r="CT51" s="1129"/>
      <c r="CU51" s="1129"/>
      <c r="CV51" s="1129">
        <v>77.2</v>
      </c>
      <c r="CW51" s="1129"/>
      <c r="CX51" s="1129"/>
      <c r="CY51" s="1129"/>
      <c r="CZ51" s="1129"/>
      <c r="DA51" s="1129"/>
      <c r="DB51" s="1129"/>
      <c r="DC51" s="1129"/>
    </row>
    <row r="52" spans="1:109" x14ac:dyDescent="0.15">
      <c r="B52" s="331"/>
      <c r="G52" s="1145"/>
      <c r="H52" s="1145"/>
      <c r="I52" s="1149"/>
      <c r="J52" s="1149"/>
      <c r="K52" s="1134"/>
      <c r="L52" s="1134"/>
      <c r="M52" s="1134"/>
      <c r="N52" s="1134"/>
      <c r="AM52" s="340"/>
      <c r="AN52" s="1132"/>
      <c r="AO52" s="1132"/>
      <c r="AP52" s="1132"/>
      <c r="AQ52" s="1132"/>
      <c r="AR52" s="1132"/>
      <c r="AS52" s="1132"/>
      <c r="AT52" s="1132"/>
      <c r="AU52" s="1132"/>
      <c r="AV52" s="1132"/>
      <c r="AW52" s="1132"/>
      <c r="AX52" s="1132"/>
      <c r="AY52" s="1132"/>
      <c r="AZ52" s="1132"/>
      <c r="BA52" s="1132"/>
      <c r="BB52" s="1132"/>
      <c r="BC52" s="1132"/>
      <c r="BD52" s="1132"/>
      <c r="BE52" s="1132"/>
      <c r="BF52" s="1132"/>
      <c r="BG52" s="1132"/>
      <c r="BH52" s="1132"/>
      <c r="BI52" s="1132"/>
      <c r="BJ52" s="1132"/>
      <c r="BK52" s="1132"/>
      <c r="BL52" s="1132"/>
      <c r="BM52" s="1132"/>
      <c r="BN52" s="1132"/>
      <c r="BO52" s="1132"/>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39"/>
      <c r="B53" s="331"/>
      <c r="G53" s="1145"/>
      <c r="H53" s="1145"/>
      <c r="I53" s="1127"/>
      <c r="J53" s="1127"/>
      <c r="K53" s="1134"/>
      <c r="L53" s="1134"/>
      <c r="M53" s="1134"/>
      <c r="N53" s="1134"/>
      <c r="AM53" s="340"/>
      <c r="AN53" s="1132"/>
      <c r="AO53" s="1132"/>
      <c r="AP53" s="1132"/>
      <c r="AQ53" s="1132"/>
      <c r="AR53" s="1132"/>
      <c r="AS53" s="1132"/>
      <c r="AT53" s="1132"/>
      <c r="AU53" s="1132"/>
      <c r="AV53" s="1132"/>
      <c r="AW53" s="1132"/>
      <c r="AX53" s="1132"/>
      <c r="AY53" s="1132"/>
      <c r="AZ53" s="1132"/>
      <c r="BA53" s="1132"/>
      <c r="BB53" s="1132" t="s">
        <v>544</v>
      </c>
      <c r="BC53" s="1132"/>
      <c r="BD53" s="1132"/>
      <c r="BE53" s="1132"/>
      <c r="BF53" s="1132"/>
      <c r="BG53" s="1132"/>
      <c r="BH53" s="1132"/>
      <c r="BI53" s="1132"/>
      <c r="BJ53" s="1132"/>
      <c r="BK53" s="1132"/>
      <c r="BL53" s="1132"/>
      <c r="BM53" s="1132"/>
      <c r="BN53" s="1132"/>
      <c r="BO53" s="1132"/>
      <c r="BP53" s="1144"/>
      <c r="BQ53" s="1129"/>
      <c r="BR53" s="1129"/>
      <c r="BS53" s="1129"/>
      <c r="BT53" s="1129"/>
      <c r="BU53" s="1129"/>
      <c r="BV53" s="1129"/>
      <c r="BW53" s="1129"/>
      <c r="BX53" s="1144"/>
      <c r="BY53" s="1129"/>
      <c r="BZ53" s="1129"/>
      <c r="CA53" s="1129"/>
      <c r="CB53" s="1129"/>
      <c r="CC53" s="1129"/>
      <c r="CD53" s="1129"/>
      <c r="CE53" s="1129"/>
      <c r="CF53" s="1129">
        <v>67.599999999999994</v>
      </c>
      <c r="CG53" s="1129"/>
      <c r="CH53" s="1129"/>
      <c r="CI53" s="1129"/>
      <c r="CJ53" s="1129"/>
      <c r="CK53" s="1129"/>
      <c r="CL53" s="1129"/>
      <c r="CM53" s="1129"/>
      <c r="CN53" s="1129">
        <v>65.2</v>
      </c>
      <c r="CO53" s="1129"/>
      <c r="CP53" s="1129"/>
      <c r="CQ53" s="1129"/>
      <c r="CR53" s="1129"/>
      <c r="CS53" s="1129"/>
      <c r="CT53" s="1129"/>
      <c r="CU53" s="1129"/>
      <c r="CV53" s="1129">
        <v>57.1</v>
      </c>
      <c r="CW53" s="1129"/>
      <c r="CX53" s="1129"/>
      <c r="CY53" s="1129"/>
      <c r="CZ53" s="1129"/>
      <c r="DA53" s="1129"/>
      <c r="DB53" s="1129"/>
      <c r="DC53" s="1129"/>
    </row>
    <row r="54" spans="1:109" x14ac:dyDescent="0.15">
      <c r="A54" s="339"/>
      <c r="B54" s="331"/>
      <c r="G54" s="1145"/>
      <c r="H54" s="1145"/>
      <c r="I54" s="1127"/>
      <c r="J54" s="1127"/>
      <c r="K54" s="1134"/>
      <c r="L54" s="1134"/>
      <c r="M54" s="1134"/>
      <c r="N54" s="1134"/>
      <c r="AM54" s="340"/>
      <c r="AN54" s="1132"/>
      <c r="AO54" s="1132"/>
      <c r="AP54" s="1132"/>
      <c r="AQ54" s="1132"/>
      <c r="AR54" s="1132"/>
      <c r="AS54" s="1132"/>
      <c r="AT54" s="1132"/>
      <c r="AU54" s="1132"/>
      <c r="AV54" s="1132"/>
      <c r="AW54" s="1132"/>
      <c r="AX54" s="1132"/>
      <c r="AY54" s="1132"/>
      <c r="AZ54" s="1132"/>
      <c r="BA54" s="1132"/>
      <c r="BB54" s="1132"/>
      <c r="BC54" s="1132"/>
      <c r="BD54" s="1132"/>
      <c r="BE54" s="1132"/>
      <c r="BF54" s="1132"/>
      <c r="BG54" s="1132"/>
      <c r="BH54" s="1132"/>
      <c r="BI54" s="1132"/>
      <c r="BJ54" s="1132"/>
      <c r="BK54" s="1132"/>
      <c r="BL54" s="1132"/>
      <c r="BM54" s="1132"/>
      <c r="BN54" s="1132"/>
      <c r="BO54" s="1132"/>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39"/>
      <c r="B55" s="331"/>
      <c r="G55" s="1127"/>
      <c r="H55" s="1127"/>
      <c r="I55" s="1127"/>
      <c r="J55" s="1127"/>
      <c r="K55" s="1134"/>
      <c r="L55" s="1134"/>
      <c r="M55" s="1134"/>
      <c r="N55" s="1134"/>
      <c r="AN55" s="1133" t="s">
        <v>545</v>
      </c>
      <c r="AO55" s="1133"/>
      <c r="AP55" s="1133"/>
      <c r="AQ55" s="1133"/>
      <c r="AR55" s="1133"/>
      <c r="AS55" s="1133"/>
      <c r="AT55" s="1133"/>
      <c r="AU55" s="1133"/>
      <c r="AV55" s="1133"/>
      <c r="AW55" s="1133"/>
      <c r="AX55" s="1133"/>
      <c r="AY55" s="1133"/>
      <c r="AZ55" s="1133"/>
      <c r="BA55" s="1133"/>
      <c r="BB55" s="1132" t="s">
        <v>543</v>
      </c>
      <c r="BC55" s="1132"/>
      <c r="BD55" s="1132"/>
      <c r="BE55" s="1132"/>
      <c r="BF55" s="1132"/>
      <c r="BG55" s="1132"/>
      <c r="BH55" s="1132"/>
      <c r="BI55" s="1132"/>
      <c r="BJ55" s="1132"/>
      <c r="BK55" s="1132"/>
      <c r="BL55" s="1132"/>
      <c r="BM55" s="1132"/>
      <c r="BN55" s="1132"/>
      <c r="BO55" s="1132"/>
      <c r="BP55" s="1144"/>
      <c r="BQ55" s="1129"/>
      <c r="BR55" s="1129"/>
      <c r="BS55" s="1129"/>
      <c r="BT55" s="1129"/>
      <c r="BU55" s="1129"/>
      <c r="BV55" s="1129"/>
      <c r="BW55" s="1129"/>
      <c r="BX55" s="1144"/>
      <c r="BY55" s="1129"/>
      <c r="BZ55" s="1129"/>
      <c r="CA55" s="1129"/>
      <c r="CB55" s="1129"/>
      <c r="CC55" s="1129"/>
      <c r="CD55" s="1129"/>
      <c r="CE55" s="1129"/>
      <c r="CF55" s="1129">
        <v>25.4</v>
      </c>
      <c r="CG55" s="1129"/>
      <c r="CH55" s="1129"/>
      <c r="CI55" s="1129"/>
      <c r="CJ55" s="1129"/>
      <c r="CK55" s="1129"/>
      <c r="CL55" s="1129"/>
      <c r="CM55" s="1129"/>
      <c r="CN55" s="1129">
        <v>23.4</v>
      </c>
      <c r="CO55" s="1129"/>
      <c r="CP55" s="1129"/>
      <c r="CQ55" s="1129"/>
      <c r="CR55" s="1129"/>
      <c r="CS55" s="1129"/>
      <c r="CT55" s="1129"/>
      <c r="CU55" s="1129"/>
      <c r="CV55" s="1129">
        <v>7.7</v>
      </c>
      <c r="CW55" s="1129"/>
      <c r="CX55" s="1129"/>
      <c r="CY55" s="1129"/>
      <c r="CZ55" s="1129"/>
      <c r="DA55" s="1129"/>
      <c r="DB55" s="1129"/>
      <c r="DC55" s="1129"/>
    </row>
    <row r="56" spans="1:109" x14ac:dyDescent="0.15">
      <c r="A56" s="339"/>
      <c r="B56" s="331"/>
      <c r="G56" s="1127"/>
      <c r="H56" s="1127"/>
      <c r="I56" s="1127"/>
      <c r="J56" s="1127"/>
      <c r="K56" s="1134"/>
      <c r="L56" s="1134"/>
      <c r="M56" s="1134"/>
      <c r="N56" s="1134"/>
      <c r="AN56" s="1133"/>
      <c r="AO56" s="1133"/>
      <c r="AP56" s="1133"/>
      <c r="AQ56" s="1133"/>
      <c r="AR56" s="1133"/>
      <c r="AS56" s="1133"/>
      <c r="AT56" s="1133"/>
      <c r="AU56" s="1133"/>
      <c r="AV56" s="1133"/>
      <c r="AW56" s="1133"/>
      <c r="AX56" s="1133"/>
      <c r="AY56" s="1133"/>
      <c r="AZ56" s="1133"/>
      <c r="BA56" s="1133"/>
      <c r="BB56" s="1132"/>
      <c r="BC56" s="1132"/>
      <c r="BD56" s="1132"/>
      <c r="BE56" s="1132"/>
      <c r="BF56" s="1132"/>
      <c r="BG56" s="1132"/>
      <c r="BH56" s="1132"/>
      <c r="BI56" s="1132"/>
      <c r="BJ56" s="1132"/>
      <c r="BK56" s="1132"/>
      <c r="BL56" s="1132"/>
      <c r="BM56" s="1132"/>
      <c r="BN56" s="1132"/>
      <c r="BO56" s="1132"/>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39" customFormat="1" x14ac:dyDescent="0.15">
      <c r="B57" s="343"/>
      <c r="G57" s="1127"/>
      <c r="H57" s="1127"/>
      <c r="I57" s="1130"/>
      <c r="J57" s="1130"/>
      <c r="K57" s="1134"/>
      <c r="L57" s="1134"/>
      <c r="M57" s="1134"/>
      <c r="N57" s="1134"/>
      <c r="AM57" s="322"/>
      <c r="AN57" s="1133"/>
      <c r="AO57" s="1133"/>
      <c r="AP57" s="1133"/>
      <c r="AQ57" s="1133"/>
      <c r="AR57" s="1133"/>
      <c r="AS57" s="1133"/>
      <c r="AT57" s="1133"/>
      <c r="AU57" s="1133"/>
      <c r="AV57" s="1133"/>
      <c r="AW57" s="1133"/>
      <c r="AX57" s="1133"/>
      <c r="AY57" s="1133"/>
      <c r="AZ57" s="1133"/>
      <c r="BA57" s="1133"/>
      <c r="BB57" s="1132" t="s">
        <v>544</v>
      </c>
      <c r="BC57" s="1132"/>
      <c r="BD57" s="1132"/>
      <c r="BE57" s="1132"/>
      <c r="BF57" s="1132"/>
      <c r="BG57" s="1132"/>
      <c r="BH57" s="1132"/>
      <c r="BI57" s="1132"/>
      <c r="BJ57" s="1132"/>
      <c r="BK57" s="1132"/>
      <c r="BL57" s="1132"/>
      <c r="BM57" s="1132"/>
      <c r="BN57" s="1132"/>
      <c r="BO57" s="1132"/>
      <c r="BP57" s="1144"/>
      <c r="BQ57" s="1129"/>
      <c r="BR57" s="1129"/>
      <c r="BS57" s="1129"/>
      <c r="BT57" s="1129"/>
      <c r="BU57" s="1129"/>
      <c r="BV57" s="1129"/>
      <c r="BW57" s="1129"/>
      <c r="BX57" s="1144"/>
      <c r="BY57" s="1129"/>
      <c r="BZ57" s="1129"/>
      <c r="CA57" s="1129"/>
      <c r="CB57" s="1129"/>
      <c r="CC57" s="1129"/>
      <c r="CD57" s="1129"/>
      <c r="CE57" s="1129"/>
      <c r="CF57" s="1129">
        <v>58.7</v>
      </c>
      <c r="CG57" s="1129"/>
      <c r="CH57" s="1129"/>
      <c r="CI57" s="1129"/>
      <c r="CJ57" s="1129"/>
      <c r="CK57" s="1129"/>
      <c r="CL57" s="1129"/>
      <c r="CM57" s="1129"/>
      <c r="CN57" s="1129">
        <v>59.2</v>
      </c>
      <c r="CO57" s="1129"/>
      <c r="CP57" s="1129"/>
      <c r="CQ57" s="1129"/>
      <c r="CR57" s="1129"/>
      <c r="CS57" s="1129"/>
      <c r="CT57" s="1129"/>
      <c r="CU57" s="1129"/>
      <c r="CV57" s="1129">
        <v>60.7</v>
      </c>
      <c r="CW57" s="1129"/>
      <c r="CX57" s="1129"/>
      <c r="CY57" s="1129"/>
      <c r="CZ57" s="1129"/>
      <c r="DA57" s="1129"/>
      <c r="DB57" s="1129"/>
      <c r="DC57" s="1129"/>
      <c r="DD57" s="344"/>
      <c r="DE57" s="343"/>
    </row>
    <row r="58" spans="1:109" s="339" customFormat="1" x14ac:dyDescent="0.15">
      <c r="A58" s="322"/>
      <c r="B58" s="343"/>
      <c r="G58" s="1127"/>
      <c r="H58" s="1127"/>
      <c r="I58" s="1130"/>
      <c r="J58" s="1130"/>
      <c r="K58" s="1134"/>
      <c r="L58" s="1134"/>
      <c r="M58" s="1134"/>
      <c r="N58" s="1134"/>
      <c r="AM58" s="322"/>
      <c r="AN58" s="1133"/>
      <c r="AO58" s="1133"/>
      <c r="AP58" s="1133"/>
      <c r="AQ58" s="1133"/>
      <c r="AR58" s="1133"/>
      <c r="AS58" s="1133"/>
      <c r="AT58" s="1133"/>
      <c r="AU58" s="1133"/>
      <c r="AV58" s="1133"/>
      <c r="AW58" s="1133"/>
      <c r="AX58" s="1133"/>
      <c r="AY58" s="1133"/>
      <c r="AZ58" s="1133"/>
      <c r="BA58" s="1133"/>
      <c r="BB58" s="1132"/>
      <c r="BC58" s="1132"/>
      <c r="BD58" s="1132"/>
      <c r="BE58" s="1132"/>
      <c r="BF58" s="1132"/>
      <c r="BG58" s="1132"/>
      <c r="BH58" s="1132"/>
      <c r="BI58" s="1132"/>
      <c r="BJ58" s="1132"/>
      <c r="BK58" s="1132"/>
      <c r="BL58" s="1132"/>
      <c r="BM58" s="1132"/>
      <c r="BN58" s="1132"/>
      <c r="BO58" s="1132"/>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4"/>
      <c r="DE58" s="343"/>
    </row>
    <row r="59" spans="1:109" s="339" customFormat="1" x14ac:dyDescent="0.15">
      <c r="A59" s="322"/>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x14ac:dyDescent="0.15">
      <c r="A60" s="322"/>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x14ac:dyDescent="0.15">
      <c r="A61" s="322"/>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2"/>
    </row>
    <row r="63" spans="1:109" ht="17.25" x14ac:dyDescent="0.15">
      <c r="B63" s="350" t="s">
        <v>546</v>
      </c>
    </row>
    <row r="64" spans="1:109" x14ac:dyDescent="0.15">
      <c r="B64" s="331"/>
      <c r="G64" s="338"/>
      <c r="I64" s="351"/>
      <c r="J64" s="351"/>
      <c r="K64" s="351"/>
      <c r="L64" s="351"/>
      <c r="M64" s="351"/>
      <c r="N64" s="352"/>
      <c r="AM64" s="338"/>
      <c r="AN64" s="338" t="s">
        <v>540</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x14ac:dyDescent="0.15">
      <c r="B65" s="331"/>
      <c r="AN65" s="1135" t="s">
        <v>550</v>
      </c>
      <c r="AO65" s="1136"/>
      <c r="AP65" s="1136"/>
      <c r="AQ65" s="1136"/>
      <c r="AR65" s="1136"/>
      <c r="AS65" s="1136"/>
      <c r="AT65" s="1136"/>
      <c r="AU65" s="1136"/>
      <c r="AV65" s="1136"/>
      <c r="AW65" s="1136"/>
      <c r="AX65" s="1136"/>
      <c r="AY65" s="1136"/>
      <c r="AZ65" s="1136"/>
      <c r="BA65" s="1136"/>
      <c r="BB65" s="1136"/>
      <c r="BC65" s="1136"/>
      <c r="BD65" s="1136"/>
      <c r="BE65" s="1136"/>
      <c r="BF65" s="1136"/>
      <c r="BG65" s="1136"/>
      <c r="BH65" s="1136"/>
      <c r="BI65" s="1136"/>
      <c r="BJ65" s="1136"/>
      <c r="BK65" s="1136"/>
      <c r="BL65" s="1136"/>
      <c r="BM65" s="1136"/>
      <c r="BN65" s="1136"/>
      <c r="BO65" s="1136"/>
      <c r="BP65" s="1136"/>
      <c r="BQ65" s="1136"/>
      <c r="BR65" s="1136"/>
      <c r="BS65" s="1136"/>
      <c r="BT65" s="1136"/>
      <c r="BU65" s="1136"/>
      <c r="BV65" s="1136"/>
      <c r="BW65" s="1136"/>
      <c r="BX65" s="1136"/>
      <c r="BY65" s="1136"/>
      <c r="BZ65" s="1136"/>
      <c r="CA65" s="1136"/>
      <c r="CB65" s="1136"/>
      <c r="CC65" s="1136"/>
      <c r="CD65" s="1136"/>
      <c r="CE65" s="1136"/>
      <c r="CF65" s="1136"/>
      <c r="CG65" s="1136"/>
      <c r="CH65" s="1136"/>
      <c r="CI65" s="1136"/>
      <c r="CJ65" s="1136"/>
      <c r="CK65" s="1136"/>
      <c r="CL65" s="1136"/>
      <c r="CM65" s="1136"/>
      <c r="CN65" s="1136"/>
      <c r="CO65" s="1136"/>
      <c r="CP65" s="1136"/>
      <c r="CQ65" s="1136"/>
      <c r="CR65" s="1136"/>
      <c r="CS65" s="1136"/>
      <c r="CT65" s="1136"/>
      <c r="CU65" s="1136"/>
      <c r="CV65" s="1136"/>
      <c r="CW65" s="1136"/>
      <c r="CX65" s="1136"/>
      <c r="CY65" s="1136"/>
      <c r="CZ65" s="1136"/>
      <c r="DA65" s="1136"/>
      <c r="DB65" s="1136"/>
      <c r="DC65" s="1137"/>
    </row>
    <row r="66" spans="2:107" x14ac:dyDescent="0.15">
      <c r="B66" s="331"/>
      <c r="AN66" s="1138"/>
      <c r="AO66" s="1139"/>
      <c r="AP66" s="1139"/>
      <c r="AQ66" s="1139"/>
      <c r="AR66" s="1139"/>
      <c r="AS66" s="1139"/>
      <c r="AT66" s="1139"/>
      <c r="AU66" s="1139"/>
      <c r="AV66" s="1139"/>
      <c r="AW66" s="1139"/>
      <c r="AX66" s="1139"/>
      <c r="AY66" s="1139"/>
      <c r="AZ66" s="1139"/>
      <c r="BA66" s="1139"/>
      <c r="BB66" s="1139"/>
      <c r="BC66" s="1139"/>
      <c r="BD66" s="1139"/>
      <c r="BE66" s="1139"/>
      <c r="BF66" s="1139"/>
      <c r="BG66" s="1139"/>
      <c r="BH66" s="1139"/>
      <c r="BI66" s="1139"/>
      <c r="BJ66" s="1139"/>
      <c r="BK66" s="1139"/>
      <c r="BL66" s="1139"/>
      <c r="BM66" s="1139"/>
      <c r="BN66" s="1139"/>
      <c r="BO66" s="1139"/>
      <c r="BP66" s="1139"/>
      <c r="BQ66" s="1139"/>
      <c r="BR66" s="1139"/>
      <c r="BS66" s="1139"/>
      <c r="BT66" s="1139"/>
      <c r="BU66" s="1139"/>
      <c r="BV66" s="1139"/>
      <c r="BW66" s="1139"/>
      <c r="BX66" s="1139"/>
      <c r="BY66" s="1139"/>
      <c r="BZ66" s="1139"/>
      <c r="CA66" s="1139"/>
      <c r="CB66" s="1139"/>
      <c r="CC66" s="1139"/>
      <c r="CD66" s="1139"/>
      <c r="CE66" s="1139"/>
      <c r="CF66" s="1139"/>
      <c r="CG66" s="1139"/>
      <c r="CH66" s="1139"/>
      <c r="CI66" s="1139"/>
      <c r="CJ66" s="1139"/>
      <c r="CK66" s="1139"/>
      <c r="CL66" s="1139"/>
      <c r="CM66" s="1139"/>
      <c r="CN66" s="1139"/>
      <c r="CO66" s="1139"/>
      <c r="CP66" s="1139"/>
      <c r="CQ66" s="1139"/>
      <c r="CR66" s="1139"/>
      <c r="CS66" s="1139"/>
      <c r="CT66" s="1139"/>
      <c r="CU66" s="1139"/>
      <c r="CV66" s="1139"/>
      <c r="CW66" s="1139"/>
      <c r="CX66" s="1139"/>
      <c r="CY66" s="1139"/>
      <c r="CZ66" s="1139"/>
      <c r="DA66" s="1139"/>
      <c r="DB66" s="1139"/>
      <c r="DC66" s="1140"/>
    </row>
    <row r="67" spans="2:107" x14ac:dyDescent="0.15">
      <c r="B67" s="331"/>
      <c r="AN67" s="1138"/>
      <c r="AO67" s="1139"/>
      <c r="AP67" s="1139"/>
      <c r="AQ67" s="1139"/>
      <c r="AR67" s="1139"/>
      <c r="AS67" s="1139"/>
      <c r="AT67" s="1139"/>
      <c r="AU67" s="1139"/>
      <c r="AV67" s="1139"/>
      <c r="AW67" s="1139"/>
      <c r="AX67" s="1139"/>
      <c r="AY67" s="1139"/>
      <c r="AZ67" s="1139"/>
      <c r="BA67" s="1139"/>
      <c r="BB67" s="1139"/>
      <c r="BC67" s="1139"/>
      <c r="BD67" s="1139"/>
      <c r="BE67" s="1139"/>
      <c r="BF67" s="1139"/>
      <c r="BG67" s="1139"/>
      <c r="BH67" s="1139"/>
      <c r="BI67" s="1139"/>
      <c r="BJ67" s="1139"/>
      <c r="BK67" s="1139"/>
      <c r="BL67" s="1139"/>
      <c r="BM67" s="1139"/>
      <c r="BN67" s="1139"/>
      <c r="BO67" s="1139"/>
      <c r="BP67" s="1139"/>
      <c r="BQ67" s="1139"/>
      <c r="BR67" s="1139"/>
      <c r="BS67" s="1139"/>
      <c r="BT67" s="1139"/>
      <c r="BU67" s="1139"/>
      <c r="BV67" s="1139"/>
      <c r="BW67" s="1139"/>
      <c r="BX67" s="1139"/>
      <c r="BY67" s="1139"/>
      <c r="BZ67" s="1139"/>
      <c r="CA67" s="1139"/>
      <c r="CB67" s="1139"/>
      <c r="CC67" s="1139"/>
      <c r="CD67" s="1139"/>
      <c r="CE67" s="1139"/>
      <c r="CF67" s="1139"/>
      <c r="CG67" s="1139"/>
      <c r="CH67" s="1139"/>
      <c r="CI67" s="1139"/>
      <c r="CJ67" s="1139"/>
      <c r="CK67" s="1139"/>
      <c r="CL67" s="1139"/>
      <c r="CM67" s="1139"/>
      <c r="CN67" s="1139"/>
      <c r="CO67" s="1139"/>
      <c r="CP67" s="1139"/>
      <c r="CQ67" s="1139"/>
      <c r="CR67" s="1139"/>
      <c r="CS67" s="1139"/>
      <c r="CT67" s="1139"/>
      <c r="CU67" s="1139"/>
      <c r="CV67" s="1139"/>
      <c r="CW67" s="1139"/>
      <c r="CX67" s="1139"/>
      <c r="CY67" s="1139"/>
      <c r="CZ67" s="1139"/>
      <c r="DA67" s="1139"/>
      <c r="DB67" s="1139"/>
      <c r="DC67" s="1140"/>
    </row>
    <row r="68" spans="2:107" x14ac:dyDescent="0.15">
      <c r="B68" s="331"/>
      <c r="AN68" s="1138"/>
      <c r="AO68" s="1139"/>
      <c r="AP68" s="1139"/>
      <c r="AQ68" s="1139"/>
      <c r="AR68" s="1139"/>
      <c r="AS68" s="1139"/>
      <c r="AT68" s="1139"/>
      <c r="AU68" s="1139"/>
      <c r="AV68" s="1139"/>
      <c r="AW68" s="1139"/>
      <c r="AX68" s="1139"/>
      <c r="AY68" s="1139"/>
      <c r="AZ68" s="1139"/>
      <c r="BA68" s="1139"/>
      <c r="BB68" s="1139"/>
      <c r="BC68" s="1139"/>
      <c r="BD68" s="1139"/>
      <c r="BE68" s="1139"/>
      <c r="BF68" s="1139"/>
      <c r="BG68" s="1139"/>
      <c r="BH68" s="1139"/>
      <c r="BI68" s="1139"/>
      <c r="BJ68" s="1139"/>
      <c r="BK68" s="1139"/>
      <c r="BL68" s="1139"/>
      <c r="BM68" s="1139"/>
      <c r="BN68" s="1139"/>
      <c r="BO68" s="1139"/>
      <c r="BP68" s="1139"/>
      <c r="BQ68" s="1139"/>
      <c r="BR68" s="1139"/>
      <c r="BS68" s="1139"/>
      <c r="BT68" s="1139"/>
      <c r="BU68" s="1139"/>
      <c r="BV68" s="1139"/>
      <c r="BW68" s="1139"/>
      <c r="BX68" s="1139"/>
      <c r="BY68" s="1139"/>
      <c r="BZ68" s="1139"/>
      <c r="CA68" s="1139"/>
      <c r="CB68" s="1139"/>
      <c r="CC68" s="1139"/>
      <c r="CD68" s="1139"/>
      <c r="CE68" s="1139"/>
      <c r="CF68" s="1139"/>
      <c r="CG68" s="1139"/>
      <c r="CH68" s="1139"/>
      <c r="CI68" s="1139"/>
      <c r="CJ68" s="1139"/>
      <c r="CK68" s="1139"/>
      <c r="CL68" s="1139"/>
      <c r="CM68" s="1139"/>
      <c r="CN68" s="1139"/>
      <c r="CO68" s="1139"/>
      <c r="CP68" s="1139"/>
      <c r="CQ68" s="1139"/>
      <c r="CR68" s="1139"/>
      <c r="CS68" s="1139"/>
      <c r="CT68" s="1139"/>
      <c r="CU68" s="1139"/>
      <c r="CV68" s="1139"/>
      <c r="CW68" s="1139"/>
      <c r="CX68" s="1139"/>
      <c r="CY68" s="1139"/>
      <c r="CZ68" s="1139"/>
      <c r="DA68" s="1139"/>
      <c r="DB68" s="1139"/>
      <c r="DC68" s="1140"/>
    </row>
    <row r="69" spans="2:107" x14ac:dyDescent="0.15">
      <c r="B69" s="331"/>
      <c r="AN69" s="1141"/>
      <c r="AO69" s="1142"/>
      <c r="AP69" s="1142"/>
      <c r="AQ69" s="1142"/>
      <c r="AR69" s="1142"/>
      <c r="AS69" s="1142"/>
      <c r="AT69" s="1142"/>
      <c r="AU69" s="1142"/>
      <c r="AV69" s="1142"/>
      <c r="AW69" s="1142"/>
      <c r="AX69" s="1142"/>
      <c r="AY69" s="1142"/>
      <c r="AZ69" s="1142"/>
      <c r="BA69" s="1142"/>
      <c r="BB69" s="1142"/>
      <c r="BC69" s="1142"/>
      <c r="BD69" s="1142"/>
      <c r="BE69" s="1142"/>
      <c r="BF69" s="1142"/>
      <c r="BG69" s="1142"/>
      <c r="BH69" s="1142"/>
      <c r="BI69" s="1142"/>
      <c r="BJ69" s="1142"/>
      <c r="BK69" s="1142"/>
      <c r="BL69" s="1142"/>
      <c r="BM69" s="1142"/>
      <c r="BN69" s="1142"/>
      <c r="BO69" s="1142"/>
      <c r="BP69" s="1142"/>
      <c r="BQ69" s="1142"/>
      <c r="BR69" s="1142"/>
      <c r="BS69" s="1142"/>
      <c r="BT69" s="1142"/>
      <c r="BU69" s="1142"/>
      <c r="BV69" s="1142"/>
      <c r="BW69" s="1142"/>
      <c r="BX69" s="1142"/>
      <c r="BY69" s="1142"/>
      <c r="BZ69" s="1142"/>
      <c r="CA69" s="1142"/>
      <c r="CB69" s="1142"/>
      <c r="CC69" s="1142"/>
      <c r="CD69" s="1142"/>
      <c r="CE69" s="1142"/>
      <c r="CF69" s="1142"/>
      <c r="CG69" s="1142"/>
      <c r="CH69" s="1142"/>
      <c r="CI69" s="1142"/>
      <c r="CJ69" s="1142"/>
      <c r="CK69" s="1142"/>
      <c r="CL69" s="1142"/>
      <c r="CM69" s="1142"/>
      <c r="CN69" s="1142"/>
      <c r="CO69" s="1142"/>
      <c r="CP69" s="1142"/>
      <c r="CQ69" s="1142"/>
      <c r="CR69" s="1142"/>
      <c r="CS69" s="1142"/>
      <c r="CT69" s="1142"/>
      <c r="CU69" s="1142"/>
      <c r="CV69" s="1142"/>
      <c r="CW69" s="1142"/>
      <c r="CX69" s="1142"/>
      <c r="CY69" s="1142"/>
      <c r="CZ69" s="1142"/>
      <c r="DA69" s="1142"/>
      <c r="DB69" s="1142"/>
      <c r="DC69" s="1143"/>
    </row>
    <row r="70" spans="2:107" x14ac:dyDescent="0.15">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x14ac:dyDescent="0.15">
      <c r="B71" s="331"/>
      <c r="G71" s="356"/>
      <c r="I71" s="357"/>
      <c r="J71" s="354"/>
      <c r="K71" s="354"/>
      <c r="L71" s="355"/>
      <c r="M71" s="354"/>
      <c r="N71" s="355"/>
      <c r="AM71" s="356"/>
      <c r="AN71" s="322" t="s">
        <v>541</v>
      </c>
    </row>
    <row r="72" spans="2:107" x14ac:dyDescent="0.15">
      <c r="B72" s="331"/>
      <c r="G72" s="1127"/>
      <c r="H72" s="1127"/>
      <c r="I72" s="1127"/>
      <c r="J72" s="1127"/>
      <c r="K72" s="341"/>
      <c r="L72" s="341"/>
      <c r="M72" s="342"/>
      <c r="N72" s="342"/>
      <c r="AN72" s="1146"/>
      <c r="AO72" s="1147"/>
      <c r="AP72" s="1147"/>
      <c r="AQ72" s="1147"/>
      <c r="AR72" s="1147"/>
      <c r="AS72" s="1147"/>
      <c r="AT72" s="1147"/>
      <c r="AU72" s="1147"/>
      <c r="AV72" s="1147"/>
      <c r="AW72" s="1147"/>
      <c r="AX72" s="1147"/>
      <c r="AY72" s="1147"/>
      <c r="AZ72" s="1147"/>
      <c r="BA72" s="1147"/>
      <c r="BB72" s="1147"/>
      <c r="BC72" s="1147"/>
      <c r="BD72" s="1147"/>
      <c r="BE72" s="1147"/>
      <c r="BF72" s="1147"/>
      <c r="BG72" s="1147"/>
      <c r="BH72" s="1147"/>
      <c r="BI72" s="1147"/>
      <c r="BJ72" s="1147"/>
      <c r="BK72" s="1147"/>
      <c r="BL72" s="1147"/>
      <c r="BM72" s="1147"/>
      <c r="BN72" s="1147"/>
      <c r="BO72" s="1148"/>
      <c r="BP72" s="1133" t="s">
        <v>520</v>
      </c>
      <c r="BQ72" s="1133"/>
      <c r="BR72" s="1133"/>
      <c r="BS72" s="1133"/>
      <c r="BT72" s="1133"/>
      <c r="BU72" s="1133"/>
      <c r="BV72" s="1133"/>
      <c r="BW72" s="1133"/>
      <c r="BX72" s="1133" t="s">
        <v>379</v>
      </c>
      <c r="BY72" s="1133"/>
      <c r="BZ72" s="1133"/>
      <c r="CA72" s="1133"/>
      <c r="CB72" s="1133"/>
      <c r="CC72" s="1133"/>
      <c r="CD72" s="1133"/>
      <c r="CE72" s="1133"/>
      <c r="CF72" s="1133" t="s">
        <v>222</v>
      </c>
      <c r="CG72" s="1133"/>
      <c r="CH72" s="1133"/>
      <c r="CI72" s="1133"/>
      <c r="CJ72" s="1133"/>
      <c r="CK72" s="1133"/>
      <c r="CL72" s="1133"/>
      <c r="CM72" s="1133"/>
      <c r="CN72" s="1133" t="s">
        <v>411</v>
      </c>
      <c r="CO72" s="1133"/>
      <c r="CP72" s="1133"/>
      <c r="CQ72" s="1133"/>
      <c r="CR72" s="1133"/>
      <c r="CS72" s="1133"/>
      <c r="CT72" s="1133"/>
      <c r="CU72" s="1133"/>
      <c r="CV72" s="1133" t="s">
        <v>521</v>
      </c>
      <c r="CW72" s="1133"/>
      <c r="CX72" s="1133"/>
      <c r="CY72" s="1133"/>
      <c r="CZ72" s="1133"/>
      <c r="DA72" s="1133"/>
      <c r="DB72" s="1133"/>
      <c r="DC72" s="1133"/>
    </row>
    <row r="73" spans="2:107" x14ac:dyDescent="0.15">
      <c r="B73" s="331"/>
      <c r="G73" s="1145"/>
      <c r="H73" s="1145"/>
      <c r="I73" s="1145"/>
      <c r="J73" s="1145"/>
      <c r="K73" s="1128"/>
      <c r="L73" s="1128"/>
      <c r="M73" s="1128"/>
      <c r="N73" s="1128"/>
      <c r="AM73" s="340"/>
      <c r="AN73" s="1132" t="s">
        <v>542</v>
      </c>
      <c r="AO73" s="1132"/>
      <c r="AP73" s="1132"/>
      <c r="AQ73" s="1132"/>
      <c r="AR73" s="1132"/>
      <c r="AS73" s="1132"/>
      <c r="AT73" s="1132"/>
      <c r="AU73" s="1132"/>
      <c r="AV73" s="1132"/>
      <c r="AW73" s="1132"/>
      <c r="AX73" s="1132"/>
      <c r="AY73" s="1132"/>
      <c r="AZ73" s="1132"/>
      <c r="BA73" s="1132"/>
      <c r="BB73" s="1132" t="s">
        <v>543</v>
      </c>
      <c r="BC73" s="1132"/>
      <c r="BD73" s="1132"/>
      <c r="BE73" s="1132"/>
      <c r="BF73" s="1132"/>
      <c r="BG73" s="1132"/>
      <c r="BH73" s="1132"/>
      <c r="BI73" s="1132"/>
      <c r="BJ73" s="1132"/>
      <c r="BK73" s="1132"/>
      <c r="BL73" s="1132"/>
      <c r="BM73" s="1132"/>
      <c r="BN73" s="1132"/>
      <c r="BO73" s="1132"/>
      <c r="BP73" s="1129">
        <v>99.1</v>
      </c>
      <c r="BQ73" s="1129"/>
      <c r="BR73" s="1129"/>
      <c r="BS73" s="1129"/>
      <c r="BT73" s="1129"/>
      <c r="BU73" s="1129"/>
      <c r="BV73" s="1129"/>
      <c r="BW73" s="1129"/>
      <c r="BX73" s="1129">
        <v>94</v>
      </c>
      <c r="BY73" s="1129"/>
      <c r="BZ73" s="1129"/>
      <c r="CA73" s="1129"/>
      <c r="CB73" s="1129"/>
      <c r="CC73" s="1129"/>
      <c r="CD73" s="1129"/>
      <c r="CE73" s="1129"/>
      <c r="CF73" s="1129">
        <v>88.9</v>
      </c>
      <c r="CG73" s="1129"/>
      <c r="CH73" s="1129"/>
      <c r="CI73" s="1129"/>
      <c r="CJ73" s="1129"/>
      <c r="CK73" s="1129"/>
      <c r="CL73" s="1129"/>
      <c r="CM73" s="1129"/>
      <c r="CN73" s="1129">
        <v>78.8</v>
      </c>
      <c r="CO73" s="1129"/>
      <c r="CP73" s="1129"/>
      <c r="CQ73" s="1129"/>
      <c r="CR73" s="1129"/>
      <c r="CS73" s="1129"/>
      <c r="CT73" s="1129"/>
      <c r="CU73" s="1129"/>
      <c r="CV73" s="1129">
        <v>77.2</v>
      </c>
      <c r="CW73" s="1129"/>
      <c r="CX73" s="1129"/>
      <c r="CY73" s="1129"/>
      <c r="CZ73" s="1129"/>
      <c r="DA73" s="1129"/>
      <c r="DB73" s="1129"/>
      <c r="DC73" s="1129"/>
    </row>
    <row r="74" spans="2:107" x14ac:dyDescent="0.15">
      <c r="B74" s="331"/>
      <c r="G74" s="1145"/>
      <c r="H74" s="1145"/>
      <c r="I74" s="1145"/>
      <c r="J74" s="1145"/>
      <c r="K74" s="1128"/>
      <c r="L74" s="1128"/>
      <c r="M74" s="1128"/>
      <c r="N74" s="1128"/>
      <c r="AM74" s="340"/>
      <c r="AN74" s="1132"/>
      <c r="AO74" s="1132"/>
      <c r="AP74" s="1132"/>
      <c r="AQ74" s="1132"/>
      <c r="AR74" s="1132"/>
      <c r="AS74" s="1132"/>
      <c r="AT74" s="1132"/>
      <c r="AU74" s="1132"/>
      <c r="AV74" s="1132"/>
      <c r="AW74" s="1132"/>
      <c r="AX74" s="1132"/>
      <c r="AY74" s="1132"/>
      <c r="AZ74" s="1132"/>
      <c r="BA74" s="1132"/>
      <c r="BB74" s="1132"/>
      <c r="BC74" s="1132"/>
      <c r="BD74" s="1132"/>
      <c r="BE74" s="1132"/>
      <c r="BF74" s="1132"/>
      <c r="BG74" s="1132"/>
      <c r="BH74" s="1132"/>
      <c r="BI74" s="1132"/>
      <c r="BJ74" s="1132"/>
      <c r="BK74" s="1132"/>
      <c r="BL74" s="1132"/>
      <c r="BM74" s="1132"/>
      <c r="BN74" s="1132"/>
      <c r="BO74" s="1132"/>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331"/>
      <c r="G75" s="1145"/>
      <c r="H75" s="1145"/>
      <c r="I75" s="1127"/>
      <c r="J75" s="1127"/>
      <c r="K75" s="1134"/>
      <c r="L75" s="1134"/>
      <c r="M75" s="1134"/>
      <c r="N75" s="1134"/>
      <c r="AM75" s="340"/>
      <c r="AN75" s="1132"/>
      <c r="AO75" s="1132"/>
      <c r="AP75" s="1132"/>
      <c r="AQ75" s="1132"/>
      <c r="AR75" s="1132"/>
      <c r="AS75" s="1132"/>
      <c r="AT75" s="1132"/>
      <c r="AU75" s="1132"/>
      <c r="AV75" s="1132"/>
      <c r="AW75" s="1132"/>
      <c r="AX75" s="1132"/>
      <c r="AY75" s="1132"/>
      <c r="AZ75" s="1132"/>
      <c r="BA75" s="1132"/>
      <c r="BB75" s="1132" t="s">
        <v>547</v>
      </c>
      <c r="BC75" s="1132"/>
      <c r="BD75" s="1132"/>
      <c r="BE75" s="1132"/>
      <c r="BF75" s="1132"/>
      <c r="BG75" s="1132"/>
      <c r="BH75" s="1132"/>
      <c r="BI75" s="1132"/>
      <c r="BJ75" s="1132"/>
      <c r="BK75" s="1132"/>
      <c r="BL75" s="1132"/>
      <c r="BM75" s="1132"/>
      <c r="BN75" s="1132"/>
      <c r="BO75" s="1132"/>
      <c r="BP75" s="1129">
        <v>10.9</v>
      </c>
      <c r="BQ75" s="1129"/>
      <c r="BR75" s="1129"/>
      <c r="BS75" s="1129"/>
      <c r="BT75" s="1129"/>
      <c r="BU75" s="1129"/>
      <c r="BV75" s="1129"/>
      <c r="BW75" s="1129"/>
      <c r="BX75" s="1129">
        <v>8.9</v>
      </c>
      <c r="BY75" s="1129"/>
      <c r="BZ75" s="1129"/>
      <c r="CA75" s="1129"/>
      <c r="CB75" s="1129"/>
      <c r="CC75" s="1129"/>
      <c r="CD75" s="1129"/>
      <c r="CE75" s="1129"/>
      <c r="CF75" s="1129">
        <v>7.4</v>
      </c>
      <c r="CG75" s="1129"/>
      <c r="CH75" s="1129"/>
      <c r="CI75" s="1129"/>
      <c r="CJ75" s="1129"/>
      <c r="CK75" s="1129"/>
      <c r="CL75" s="1129"/>
      <c r="CM75" s="1129"/>
      <c r="CN75" s="1129">
        <v>7.2</v>
      </c>
      <c r="CO75" s="1129"/>
      <c r="CP75" s="1129"/>
      <c r="CQ75" s="1129"/>
      <c r="CR75" s="1129"/>
      <c r="CS75" s="1129"/>
      <c r="CT75" s="1129"/>
      <c r="CU75" s="1129"/>
      <c r="CV75" s="1129">
        <v>8.5</v>
      </c>
      <c r="CW75" s="1129"/>
      <c r="CX75" s="1129"/>
      <c r="CY75" s="1129"/>
      <c r="CZ75" s="1129"/>
      <c r="DA75" s="1129"/>
      <c r="DB75" s="1129"/>
      <c r="DC75" s="1129"/>
    </row>
    <row r="76" spans="2:107" x14ac:dyDescent="0.15">
      <c r="B76" s="331"/>
      <c r="G76" s="1145"/>
      <c r="H76" s="1145"/>
      <c r="I76" s="1127"/>
      <c r="J76" s="1127"/>
      <c r="K76" s="1134"/>
      <c r="L76" s="1134"/>
      <c r="M76" s="1134"/>
      <c r="N76" s="1134"/>
      <c r="AM76" s="340"/>
      <c r="AN76" s="1132"/>
      <c r="AO76" s="1132"/>
      <c r="AP76" s="1132"/>
      <c r="AQ76" s="1132"/>
      <c r="AR76" s="1132"/>
      <c r="AS76" s="1132"/>
      <c r="AT76" s="1132"/>
      <c r="AU76" s="1132"/>
      <c r="AV76" s="1132"/>
      <c r="AW76" s="1132"/>
      <c r="AX76" s="1132"/>
      <c r="AY76" s="1132"/>
      <c r="AZ76" s="1132"/>
      <c r="BA76" s="1132"/>
      <c r="BB76" s="1132"/>
      <c r="BC76" s="1132"/>
      <c r="BD76" s="1132"/>
      <c r="BE76" s="1132"/>
      <c r="BF76" s="1132"/>
      <c r="BG76" s="1132"/>
      <c r="BH76" s="1132"/>
      <c r="BI76" s="1132"/>
      <c r="BJ76" s="1132"/>
      <c r="BK76" s="1132"/>
      <c r="BL76" s="1132"/>
      <c r="BM76" s="1132"/>
      <c r="BN76" s="1132"/>
      <c r="BO76" s="1132"/>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331"/>
      <c r="G77" s="1127"/>
      <c r="H77" s="1127"/>
      <c r="I77" s="1127"/>
      <c r="J77" s="1127"/>
      <c r="K77" s="1128"/>
      <c r="L77" s="1128"/>
      <c r="M77" s="1128"/>
      <c r="N77" s="1128"/>
      <c r="AN77" s="1133" t="s">
        <v>545</v>
      </c>
      <c r="AO77" s="1133"/>
      <c r="AP77" s="1133"/>
      <c r="AQ77" s="1133"/>
      <c r="AR77" s="1133"/>
      <c r="AS77" s="1133"/>
      <c r="AT77" s="1133"/>
      <c r="AU77" s="1133"/>
      <c r="AV77" s="1133"/>
      <c r="AW77" s="1133"/>
      <c r="AX77" s="1133"/>
      <c r="AY77" s="1133"/>
      <c r="AZ77" s="1133"/>
      <c r="BA77" s="1133"/>
      <c r="BB77" s="1132" t="s">
        <v>543</v>
      </c>
      <c r="BC77" s="1132"/>
      <c r="BD77" s="1132"/>
      <c r="BE77" s="1132"/>
      <c r="BF77" s="1132"/>
      <c r="BG77" s="1132"/>
      <c r="BH77" s="1132"/>
      <c r="BI77" s="1132"/>
      <c r="BJ77" s="1132"/>
      <c r="BK77" s="1132"/>
      <c r="BL77" s="1132"/>
      <c r="BM77" s="1132"/>
      <c r="BN77" s="1132"/>
      <c r="BO77" s="1132"/>
      <c r="BP77" s="1129">
        <v>17.899999999999999</v>
      </c>
      <c r="BQ77" s="1129"/>
      <c r="BR77" s="1129"/>
      <c r="BS77" s="1129"/>
      <c r="BT77" s="1129"/>
      <c r="BU77" s="1129"/>
      <c r="BV77" s="1129"/>
      <c r="BW77" s="1129"/>
      <c r="BX77" s="1129">
        <v>27</v>
      </c>
      <c r="BY77" s="1129"/>
      <c r="BZ77" s="1129"/>
      <c r="CA77" s="1129"/>
      <c r="CB77" s="1129"/>
      <c r="CC77" s="1129"/>
      <c r="CD77" s="1129"/>
      <c r="CE77" s="1129"/>
      <c r="CF77" s="1129">
        <v>25.4</v>
      </c>
      <c r="CG77" s="1129"/>
      <c r="CH77" s="1129"/>
      <c r="CI77" s="1129"/>
      <c r="CJ77" s="1129"/>
      <c r="CK77" s="1129"/>
      <c r="CL77" s="1129"/>
      <c r="CM77" s="1129"/>
      <c r="CN77" s="1129">
        <v>23.4</v>
      </c>
      <c r="CO77" s="1129"/>
      <c r="CP77" s="1129"/>
      <c r="CQ77" s="1129"/>
      <c r="CR77" s="1129"/>
      <c r="CS77" s="1129"/>
      <c r="CT77" s="1129"/>
      <c r="CU77" s="1129"/>
      <c r="CV77" s="1129">
        <v>7.7</v>
      </c>
      <c r="CW77" s="1129"/>
      <c r="CX77" s="1129"/>
      <c r="CY77" s="1129"/>
      <c r="CZ77" s="1129"/>
      <c r="DA77" s="1129"/>
      <c r="DB77" s="1129"/>
      <c r="DC77" s="1129"/>
    </row>
    <row r="78" spans="2:107" x14ac:dyDescent="0.15">
      <c r="B78" s="331"/>
      <c r="G78" s="1127"/>
      <c r="H78" s="1127"/>
      <c r="I78" s="1127"/>
      <c r="J78" s="1127"/>
      <c r="K78" s="1128"/>
      <c r="L78" s="1128"/>
      <c r="M78" s="1128"/>
      <c r="N78" s="1128"/>
      <c r="AN78" s="1133"/>
      <c r="AO78" s="1133"/>
      <c r="AP78" s="1133"/>
      <c r="AQ78" s="1133"/>
      <c r="AR78" s="1133"/>
      <c r="AS78" s="1133"/>
      <c r="AT78" s="1133"/>
      <c r="AU78" s="1133"/>
      <c r="AV78" s="1133"/>
      <c r="AW78" s="1133"/>
      <c r="AX78" s="1133"/>
      <c r="AY78" s="1133"/>
      <c r="AZ78" s="1133"/>
      <c r="BA78" s="1133"/>
      <c r="BB78" s="1132"/>
      <c r="BC78" s="1132"/>
      <c r="BD78" s="1132"/>
      <c r="BE78" s="1132"/>
      <c r="BF78" s="1132"/>
      <c r="BG78" s="1132"/>
      <c r="BH78" s="1132"/>
      <c r="BI78" s="1132"/>
      <c r="BJ78" s="1132"/>
      <c r="BK78" s="1132"/>
      <c r="BL78" s="1132"/>
      <c r="BM78" s="1132"/>
      <c r="BN78" s="1132"/>
      <c r="BO78" s="1132"/>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331"/>
      <c r="G79" s="1127"/>
      <c r="H79" s="1127"/>
      <c r="I79" s="1130"/>
      <c r="J79" s="1130"/>
      <c r="K79" s="1131"/>
      <c r="L79" s="1131"/>
      <c r="M79" s="1131"/>
      <c r="N79" s="1131"/>
      <c r="AN79" s="1133"/>
      <c r="AO79" s="1133"/>
      <c r="AP79" s="1133"/>
      <c r="AQ79" s="1133"/>
      <c r="AR79" s="1133"/>
      <c r="AS79" s="1133"/>
      <c r="AT79" s="1133"/>
      <c r="AU79" s="1133"/>
      <c r="AV79" s="1133"/>
      <c r="AW79" s="1133"/>
      <c r="AX79" s="1133"/>
      <c r="AY79" s="1133"/>
      <c r="AZ79" s="1133"/>
      <c r="BA79" s="1133"/>
      <c r="BB79" s="1132" t="s">
        <v>547</v>
      </c>
      <c r="BC79" s="1132"/>
      <c r="BD79" s="1132"/>
      <c r="BE79" s="1132"/>
      <c r="BF79" s="1132"/>
      <c r="BG79" s="1132"/>
      <c r="BH79" s="1132"/>
      <c r="BI79" s="1132"/>
      <c r="BJ79" s="1132"/>
      <c r="BK79" s="1132"/>
      <c r="BL79" s="1132"/>
      <c r="BM79" s="1132"/>
      <c r="BN79" s="1132"/>
      <c r="BO79" s="1132"/>
      <c r="BP79" s="1129">
        <v>9.5</v>
      </c>
      <c r="BQ79" s="1129"/>
      <c r="BR79" s="1129"/>
      <c r="BS79" s="1129"/>
      <c r="BT79" s="1129"/>
      <c r="BU79" s="1129"/>
      <c r="BV79" s="1129"/>
      <c r="BW79" s="1129"/>
      <c r="BX79" s="1129">
        <v>8.6999999999999993</v>
      </c>
      <c r="BY79" s="1129"/>
      <c r="BZ79" s="1129"/>
      <c r="CA79" s="1129"/>
      <c r="CB79" s="1129"/>
      <c r="CC79" s="1129"/>
      <c r="CD79" s="1129"/>
      <c r="CE79" s="1129"/>
      <c r="CF79" s="1129">
        <v>8.6</v>
      </c>
      <c r="CG79" s="1129"/>
      <c r="CH79" s="1129"/>
      <c r="CI79" s="1129"/>
      <c r="CJ79" s="1129"/>
      <c r="CK79" s="1129"/>
      <c r="CL79" s="1129"/>
      <c r="CM79" s="1129"/>
      <c r="CN79" s="1129">
        <v>8.5</v>
      </c>
      <c r="CO79" s="1129"/>
      <c r="CP79" s="1129"/>
      <c r="CQ79" s="1129"/>
      <c r="CR79" s="1129"/>
      <c r="CS79" s="1129"/>
      <c r="CT79" s="1129"/>
      <c r="CU79" s="1129"/>
      <c r="CV79" s="1129">
        <v>8.6</v>
      </c>
      <c r="CW79" s="1129"/>
      <c r="CX79" s="1129"/>
      <c r="CY79" s="1129"/>
      <c r="CZ79" s="1129"/>
      <c r="DA79" s="1129"/>
      <c r="DB79" s="1129"/>
      <c r="DC79" s="1129"/>
    </row>
    <row r="80" spans="2:107" x14ac:dyDescent="0.15">
      <c r="B80" s="331"/>
      <c r="G80" s="1127"/>
      <c r="H80" s="1127"/>
      <c r="I80" s="1130"/>
      <c r="J80" s="1130"/>
      <c r="K80" s="1131"/>
      <c r="L80" s="1131"/>
      <c r="M80" s="1131"/>
      <c r="N80" s="1131"/>
      <c r="AN80" s="1133"/>
      <c r="AO80" s="1133"/>
      <c r="AP80" s="1133"/>
      <c r="AQ80" s="1133"/>
      <c r="AR80" s="1133"/>
      <c r="AS80" s="1133"/>
      <c r="AT80" s="1133"/>
      <c r="AU80" s="1133"/>
      <c r="AV80" s="1133"/>
      <c r="AW80" s="1133"/>
      <c r="AX80" s="1133"/>
      <c r="AY80" s="1133"/>
      <c r="AZ80" s="1133"/>
      <c r="BA80" s="1133"/>
      <c r="BB80" s="1132"/>
      <c r="BC80" s="1132"/>
      <c r="BD80" s="1132"/>
      <c r="BE80" s="1132"/>
      <c r="BF80" s="1132"/>
      <c r="BG80" s="1132"/>
      <c r="BH80" s="1132"/>
      <c r="BI80" s="1132"/>
      <c r="BJ80" s="1132"/>
      <c r="BK80" s="1132"/>
      <c r="BL80" s="1132"/>
      <c r="BM80" s="1132"/>
      <c r="BN80" s="1132"/>
      <c r="BO80" s="1132"/>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331"/>
    </row>
    <row r="82" spans="2:109" ht="17.25" x14ac:dyDescent="0.15">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x14ac:dyDescent="0.15">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x14ac:dyDescent="0.15">
      <c r="DD84" s="322"/>
      <c r="DE84" s="322"/>
    </row>
    <row r="85" spans="2:109" x14ac:dyDescent="0.15">
      <c r="DD85" s="322"/>
      <c r="DE85" s="322"/>
    </row>
    <row r="86" spans="2:109" hidden="1" x14ac:dyDescent="0.15">
      <c r="DD86" s="322"/>
      <c r="DE86" s="322"/>
    </row>
    <row r="87" spans="2:109" hidden="1" x14ac:dyDescent="0.15">
      <c r="K87" s="359"/>
      <c r="AQ87" s="359"/>
      <c r="BC87" s="359"/>
      <c r="BO87" s="359"/>
      <c r="CA87" s="359"/>
      <c r="CM87" s="359"/>
      <c r="CY87" s="359"/>
      <c r="DD87" s="322"/>
      <c r="DE87" s="322"/>
    </row>
    <row r="88" spans="2:109" hidden="1" x14ac:dyDescent="0.15">
      <c r="DD88" s="322"/>
      <c r="DE88" s="322"/>
    </row>
    <row r="89" spans="2:109" hidden="1" x14ac:dyDescent="0.15">
      <c r="DD89" s="322"/>
      <c r="DE89" s="322"/>
    </row>
    <row r="90" spans="2:109" hidden="1" x14ac:dyDescent="0.15">
      <c r="DD90" s="322"/>
      <c r="DE90" s="322"/>
    </row>
    <row r="91" spans="2:109" hidden="1" x14ac:dyDescent="0.15">
      <c r="DD91" s="322"/>
      <c r="DE91" s="322"/>
    </row>
    <row r="92" spans="2:109" ht="13.5" hidden="1" customHeight="1" x14ac:dyDescent="0.15">
      <c r="DD92" s="322"/>
      <c r="DE92" s="322"/>
    </row>
    <row r="93" spans="2:109" ht="13.5" hidden="1" customHeight="1" x14ac:dyDescent="0.15">
      <c r="DD93" s="322"/>
      <c r="DE93" s="322"/>
    </row>
    <row r="94" spans="2:109" ht="13.5" hidden="1" customHeight="1" x14ac:dyDescent="0.15">
      <c r="DD94" s="322"/>
      <c r="DE94" s="322"/>
    </row>
    <row r="95" spans="2:109" ht="13.5" hidden="1" customHeight="1" x14ac:dyDescent="0.15">
      <c r="DD95" s="322"/>
      <c r="DE95" s="322"/>
    </row>
    <row r="96" spans="2:109" ht="13.5" hidden="1" customHeight="1" x14ac:dyDescent="0.15">
      <c r="DD96" s="322"/>
      <c r="DE96" s="322"/>
    </row>
    <row r="97" spans="108:109" ht="13.5" hidden="1" customHeight="1" x14ac:dyDescent="0.15">
      <c r="DD97" s="322"/>
      <c r="DE97" s="322"/>
    </row>
    <row r="98" spans="108:109" ht="13.5" hidden="1" customHeight="1" x14ac:dyDescent="0.15">
      <c r="DD98" s="322"/>
      <c r="DE98" s="322"/>
    </row>
    <row r="99" spans="108:109" ht="13.5" hidden="1" customHeight="1" x14ac:dyDescent="0.15">
      <c r="DD99" s="322"/>
      <c r="DE99" s="322"/>
    </row>
    <row r="100" spans="108:109" ht="13.5" hidden="1" customHeight="1" x14ac:dyDescent="0.15">
      <c r="DD100" s="322"/>
      <c r="DE100" s="322"/>
    </row>
    <row r="101" spans="108:109" ht="13.5" hidden="1" customHeight="1" x14ac:dyDescent="0.15">
      <c r="DD101" s="322"/>
      <c r="DE101" s="322"/>
    </row>
    <row r="102" spans="108:109" ht="13.5" hidden="1" customHeight="1" x14ac:dyDescent="0.15">
      <c r="DD102" s="322"/>
      <c r="DE102" s="322"/>
    </row>
    <row r="103" spans="108:109" ht="13.5" hidden="1" customHeight="1" x14ac:dyDescent="0.15">
      <c r="DD103" s="322"/>
      <c r="DE103" s="322"/>
    </row>
    <row r="104" spans="108:109" ht="13.5" hidden="1" customHeight="1" x14ac:dyDescent="0.15">
      <c r="DD104" s="322"/>
      <c r="DE104" s="322"/>
    </row>
    <row r="105" spans="108:109" ht="13.5" hidden="1" customHeight="1" x14ac:dyDescent="0.15">
      <c r="DD105" s="322"/>
      <c r="DE105" s="322"/>
    </row>
    <row r="106" spans="108:109" ht="13.5" hidden="1" customHeight="1" x14ac:dyDescent="0.15">
      <c r="DD106" s="322"/>
      <c r="DE106" s="322"/>
    </row>
    <row r="107" spans="108:109" ht="13.5" hidden="1" customHeight="1" x14ac:dyDescent="0.15">
      <c r="DD107" s="322"/>
      <c r="DE107" s="322"/>
    </row>
    <row r="108" spans="108:109" ht="13.5" hidden="1" customHeight="1" x14ac:dyDescent="0.15">
      <c r="DD108" s="322"/>
      <c r="DE108" s="322"/>
    </row>
    <row r="109" spans="108:109" ht="13.5" hidden="1" customHeight="1" x14ac:dyDescent="0.15">
      <c r="DD109" s="322"/>
      <c r="DE109" s="322"/>
    </row>
    <row r="110" spans="108:109" ht="13.5" hidden="1" customHeight="1" x14ac:dyDescent="0.15">
      <c r="DD110" s="322"/>
      <c r="DE110" s="322"/>
    </row>
    <row r="111" spans="108:109" ht="13.5" hidden="1" customHeight="1" x14ac:dyDescent="0.15">
      <c r="DD111" s="322"/>
      <c r="DE111" s="322"/>
    </row>
    <row r="112" spans="108:109" ht="13.5" hidden="1" customHeight="1" x14ac:dyDescent="0.15">
      <c r="DD112" s="322"/>
      <c r="DE112" s="322"/>
    </row>
    <row r="113" spans="108:109" ht="13.5" hidden="1" customHeight="1" x14ac:dyDescent="0.15">
      <c r="DD113" s="322"/>
      <c r="DE113" s="322"/>
    </row>
    <row r="114" spans="108:109" ht="13.5" hidden="1" customHeight="1" x14ac:dyDescent="0.15">
      <c r="DD114" s="322"/>
      <c r="DE114" s="322"/>
    </row>
    <row r="115" spans="108:109" ht="13.5" hidden="1" customHeight="1" x14ac:dyDescent="0.15">
      <c r="DD115" s="322"/>
      <c r="DE115" s="322"/>
    </row>
    <row r="116" spans="108:109" ht="13.5" hidden="1" customHeight="1" x14ac:dyDescent="0.15">
      <c r="DD116" s="322"/>
      <c r="DE116" s="322"/>
    </row>
    <row r="117" spans="108:109" ht="13.5" hidden="1" customHeight="1" x14ac:dyDescent="0.15">
      <c r="DD117" s="322"/>
      <c r="DE117" s="322"/>
    </row>
    <row r="118" spans="108:109" ht="13.5" hidden="1" customHeight="1" x14ac:dyDescent="0.15">
      <c r="DD118" s="322"/>
      <c r="DE118" s="322"/>
    </row>
    <row r="119" spans="108:109" ht="13.5" hidden="1" customHeight="1" x14ac:dyDescent="0.15">
      <c r="DD119" s="322"/>
      <c r="DE119" s="322"/>
    </row>
    <row r="120" spans="108:109" ht="13.5" hidden="1" customHeight="1" x14ac:dyDescent="0.15">
      <c r="DD120" s="322"/>
      <c r="DE120" s="322"/>
    </row>
    <row r="121" spans="108:109" ht="13.5" hidden="1" customHeight="1" x14ac:dyDescent="0.15">
      <c r="DD121" s="322"/>
      <c r="DE121" s="322"/>
    </row>
    <row r="122" spans="108:109" ht="13.5" hidden="1" customHeight="1" x14ac:dyDescent="0.15">
      <c r="DD122" s="322"/>
      <c r="DE122" s="322"/>
    </row>
    <row r="123" spans="108:109" ht="13.5" hidden="1" customHeight="1" x14ac:dyDescent="0.15">
      <c r="DD123" s="322"/>
      <c r="DE123" s="322"/>
    </row>
    <row r="124" spans="108:109" ht="13.5" hidden="1" customHeight="1" x14ac:dyDescent="0.15">
      <c r="DD124" s="322"/>
      <c r="DE124" s="322"/>
    </row>
    <row r="125" spans="108:109" ht="13.5" hidden="1" customHeight="1" x14ac:dyDescent="0.15">
      <c r="DD125" s="322"/>
      <c r="DE125" s="322"/>
    </row>
    <row r="126" spans="108:109" ht="13.5" hidden="1" customHeight="1" x14ac:dyDescent="0.15">
      <c r="DD126" s="322"/>
      <c r="DE126" s="322"/>
    </row>
    <row r="127" spans="108:109" ht="13.5" hidden="1" customHeight="1" x14ac:dyDescent="0.15">
      <c r="DD127" s="322"/>
      <c r="DE127" s="322"/>
    </row>
    <row r="128" spans="108:109" ht="13.5" hidden="1" customHeight="1" x14ac:dyDescent="0.15">
      <c r="DD128" s="322"/>
      <c r="DE128" s="322"/>
    </row>
    <row r="129" spans="108:109" ht="13.5" hidden="1" customHeight="1" x14ac:dyDescent="0.15">
      <c r="DD129" s="322"/>
      <c r="DE129" s="322"/>
    </row>
    <row r="130" spans="108:109" ht="13.5" hidden="1" customHeight="1" x14ac:dyDescent="0.15">
      <c r="DD130" s="322"/>
      <c r="DE130" s="322"/>
    </row>
    <row r="131" spans="108:109" ht="13.5" hidden="1" customHeight="1" x14ac:dyDescent="0.15">
      <c r="DD131" s="322"/>
      <c r="DE131" s="322"/>
    </row>
    <row r="132" spans="108:109" ht="13.5" hidden="1" customHeight="1" x14ac:dyDescent="0.15">
      <c r="DD132" s="322"/>
      <c r="DE132" s="322"/>
    </row>
    <row r="133" spans="108:109" ht="13.5" hidden="1" customHeight="1" x14ac:dyDescent="0.15">
      <c r="DD133" s="322"/>
      <c r="DE133" s="322"/>
    </row>
    <row r="134" spans="108:109" ht="13.5" hidden="1" customHeight="1" x14ac:dyDescent="0.15">
      <c r="DD134" s="322"/>
      <c r="DE134" s="322"/>
    </row>
    <row r="135" spans="108:109" ht="13.5" hidden="1" customHeight="1" x14ac:dyDescent="0.15">
      <c r="DD135" s="322"/>
      <c r="DE135" s="322"/>
    </row>
    <row r="136" spans="108:109" ht="13.5" hidden="1" customHeight="1" x14ac:dyDescent="0.15">
      <c r="DD136" s="322"/>
      <c r="DE136" s="322"/>
    </row>
    <row r="137" spans="108:109" ht="13.5" hidden="1" customHeight="1" x14ac:dyDescent="0.15">
      <c r="DD137" s="322"/>
      <c r="DE137" s="322"/>
    </row>
    <row r="138" spans="108:109" ht="13.5" hidden="1" customHeight="1" x14ac:dyDescent="0.15">
      <c r="DD138" s="322"/>
      <c r="DE138" s="322"/>
    </row>
    <row r="139" spans="108:109" ht="13.5" hidden="1" customHeight="1" x14ac:dyDescent="0.15">
      <c r="DD139" s="322"/>
      <c r="DE139" s="322"/>
    </row>
    <row r="140" spans="108:109" ht="13.5" hidden="1" customHeight="1" x14ac:dyDescent="0.15">
      <c r="DD140" s="322"/>
      <c r="DE140" s="322"/>
    </row>
    <row r="141" spans="108:109" ht="13.5" hidden="1" customHeight="1" x14ac:dyDescent="0.15">
      <c r="DD141" s="322"/>
      <c r="DE141" s="322"/>
    </row>
    <row r="142" spans="108:109" ht="13.5" hidden="1" customHeight="1" x14ac:dyDescent="0.15">
      <c r="DD142" s="322"/>
      <c r="DE142" s="322"/>
    </row>
    <row r="143" spans="108:109" ht="13.5" hidden="1" customHeight="1" x14ac:dyDescent="0.15">
      <c r="DD143" s="322"/>
      <c r="DE143" s="322"/>
    </row>
    <row r="144" spans="108:109" ht="13.5" hidden="1" customHeight="1" x14ac:dyDescent="0.15">
      <c r="DD144" s="322"/>
      <c r="DE144" s="322"/>
    </row>
    <row r="145" spans="108:109" ht="13.5" hidden="1" customHeight="1" x14ac:dyDescent="0.15">
      <c r="DD145" s="322"/>
      <c r="DE145" s="322"/>
    </row>
    <row r="146" spans="108:109" ht="13.5" hidden="1" customHeight="1" x14ac:dyDescent="0.15">
      <c r="DD146" s="322"/>
      <c r="DE146" s="322"/>
    </row>
    <row r="147" spans="108:109" ht="13.5" hidden="1" customHeight="1" x14ac:dyDescent="0.15">
      <c r="DD147" s="322"/>
      <c r="DE147" s="322"/>
    </row>
    <row r="148" spans="108:109" ht="13.5" hidden="1" customHeight="1" x14ac:dyDescent="0.15">
      <c r="DD148" s="322"/>
      <c r="DE148" s="322"/>
    </row>
    <row r="149" spans="108:109" ht="13.5" hidden="1" customHeight="1" x14ac:dyDescent="0.15">
      <c r="DD149" s="322"/>
      <c r="DE149" s="322"/>
    </row>
    <row r="150" spans="108:109" ht="13.5" hidden="1" customHeight="1" x14ac:dyDescent="0.15">
      <c r="DD150" s="322"/>
      <c r="DE150" s="322"/>
    </row>
    <row r="151" spans="108:109" ht="13.5" hidden="1" customHeight="1" x14ac:dyDescent="0.15">
      <c r="DD151" s="322"/>
      <c r="DE151" s="322"/>
    </row>
    <row r="152" spans="108:109" ht="13.5" hidden="1" customHeight="1" x14ac:dyDescent="0.15">
      <c r="DD152" s="322"/>
      <c r="DE152" s="322"/>
    </row>
    <row r="153" spans="108:109" ht="13.5" hidden="1" customHeight="1" x14ac:dyDescent="0.15">
      <c r="DD153" s="322"/>
      <c r="DE153" s="322"/>
    </row>
    <row r="154" spans="108:109" ht="13.5" hidden="1" customHeight="1" x14ac:dyDescent="0.15">
      <c r="DD154" s="322"/>
      <c r="DE154" s="322"/>
    </row>
    <row r="155" spans="108:109" ht="13.5" hidden="1" customHeight="1" x14ac:dyDescent="0.15">
      <c r="DD155" s="322"/>
      <c r="DE155" s="322"/>
    </row>
    <row r="156" spans="108:109" ht="13.5" hidden="1" customHeight="1" x14ac:dyDescent="0.15">
      <c r="DD156" s="322"/>
      <c r="DE156" s="322"/>
    </row>
    <row r="157" spans="108:109" ht="13.5" hidden="1" customHeight="1" x14ac:dyDescent="0.15">
      <c r="DD157" s="322"/>
      <c r="DE157" s="322"/>
    </row>
    <row r="158" spans="108:109" ht="13.5" hidden="1" customHeight="1" x14ac:dyDescent="0.15">
      <c r="DD158" s="322"/>
      <c r="DE158" s="322"/>
    </row>
    <row r="159" spans="108:109" ht="13.5" hidden="1" customHeight="1" x14ac:dyDescent="0.15">
      <c r="DD159" s="322"/>
      <c r="DE159" s="322"/>
    </row>
    <row r="160" spans="108:109" ht="13.5" hidden="1" customHeight="1" x14ac:dyDescent="0.15">
      <c r="DD160" s="322"/>
      <c r="DE160" s="32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gyP/y9wWVp+MdfpIII+VonKl07f9st/gfFp5l05P/sL7YQtmR/2vNfN5yEMT3YwcYAEj37q0rb/PAdXCnr2Uw==" saltValue="7TfP6fmS1MDsPdgqwVvXm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4"/>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324" customWidth="1"/>
    <col min="35" max="122" width="2.375" style="325" customWidth="1"/>
    <col min="123" max="16384" width="2.37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548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dBj1pTLdIztVcisfECXZyrmKV91AnivDmgRXtQ2svTEk59/B/z7j53ywcJtozvKVus9qeaehDm/MYb/jLoHDw==" saltValue="xuNIW8hOysviXhGgADeljQ==" spinCount="100000" sheet="1" objects="1" scenarios="1"/>
  <dataConsolidate/>
  <phoneticPr fontId="44"/>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324" customWidth="1"/>
    <col min="35" max="122" width="2.375" style="325" customWidth="1"/>
    <col min="123" max="16384" width="2.37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c r="AG59" s="325"/>
      <c r="AH59" s="325"/>
    </row>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548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gsCqF+DbnOIxD5Vj1ThahMhPJQ4ypfLucnHzYm0pBHLa25XAVr8g9QdaDRgg4wMo8BhmMi9Ks1w6CJlRW+FXQ==" saltValue="GidHG+a5+RYltCSZ2/zv+g==" spinCount="100000" sheet="1" objects="1" scenarios="1"/>
  <dataConsolidate/>
  <phoneticPr fontId="44"/>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78</v>
      </c>
      <c r="E2" s="141"/>
      <c r="F2" s="312" t="s">
        <v>519</v>
      </c>
      <c r="G2" s="165"/>
      <c r="H2" s="175"/>
    </row>
    <row r="3" spans="1:8" x14ac:dyDescent="0.15">
      <c r="A3" s="131" t="s">
        <v>390</v>
      </c>
      <c r="B3" s="123"/>
      <c r="C3" s="305"/>
      <c r="D3" s="308">
        <v>132356</v>
      </c>
      <c r="E3" s="310"/>
      <c r="F3" s="313">
        <v>119685</v>
      </c>
      <c r="G3" s="315"/>
      <c r="H3" s="318"/>
    </row>
    <row r="4" spans="1:8" x14ac:dyDescent="0.15">
      <c r="A4" s="116"/>
      <c r="B4" s="122"/>
      <c r="C4" s="306"/>
      <c r="D4" s="309">
        <v>64025</v>
      </c>
      <c r="E4" s="311"/>
      <c r="F4" s="314">
        <v>68464</v>
      </c>
      <c r="G4" s="316"/>
      <c r="H4" s="319"/>
    </row>
    <row r="5" spans="1:8" x14ac:dyDescent="0.15">
      <c r="A5" s="131" t="s">
        <v>235</v>
      </c>
      <c r="B5" s="123"/>
      <c r="C5" s="305"/>
      <c r="D5" s="308">
        <v>113140</v>
      </c>
      <c r="E5" s="310"/>
      <c r="F5" s="313">
        <v>109920</v>
      </c>
      <c r="G5" s="315"/>
      <c r="H5" s="318"/>
    </row>
    <row r="6" spans="1:8" x14ac:dyDescent="0.15">
      <c r="A6" s="116"/>
      <c r="B6" s="122"/>
      <c r="C6" s="306"/>
      <c r="D6" s="309">
        <v>55335</v>
      </c>
      <c r="E6" s="311"/>
      <c r="F6" s="314">
        <v>62739</v>
      </c>
      <c r="G6" s="316"/>
      <c r="H6" s="319"/>
    </row>
    <row r="7" spans="1:8" x14ac:dyDescent="0.15">
      <c r="A7" s="131" t="s">
        <v>130</v>
      </c>
      <c r="B7" s="123"/>
      <c r="C7" s="305"/>
      <c r="D7" s="308">
        <v>129328</v>
      </c>
      <c r="E7" s="310"/>
      <c r="F7" s="313">
        <v>119882</v>
      </c>
      <c r="G7" s="315"/>
      <c r="H7" s="318"/>
    </row>
    <row r="8" spans="1:8" x14ac:dyDescent="0.15">
      <c r="A8" s="116"/>
      <c r="B8" s="122"/>
      <c r="C8" s="306"/>
      <c r="D8" s="309">
        <v>72804</v>
      </c>
      <c r="E8" s="311"/>
      <c r="F8" s="314">
        <v>66481</v>
      </c>
      <c r="G8" s="316"/>
      <c r="H8" s="319"/>
    </row>
    <row r="9" spans="1:8" x14ac:dyDescent="0.15">
      <c r="A9" s="131" t="s">
        <v>233</v>
      </c>
      <c r="B9" s="123"/>
      <c r="C9" s="305"/>
      <c r="D9" s="308">
        <v>88960</v>
      </c>
      <c r="E9" s="310"/>
      <c r="F9" s="313">
        <v>116162</v>
      </c>
      <c r="G9" s="315"/>
      <c r="H9" s="318"/>
    </row>
    <row r="10" spans="1:8" x14ac:dyDescent="0.15">
      <c r="A10" s="116"/>
      <c r="B10" s="122"/>
      <c r="C10" s="306"/>
      <c r="D10" s="309">
        <v>34855</v>
      </c>
      <c r="E10" s="311"/>
      <c r="F10" s="314">
        <v>61562</v>
      </c>
      <c r="G10" s="316"/>
      <c r="H10" s="319"/>
    </row>
    <row r="11" spans="1:8" x14ac:dyDescent="0.15">
      <c r="A11" s="131" t="s">
        <v>305</v>
      </c>
      <c r="B11" s="123"/>
      <c r="C11" s="305"/>
      <c r="D11" s="308">
        <v>117992</v>
      </c>
      <c r="E11" s="310"/>
      <c r="F11" s="313">
        <v>121449</v>
      </c>
      <c r="G11" s="315"/>
      <c r="H11" s="318"/>
    </row>
    <row r="12" spans="1:8" x14ac:dyDescent="0.15">
      <c r="A12" s="116"/>
      <c r="B12" s="122"/>
      <c r="C12" s="307"/>
      <c r="D12" s="309">
        <v>47386</v>
      </c>
      <c r="E12" s="311"/>
      <c r="F12" s="314">
        <v>62922</v>
      </c>
      <c r="G12" s="316"/>
      <c r="H12" s="319"/>
    </row>
    <row r="13" spans="1:8" x14ac:dyDescent="0.15">
      <c r="A13" s="131"/>
      <c r="B13" s="123"/>
      <c r="C13" s="305"/>
      <c r="D13" s="308">
        <v>116355</v>
      </c>
      <c r="E13" s="310"/>
      <c r="F13" s="313">
        <v>117420</v>
      </c>
      <c r="G13" s="317"/>
      <c r="H13" s="318"/>
    </row>
    <row r="14" spans="1:8" x14ac:dyDescent="0.15">
      <c r="A14" s="116"/>
      <c r="B14" s="122"/>
      <c r="C14" s="306"/>
      <c r="D14" s="309">
        <v>54881</v>
      </c>
      <c r="E14" s="311"/>
      <c r="F14" s="314">
        <v>64434</v>
      </c>
      <c r="G14" s="316"/>
      <c r="H14" s="319"/>
    </row>
    <row r="17" spans="1:11" x14ac:dyDescent="0.15">
      <c r="A17" s="297" t="s">
        <v>24</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84</v>
      </c>
      <c r="B19" s="298">
        <f>ROUND(VALUE(SUBSTITUTE(実質収支比率等に係る経年分析!F$48,"▲","-")),2)</f>
        <v>2.71</v>
      </c>
      <c r="C19" s="298">
        <f>ROUND(VALUE(SUBSTITUTE(実質収支比率等に係る経年分析!G$48,"▲","-")),2)</f>
        <v>2.27</v>
      </c>
      <c r="D19" s="298">
        <f>ROUND(VALUE(SUBSTITUTE(実質収支比率等に係る経年分析!H$48,"▲","-")),2)</f>
        <v>1.28</v>
      </c>
      <c r="E19" s="298">
        <f>ROUND(VALUE(SUBSTITUTE(実質収支比率等に係る経年分析!I$48,"▲","-")),2)</f>
        <v>1.24</v>
      </c>
      <c r="F19" s="298">
        <f>ROUND(VALUE(SUBSTITUTE(実質収支比率等に係る経年分析!J$48,"▲","-")),2)</f>
        <v>1.3</v>
      </c>
    </row>
    <row r="20" spans="1:11" x14ac:dyDescent="0.15">
      <c r="A20" s="298" t="s">
        <v>39</v>
      </c>
      <c r="B20" s="298">
        <f>ROUND(VALUE(SUBSTITUTE(実質収支比率等に係る経年分析!F$47,"▲","-")),2)</f>
        <v>25.07</v>
      </c>
      <c r="C20" s="298">
        <f>ROUND(VALUE(SUBSTITUTE(実質収支比率等に係る経年分析!G$47,"▲","-")),2)</f>
        <v>26.12</v>
      </c>
      <c r="D20" s="298">
        <f>ROUND(VALUE(SUBSTITUTE(実質収支比率等に係る経年分析!H$47,"▲","-")),2)</f>
        <v>27.63</v>
      </c>
      <c r="E20" s="298">
        <f>ROUND(VALUE(SUBSTITUTE(実質収支比率等に係る経年分析!I$47,"▲","-")),2)</f>
        <v>28.59</v>
      </c>
      <c r="F20" s="298">
        <f>ROUND(VALUE(SUBSTITUTE(実質収支比率等に係る経年分析!J$47,"▲","-")),2)</f>
        <v>30.04</v>
      </c>
    </row>
    <row r="21" spans="1:11" x14ac:dyDescent="0.15">
      <c r="A21" s="298" t="s">
        <v>111</v>
      </c>
      <c r="B21" s="298">
        <f>IF(ISNUMBER(VALUE(SUBSTITUTE(実質収支比率等に係る経年分析!F$49,"▲","-"))),ROUND(VALUE(SUBSTITUTE(実質収支比率等に係る経年分析!F$49,"▲","-")),2),NA())</f>
        <v>1.71</v>
      </c>
      <c r="C21" s="298">
        <f>IF(ISNUMBER(VALUE(SUBSTITUTE(実質収支比率等に係る経年分析!G$49,"▲","-"))),ROUND(VALUE(SUBSTITUTE(実質収支比率等に係る経年分析!G$49,"▲","-")),2),NA())</f>
        <v>2.2400000000000002</v>
      </c>
      <c r="D21" s="298">
        <f>IF(ISNUMBER(VALUE(SUBSTITUTE(実質収支比率等に係る経年分析!H$49,"▲","-"))),ROUND(VALUE(SUBSTITUTE(実質収支比率等に係る経年分析!H$49,"▲","-")),2),NA())</f>
        <v>2.59</v>
      </c>
      <c r="E21" s="298">
        <f>IF(ISNUMBER(VALUE(SUBSTITUTE(実質収支比率等に係る経年分析!I$49,"▲","-"))),ROUND(VALUE(SUBSTITUTE(実質収支比率等に係る経年分析!I$49,"▲","-")),2),NA())</f>
        <v>6.09</v>
      </c>
      <c r="F21" s="298">
        <f>IF(ISNUMBER(VALUE(SUBSTITUTE(実質収支比率等に係る経年分析!J$49,"▲","-"))),ROUND(VALUE(SUBSTITUTE(実質収支比率等に係る経年分析!J$49,"▲","-")),2),NA())</f>
        <v>0.03</v>
      </c>
    </row>
    <row r="24" spans="1:11" x14ac:dyDescent="0.15">
      <c r="A24" s="297" t="s">
        <v>97</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112</v>
      </c>
      <c r="C26" s="299" t="s">
        <v>64</v>
      </c>
      <c r="D26" s="299" t="s">
        <v>112</v>
      </c>
      <c r="E26" s="299" t="s">
        <v>64</v>
      </c>
      <c r="F26" s="299" t="s">
        <v>112</v>
      </c>
      <c r="G26" s="299" t="s">
        <v>64</v>
      </c>
      <c r="H26" s="299" t="s">
        <v>112</v>
      </c>
      <c r="I26" s="299" t="s">
        <v>64</v>
      </c>
      <c r="J26" s="299" t="s">
        <v>112</v>
      </c>
      <c r="K26" s="299" t="s">
        <v>64</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#VALUE!</v>
      </c>
      <c r="E27" s="299" t="e">
        <f>IF(ROUND(VALUE(SUBSTITUTE(連結実質赤字比率に係る赤字・黒字の構成分析!G$43,"▲","-")),2)&gt;=0,ABS(ROUND(VALUE(SUBSTITUTE(連結実質赤字比率に係る赤字・黒字の構成分析!G$43,"▲","-")),2)),NA())</f>
        <v>#VALUE!</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e">
        <f>IF(連結実質赤字比率に係る赤字・黒字の構成分析!C$41="",NA(),連結実質赤字比率に係る赤字・黒字の構成分析!C$41)</f>
        <v>#N/A</v>
      </c>
      <c r="B29" s="299" t="e">
        <f>IF(ROUND(VALUE(SUBSTITUTE(連結実質赤字比率に係る赤字・黒字の構成分析!F$41,"▲","-")),2)&lt;0,ABS(ROUND(VALUE(SUBSTITUTE(連結実質赤字比率に係る赤字・黒字の構成分析!F$41,"▲","-")),2)),NA())</f>
        <v>#VALUE!</v>
      </c>
      <c r="C29" s="299" t="e">
        <f>IF(ROUND(VALUE(SUBSTITUTE(連結実質赤字比率に係る赤字・黒字の構成分析!F$41,"▲","-")),2)&gt;=0,ABS(ROUND(VALUE(SUBSTITUTE(連結実質赤字比率に係る赤字・黒字の構成分析!F$41,"▲","-")),2)),NA())</f>
        <v>#VALUE!</v>
      </c>
      <c r="D29" s="299" t="e">
        <f>IF(ROUND(VALUE(SUBSTITUTE(連結実質赤字比率に係る赤字・黒字の構成分析!G$41,"▲","-")),2)&lt;0,ABS(ROUND(VALUE(SUBSTITUTE(連結実質赤字比率に係る赤字・黒字の構成分析!G$41,"▲","-")),2)),NA())</f>
        <v>#VALUE!</v>
      </c>
      <c r="E29" s="299" t="e">
        <f>IF(ROUND(VALUE(SUBSTITUTE(連結実質赤字比率に係る赤字・黒字の構成分析!G$41,"▲","-")),2)&gt;=0,ABS(ROUND(VALUE(SUBSTITUTE(連結実質赤字比率に係る赤字・黒字の構成分析!G$41,"▲","-")),2)),NA())</f>
        <v>#VALUE!</v>
      </c>
      <c r="F29" s="299" t="e">
        <f>IF(ROUND(VALUE(SUBSTITUTE(連結実質赤字比率に係る赤字・黒字の構成分析!H$41,"▲","-")),2)&lt;0,ABS(ROUND(VALUE(SUBSTITUTE(連結実質赤字比率に係る赤字・黒字の構成分析!H$41,"▲","-")),2)),NA())</f>
        <v>#VALUE!</v>
      </c>
      <c r="G29" s="299" t="e">
        <f>IF(ROUND(VALUE(SUBSTITUTE(連結実質赤字比率に係る赤字・黒字の構成分析!H$41,"▲","-")),2)&gt;=0,ABS(ROUND(VALUE(SUBSTITUTE(連結実質赤字比率に係る赤字・黒字の構成分析!H$41,"▲","-")),2)),NA())</f>
        <v>#VALUE!</v>
      </c>
      <c r="H29" s="299" t="e">
        <f>IF(ROUND(VALUE(SUBSTITUTE(連結実質赤字比率に係る赤字・黒字の構成分析!I$41,"▲","-")),2)&lt;0,ABS(ROUND(VALUE(SUBSTITUTE(連結実質赤字比率に係る赤字・黒字の構成分析!I$41,"▲","-")),2)),NA())</f>
        <v>#VALUE!</v>
      </c>
      <c r="I29" s="299" t="e">
        <f>IF(ROUND(VALUE(SUBSTITUTE(連結実質赤字比率に係る赤字・黒字の構成分析!I$41,"▲","-")),2)&gt;=0,ABS(ROUND(VALUE(SUBSTITUTE(連結実質赤字比率に係る赤字・黒字の構成分析!I$41,"▲","-")),2)),NA())</f>
        <v>#VALUE!</v>
      </c>
      <c r="J29" s="299" t="e">
        <f>IF(ROUND(VALUE(SUBSTITUTE(連結実質赤字比率に係る赤字・黒字の構成分析!J$41,"▲","-")),2)&lt;0,ABS(ROUND(VALUE(SUBSTITUTE(連結実質赤字比率に係る赤字・黒字の構成分析!J$41,"▲","-")),2)),NA())</f>
        <v>#VALUE!</v>
      </c>
      <c r="K29" s="299" t="e">
        <f>IF(ROUND(VALUE(SUBSTITUTE(連結実質赤字比率に係る赤字・黒字の構成分析!J$41,"▲","-")),2)&gt;=0,ABS(ROUND(VALUE(SUBSTITUTE(連結実質赤字比率に係る赤字・黒字の構成分析!J$41,"▲","-")),2)),NA())</f>
        <v>#VALUE!</v>
      </c>
    </row>
    <row r="30" spans="1:11" x14ac:dyDescent="0.15">
      <c r="A30" s="299" t="str">
        <f>IF(連結実質赤字比率に係る赤字・黒字の構成分析!C$40="",NA(),連結実質赤字比率に係る赤字・黒字の構成分析!C$40)</f>
        <v>公共下水道事業特別会計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v>
      </c>
    </row>
    <row r="31" spans="1:11" x14ac:dyDescent="0.15">
      <c r="A31" s="299" t="str">
        <f>IF(連結実質赤字比率に係る赤字・黒字の構成分析!C$39="",NA(),連結実質赤字比率に係る赤字・黒字の構成分析!C$39)</f>
        <v>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v>
      </c>
    </row>
    <row r="32" spans="1:11" x14ac:dyDescent="0.15">
      <c r="A32" s="299" t="str">
        <f>IF(連結実質赤字比率に係る赤字・黒字の構成分析!C$38="",NA(),連結実質赤字比率に係る赤字・黒字の構成分析!C$38)</f>
        <v>国民健康保険特別会計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0.01</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0.06</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0.39</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0.06</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0.02</v>
      </c>
    </row>
    <row r="33" spans="1:16" x14ac:dyDescent="0.15">
      <c r="A33" s="299" t="str">
        <f>IF(連結実質赤字比率に係る赤字・黒字の構成分析!C$37="",NA(),連結実質赤字比率に係る赤字・黒字の構成分析!C$37)</f>
        <v>介護保険特別会計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0.02</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0.56999999999999995</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0.02</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0.01</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0.08</v>
      </c>
    </row>
    <row r="34" spans="1:16" x14ac:dyDescent="0.15">
      <c r="A34" s="299" t="str">
        <f>IF(連結実質赤字比率に係る赤字・黒字の構成分析!C$36="",NA(),連結実質赤字比率に係る赤字・黒字の構成分析!C$36)</f>
        <v>一般会計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2.71</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1.88</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1.27</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1.24</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1.3</v>
      </c>
    </row>
    <row r="35" spans="1:16" x14ac:dyDescent="0.15">
      <c r="A35" s="299" t="str">
        <f>IF(連結実質赤字比率に係る赤字・黒字の構成分析!C$35="",NA(),連結実質赤字比率に係る赤字・黒字の構成分析!C$35)</f>
        <v>水道事業会計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8.66</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8.76</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9.1</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10.38</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12.35</v>
      </c>
    </row>
    <row r="36" spans="1:16" x14ac:dyDescent="0.15">
      <c r="A36" s="299" t="str">
        <f>IF(連結実質赤字比率に係る赤字・黒字の構成分析!C$34="",NA(),連結実質赤字比率に係る赤字・黒字の構成分析!C$34)</f>
        <v>病院事業会計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12.66</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15.53</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20.82</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23.11</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29.27</v>
      </c>
    </row>
    <row r="39" spans="1:16" x14ac:dyDescent="0.15">
      <c r="A39" s="297" t="s">
        <v>11</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113</v>
      </c>
      <c r="C41" s="300"/>
      <c r="D41" s="300" t="s">
        <v>115</v>
      </c>
      <c r="E41" s="300" t="s">
        <v>113</v>
      </c>
      <c r="F41" s="300"/>
      <c r="G41" s="300" t="s">
        <v>115</v>
      </c>
      <c r="H41" s="300" t="s">
        <v>113</v>
      </c>
      <c r="I41" s="300"/>
      <c r="J41" s="300" t="s">
        <v>115</v>
      </c>
      <c r="K41" s="300" t="s">
        <v>113</v>
      </c>
      <c r="L41" s="300"/>
      <c r="M41" s="300" t="s">
        <v>115</v>
      </c>
      <c r="N41" s="300" t="s">
        <v>113</v>
      </c>
      <c r="O41" s="300"/>
      <c r="P41" s="300" t="s">
        <v>115</v>
      </c>
    </row>
    <row r="42" spans="1:16" x14ac:dyDescent="0.15">
      <c r="A42" s="300" t="s">
        <v>116</v>
      </c>
      <c r="B42" s="300"/>
      <c r="C42" s="300"/>
      <c r="D42" s="300">
        <f>'実質公債費比率（分子）の構造'!K$52</f>
        <v>780</v>
      </c>
      <c r="E42" s="300"/>
      <c r="F42" s="300"/>
      <c r="G42" s="300">
        <f>'実質公債費比率（分子）の構造'!L$52</f>
        <v>772</v>
      </c>
      <c r="H42" s="300"/>
      <c r="I42" s="300"/>
      <c r="J42" s="300">
        <f>'実質公債費比率（分子）の構造'!M$52</f>
        <v>799</v>
      </c>
      <c r="K42" s="300"/>
      <c r="L42" s="300"/>
      <c r="M42" s="300">
        <f>'実質公債費比率（分子）の構造'!N$52</f>
        <v>790</v>
      </c>
      <c r="N42" s="300"/>
      <c r="O42" s="300"/>
      <c r="P42" s="300">
        <f>'実質公債費比率（分子）の構造'!O$52</f>
        <v>745</v>
      </c>
    </row>
    <row r="43" spans="1:16" x14ac:dyDescent="0.15">
      <c r="A43" s="300" t="s">
        <v>43</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41</v>
      </c>
      <c r="B44" s="300" t="str">
        <f>'実質公債費比率（分子）の構造'!K$50</f>
        <v>-</v>
      </c>
      <c r="C44" s="300"/>
      <c r="D44" s="300"/>
      <c r="E44" s="300" t="str">
        <f>'実質公債費比率（分子）の構造'!L$50</f>
        <v>-</v>
      </c>
      <c r="F44" s="300"/>
      <c r="G44" s="300"/>
      <c r="H44" s="300" t="str">
        <f>'実質公債費比率（分子）の構造'!M$50</f>
        <v>-</v>
      </c>
      <c r="I44" s="300"/>
      <c r="J44" s="300"/>
      <c r="K44" s="300" t="str">
        <f>'実質公債費比率（分子）の構造'!N$50</f>
        <v>-</v>
      </c>
      <c r="L44" s="300"/>
      <c r="M44" s="300"/>
      <c r="N44" s="300" t="str">
        <f>'実質公債費比率（分子）の構造'!O$50</f>
        <v>-</v>
      </c>
      <c r="O44" s="300"/>
      <c r="P44" s="300"/>
    </row>
    <row r="45" spans="1:16" x14ac:dyDescent="0.15">
      <c r="A45" s="300" t="s">
        <v>0</v>
      </c>
      <c r="B45" s="300">
        <f>'実質公債費比率（分子）の構造'!K$49</f>
        <v>36</v>
      </c>
      <c r="C45" s="300"/>
      <c r="D45" s="300"/>
      <c r="E45" s="300">
        <f>'実質公債費比率（分子）の構造'!L$49</f>
        <v>68</v>
      </c>
      <c r="F45" s="300"/>
      <c r="G45" s="300"/>
      <c r="H45" s="300">
        <f>'実質公債費比率（分子）の構造'!M$49</f>
        <v>69</v>
      </c>
      <c r="I45" s="300"/>
      <c r="J45" s="300"/>
      <c r="K45" s="300">
        <f>'実質公債費比率（分子）の構造'!N$49</f>
        <v>79</v>
      </c>
      <c r="L45" s="300"/>
      <c r="M45" s="300"/>
      <c r="N45" s="300">
        <f>'実質公債費比率（分子）の構造'!O$49</f>
        <v>79</v>
      </c>
      <c r="O45" s="300"/>
      <c r="P45" s="300"/>
    </row>
    <row r="46" spans="1:16" x14ac:dyDescent="0.15">
      <c r="A46" s="300" t="s">
        <v>36</v>
      </c>
      <c r="B46" s="300">
        <f>'実質公債費比率（分子）の構造'!K$48</f>
        <v>359</v>
      </c>
      <c r="C46" s="300"/>
      <c r="D46" s="300"/>
      <c r="E46" s="300">
        <f>'実質公債費比率（分子）の構造'!L$48</f>
        <v>264</v>
      </c>
      <c r="F46" s="300"/>
      <c r="G46" s="300"/>
      <c r="H46" s="300">
        <f>'実質公債費比率（分子）の構造'!M$48</f>
        <v>266</v>
      </c>
      <c r="I46" s="300"/>
      <c r="J46" s="300"/>
      <c r="K46" s="300">
        <f>'実質公債費比率（分子）の構造'!N$48</f>
        <v>293</v>
      </c>
      <c r="L46" s="300"/>
      <c r="M46" s="300"/>
      <c r="N46" s="300">
        <f>'実質公債費比率（分子）の構造'!O$48</f>
        <v>329</v>
      </c>
      <c r="O46" s="300"/>
      <c r="P46" s="300"/>
    </row>
    <row r="47" spans="1:16" x14ac:dyDescent="0.15">
      <c r="A47" s="300" t="s">
        <v>32</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30</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22</v>
      </c>
      <c r="B49" s="300">
        <f>'実質公債費比率（分子）の構造'!K$45</f>
        <v>674</v>
      </c>
      <c r="C49" s="300"/>
      <c r="D49" s="300"/>
      <c r="E49" s="300">
        <f>'実質公債費比率（分子）の構造'!L$45</f>
        <v>658</v>
      </c>
      <c r="F49" s="300"/>
      <c r="G49" s="300"/>
      <c r="H49" s="300">
        <f>'実質公債費比率（分子）の構造'!M$45</f>
        <v>689</v>
      </c>
      <c r="I49" s="300"/>
      <c r="J49" s="300"/>
      <c r="K49" s="300">
        <f>'実質公債費比率（分子）の構造'!N$45</f>
        <v>680</v>
      </c>
      <c r="L49" s="300"/>
      <c r="M49" s="300"/>
      <c r="N49" s="300">
        <f>'実質公債費比率（分子）の構造'!O$45</f>
        <v>666</v>
      </c>
      <c r="O49" s="300"/>
      <c r="P49" s="300"/>
    </row>
    <row r="50" spans="1:16" x14ac:dyDescent="0.15">
      <c r="A50" s="300" t="s">
        <v>55</v>
      </c>
      <c r="B50" s="300" t="e">
        <f>NA()</f>
        <v>#N/A</v>
      </c>
      <c r="C50" s="300">
        <f>IF(ISNUMBER('実質公債費比率（分子）の構造'!K$53),'実質公債費比率（分子）の構造'!K$53,NA())</f>
        <v>289</v>
      </c>
      <c r="D50" s="300" t="e">
        <f>NA()</f>
        <v>#N/A</v>
      </c>
      <c r="E50" s="300" t="e">
        <f>NA()</f>
        <v>#N/A</v>
      </c>
      <c r="F50" s="300">
        <f>IF(ISNUMBER('実質公債費比率（分子）の構造'!L$53),'実質公債費比率（分子）の構造'!L$53,NA())</f>
        <v>218</v>
      </c>
      <c r="G50" s="300" t="e">
        <f>NA()</f>
        <v>#N/A</v>
      </c>
      <c r="H50" s="300" t="e">
        <f>NA()</f>
        <v>#N/A</v>
      </c>
      <c r="I50" s="300">
        <f>IF(ISNUMBER('実質公債費比率（分子）の構造'!M$53),'実質公債費比率（分子）の構造'!M$53,NA())</f>
        <v>225</v>
      </c>
      <c r="J50" s="300" t="e">
        <f>NA()</f>
        <v>#N/A</v>
      </c>
      <c r="K50" s="300" t="e">
        <f>NA()</f>
        <v>#N/A</v>
      </c>
      <c r="L50" s="300">
        <f>IF(ISNUMBER('実質公債費比率（分子）の構造'!N$53),'実質公債費比率（分子）の構造'!N$53,NA())</f>
        <v>262</v>
      </c>
      <c r="M50" s="300" t="e">
        <f>NA()</f>
        <v>#N/A</v>
      </c>
      <c r="N50" s="300" t="e">
        <f>NA()</f>
        <v>#N/A</v>
      </c>
      <c r="O50" s="300">
        <f>IF(ISNUMBER('実質公債費比率（分子）の構造'!O$53),'実質公債費比率（分子）の構造'!O$53,NA())</f>
        <v>329</v>
      </c>
      <c r="P50" s="300" t="e">
        <f>NA()</f>
        <v>#N/A</v>
      </c>
    </row>
    <row r="53" spans="1:16" x14ac:dyDescent="0.15">
      <c r="A53" s="297" t="s">
        <v>119</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105</v>
      </c>
      <c r="C55" s="299"/>
      <c r="D55" s="299" t="s">
        <v>122</v>
      </c>
      <c r="E55" s="299" t="s">
        <v>105</v>
      </c>
      <c r="F55" s="299"/>
      <c r="G55" s="299" t="s">
        <v>122</v>
      </c>
      <c r="H55" s="299" t="s">
        <v>105</v>
      </c>
      <c r="I55" s="299"/>
      <c r="J55" s="299" t="s">
        <v>122</v>
      </c>
      <c r="K55" s="299" t="s">
        <v>105</v>
      </c>
      <c r="L55" s="299"/>
      <c r="M55" s="299" t="s">
        <v>122</v>
      </c>
      <c r="N55" s="299" t="s">
        <v>105</v>
      </c>
      <c r="O55" s="299"/>
      <c r="P55" s="299" t="s">
        <v>122</v>
      </c>
    </row>
    <row r="56" spans="1:16" x14ac:dyDescent="0.15">
      <c r="A56" s="299" t="s">
        <v>48</v>
      </c>
      <c r="B56" s="299"/>
      <c r="C56" s="299"/>
      <c r="D56" s="299">
        <f>'将来負担比率（分子）の構造'!I$52</f>
        <v>7315</v>
      </c>
      <c r="E56" s="299"/>
      <c r="F56" s="299"/>
      <c r="G56" s="299">
        <f>'将来負担比率（分子）の構造'!J$52</f>
        <v>7268</v>
      </c>
      <c r="H56" s="299"/>
      <c r="I56" s="299"/>
      <c r="J56" s="299">
        <f>'将来負担比率（分子）の構造'!K$52</f>
        <v>7293</v>
      </c>
      <c r="K56" s="299"/>
      <c r="L56" s="299"/>
      <c r="M56" s="299">
        <f>'将来負担比率（分子）の構造'!L$52</f>
        <v>7005</v>
      </c>
      <c r="N56" s="299"/>
      <c r="O56" s="299"/>
      <c r="P56" s="299">
        <f>'将来負担比率（分子）の構造'!M$52</f>
        <v>7083</v>
      </c>
    </row>
    <row r="57" spans="1:16" x14ac:dyDescent="0.15">
      <c r="A57" s="299" t="s">
        <v>91</v>
      </c>
      <c r="B57" s="299"/>
      <c r="C57" s="299"/>
      <c r="D57" s="299">
        <f>'将来負担比率（分子）の構造'!I$51</f>
        <v>615</v>
      </c>
      <c r="E57" s="299"/>
      <c r="F57" s="299"/>
      <c r="G57" s="299">
        <f>'将来負担比率（分子）の構造'!J$51</f>
        <v>573</v>
      </c>
      <c r="H57" s="299"/>
      <c r="I57" s="299"/>
      <c r="J57" s="299">
        <f>'将来負担比率（分子）の構造'!K$51</f>
        <v>577</v>
      </c>
      <c r="K57" s="299"/>
      <c r="L57" s="299"/>
      <c r="M57" s="299">
        <f>'将来負担比率（分子）の構造'!L$51</f>
        <v>764</v>
      </c>
      <c r="N57" s="299"/>
      <c r="O57" s="299"/>
      <c r="P57" s="299">
        <f>'将来負担比率（分子）の構造'!M$51</f>
        <v>728</v>
      </c>
    </row>
    <row r="58" spans="1:16" x14ac:dyDescent="0.15">
      <c r="A58" s="299" t="s">
        <v>89</v>
      </c>
      <c r="B58" s="299"/>
      <c r="C58" s="299"/>
      <c r="D58" s="299">
        <f>'将来負担比率（分子）の構造'!I$50</f>
        <v>1098</v>
      </c>
      <c r="E58" s="299"/>
      <c r="F58" s="299"/>
      <c r="G58" s="299">
        <f>'将来負担比率（分子）の構造'!J$50</f>
        <v>1333</v>
      </c>
      <c r="H58" s="299"/>
      <c r="I58" s="299"/>
      <c r="J58" s="299">
        <f>'将来負担比率（分子）の構造'!K$50</f>
        <v>1466</v>
      </c>
      <c r="K58" s="299"/>
      <c r="L58" s="299"/>
      <c r="M58" s="299">
        <f>'将来負担比率（分子）の構造'!L$50</f>
        <v>1381</v>
      </c>
      <c r="N58" s="299"/>
      <c r="O58" s="299"/>
      <c r="P58" s="299">
        <f>'将来負担比率（分子）の構造'!M$50</f>
        <v>1421</v>
      </c>
    </row>
    <row r="59" spans="1:16" x14ac:dyDescent="0.15">
      <c r="A59" s="299" t="s">
        <v>86</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82</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72</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15">
      <c r="A62" s="299" t="s">
        <v>74</v>
      </c>
      <c r="B62" s="299">
        <f>'将来負担比率（分子）の構造'!I$45</f>
        <v>1041</v>
      </c>
      <c r="C62" s="299"/>
      <c r="D62" s="299"/>
      <c r="E62" s="299">
        <f>'将来負担比率（分子）の構造'!J$45</f>
        <v>911</v>
      </c>
      <c r="F62" s="299"/>
      <c r="G62" s="299"/>
      <c r="H62" s="299">
        <f>'将来負担比率（分子）の構造'!K$45</f>
        <v>885</v>
      </c>
      <c r="I62" s="299"/>
      <c r="J62" s="299"/>
      <c r="K62" s="299">
        <f>'将来負担比率（分子）の構造'!L$45</f>
        <v>838</v>
      </c>
      <c r="L62" s="299"/>
      <c r="M62" s="299"/>
      <c r="N62" s="299">
        <f>'将来負担比率（分子）の構造'!M$45</f>
        <v>807</v>
      </c>
      <c r="O62" s="299"/>
      <c r="P62" s="299"/>
    </row>
    <row r="63" spans="1:16" x14ac:dyDescent="0.15">
      <c r="A63" s="299" t="s">
        <v>71</v>
      </c>
      <c r="B63" s="299">
        <f>'将来負担比率（分子）の構造'!I$44</f>
        <v>717</v>
      </c>
      <c r="C63" s="299"/>
      <c r="D63" s="299"/>
      <c r="E63" s="299">
        <f>'将来負担比率（分子）の構造'!J$44</f>
        <v>748</v>
      </c>
      <c r="F63" s="299"/>
      <c r="G63" s="299"/>
      <c r="H63" s="299">
        <f>'将来負担比率（分子）の構造'!K$44</f>
        <v>675</v>
      </c>
      <c r="I63" s="299"/>
      <c r="J63" s="299"/>
      <c r="K63" s="299">
        <f>'将来負担比率（分子）の構造'!L$44</f>
        <v>597</v>
      </c>
      <c r="L63" s="299"/>
      <c r="M63" s="299"/>
      <c r="N63" s="299">
        <f>'将来負担比率（分子）の構造'!M$44</f>
        <v>504</v>
      </c>
      <c r="O63" s="299"/>
      <c r="P63" s="299"/>
    </row>
    <row r="64" spans="1:16" x14ac:dyDescent="0.15">
      <c r="A64" s="299" t="s">
        <v>69</v>
      </c>
      <c r="B64" s="299">
        <f>'将来負担比率（分子）の構造'!I$43</f>
        <v>3611</v>
      </c>
      <c r="C64" s="299"/>
      <c r="D64" s="299"/>
      <c r="E64" s="299">
        <f>'将来負担比率（分子）の構造'!J$43</f>
        <v>3537</v>
      </c>
      <c r="F64" s="299"/>
      <c r="G64" s="299"/>
      <c r="H64" s="299">
        <f>'将来負担比率（分子）の構造'!K$43</f>
        <v>3348</v>
      </c>
      <c r="I64" s="299"/>
      <c r="J64" s="299"/>
      <c r="K64" s="299">
        <f>'将来負担比率（分子）の構造'!L$43</f>
        <v>3159</v>
      </c>
      <c r="L64" s="299"/>
      <c r="M64" s="299"/>
      <c r="N64" s="299">
        <f>'将来負担比率（分子）の構造'!M$43</f>
        <v>3101</v>
      </c>
      <c r="O64" s="299"/>
      <c r="P64" s="299"/>
    </row>
    <row r="65" spans="1:16" x14ac:dyDescent="0.15">
      <c r="A65" s="299" t="s">
        <v>67</v>
      </c>
      <c r="B65" s="299">
        <f>'将来負担比率（分子）の構造'!I$42</f>
        <v>34</v>
      </c>
      <c r="C65" s="299"/>
      <c r="D65" s="299"/>
      <c r="E65" s="299">
        <f>'将来負担比率（分子）の構造'!J$42</f>
        <v>132</v>
      </c>
      <c r="F65" s="299"/>
      <c r="G65" s="299"/>
      <c r="H65" s="299">
        <f>'将来負担比率（分子）の構造'!K$42</f>
        <v>121</v>
      </c>
      <c r="I65" s="299"/>
      <c r="J65" s="299"/>
      <c r="K65" s="299">
        <f>'将来負担比率（分子）の構造'!L$42</f>
        <v>100</v>
      </c>
      <c r="L65" s="299"/>
      <c r="M65" s="299"/>
      <c r="N65" s="299" t="str">
        <f>'将来負担比率（分子）の構造'!M$42</f>
        <v>-</v>
      </c>
      <c r="O65" s="299"/>
      <c r="P65" s="299"/>
    </row>
    <row r="66" spans="1:16" x14ac:dyDescent="0.15">
      <c r="A66" s="299" t="s">
        <v>62</v>
      </c>
      <c r="B66" s="299">
        <f>'将来負担比率（分子）の構造'!I$41</f>
        <v>6814</v>
      </c>
      <c r="C66" s="299"/>
      <c r="D66" s="299"/>
      <c r="E66" s="299">
        <f>'将来負担比率（分子）の構造'!J$41</f>
        <v>6950</v>
      </c>
      <c r="F66" s="299"/>
      <c r="G66" s="299"/>
      <c r="H66" s="299">
        <f>'将来負担比率（分子）の構造'!K$41</f>
        <v>7196</v>
      </c>
      <c r="I66" s="299"/>
      <c r="J66" s="299"/>
      <c r="K66" s="299">
        <f>'将来負担比率（分子）の構造'!L$41</f>
        <v>6980</v>
      </c>
      <c r="L66" s="299"/>
      <c r="M66" s="299"/>
      <c r="N66" s="299">
        <f>'将来負担比率（分子）の構造'!M$41</f>
        <v>7247</v>
      </c>
      <c r="O66" s="299"/>
      <c r="P66" s="299"/>
    </row>
    <row r="67" spans="1:16" x14ac:dyDescent="0.15">
      <c r="A67" s="299" t="s">
        <v>95</v>
      </c>
      <c r="B67" s="299" t="e">
        <f>NA()</f>
        <v>#N/A</v>
      </c>
      <c r="C67" s="299">
        <f>IF(ISNUMBER('将来負担比率（分子）の構造'!I$53),IF('将来負担比率（分子）の構造'!I$53&lt;0,0,'将来負担比率（分子）の構造'!I$53),NA())</f>
        <v>3189</v>
      </c>
      <c r="D67" s="299" t="e">
        <f>NA()</f>
        <v>#N/A</v>
      </c>
      <c r="E67" s="299" t="e">
        <f>NA()</f>
        <v>#N/A</v>
      </c>
      <c r="F67" s="299">
        <f>IF(ISNUMBER('将来負担比率（分子）の構造'!J$53),IF('将来負担比率（分子）の構造'!J$53&lt;0,0,'将来負担比率（分子）の構造'!J$53),NA())</f>
        <v>3103</v>
      </c>
      <c r="G67" s="299" t="e">
        <f>NA()</f>
        <v>#N/A</v>
      </c>
      <c r="H67" s="299" t="e">
        <f>NA()</f>
        <v>#N/A</v>
      </c>
      <c r="I67" s="299">
        <f>IF(ISNUMBER('将来負担比率（分子）の構造'!K$53),IF('将来負担比率（分子）の構造'!K$53&lt;0,0,'将来負担比率（分子）の構造'!K$53),NA())</f>
        <v>2888</v>
      </c>
      <c r="J67" s="299" t="e">
        <f>NA()</f>
        <v>#N/A</v>
      </c>
      <c r="K67" s="299" t="e">
        <f>NA()</f>
        <v>#N/A</v>
      </c>
      <c r="L67" s="299">
        <f>IF(ISNUMBER('将来負担比率（分子）の構造'!L$53),IF('将来負担比率（分子）の構造'!L$53&lt;0,0,'将来負担比率（分子）の構造'!L$53),NA())</f>
        <v>2524</v>
      </c>
      <c r="M67" s="299" t="e">
        <f>NA()</f>
        <v>#N/A</v>
      </c>
      <c r="N67" s="299" t="e">
        <f>NA()</f>
        <v>#N/A</v>
      </c>
      <c r="O67" s="299">
        <f>IF(ISNUMBER('将来負担比率（分子）の構造'!M$53),IF('将来負担比率（分子）の構造'!M$53&lt;0,0,'将来負担比率（分子）の構造'!M$53),NA())</f>
        <v>2426</v>
      </c>
      <c r="P67" s="299" t="e">
        <f>NA()</f>
        <v>#N/A</v>
      </c>
    </row>
    <row r="70" spans="1:16" x14ac:dyDescent="0.15">
      <c r="A70" s="302" t="s">
        <v>123</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125</v>
      </c>
      <c r="B72" s="303">
        <f>基金残高に係る経年分析!F55</f>
        <v>1101</v>
      </c>
      <c r="C72" s="303">
        <f>基金残高に係る経年分析!G55</f>
        <v>1128</v>
      </c>
      <c r="D72" s="303">
        <f>基金残高に係る経年分析!H55</f>
        <v>1153</v>
      </c>
    </row>
    <row r="73" spans="1:16" x14ac:dyDescent="0.15">
      <c r="A73" s="301" t="s">
        <v>126</v>
      </c>
      <c r="B73" s="303">
        <f>基金残高に係る経年分析!F56</f>
        <v>353</v>
      </c>
      <c r="C73" s="303">
        <f>基金残高に係る経年分析!G56</f>
        <v>241</v>
      </c>
      <c r="D73" s="303">
        <f>基金残高に係る経年分析!H56</f>
        <v>256</v>
      </c>
    </row>
    <row r="74" spans="1:16" x14ac:dyDescent="0.15">
      <c r="A74" s="301" t="s">
        <v>128</v>
      </c>
      <c r="B74" s="303">
        <f>基金残高に係る経年分析!F57</f>
        <v>1424</v>
      </c>
      <c r="C74" s="303">
        <f>基金残高に係る経年分析!G57</f>
        <v>1701</v>
      </c>
      <c r="D74" s="303">
        <f>基金残高に係る経年分析!H57</f>
        <v>1973</v>
      </c>
    </row>
  </sheetData>
  <sheetProtection algorithmName="SHA-512" hashValue="uuhMqWQomonoiqWsvtizdzg5LuVCzydf7Jrz6Jlh2GP4ZhKDBh+r+qZr2yJvuIL3ygibsw0GYLi6363gkTM9Mw==" saltValue="FeCMOqJLI2ut7pgwFY4nt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9" t="s">
        <v>73</v>
      </c>
      <c r="DI1" s="590"/>
      <c r="DJ1" s="590"/>
      <c r="DK1" s="590"/>
      <c r="DL1" s="590"/>
      <c r="DM1" s="590"/>
      <c r="DN1" s="591"/>
      <c r="DO1" s="1"/>
      <c r="DP1" s="589" t="s">
        <v>304</v>
      </c>
      <c r="DQ1" s="590"/>
      <c r="DR1" s="590"/>
      <c r="DS1" s="590"/>
      <c r="DT1" s="590"/>
      <c r="DU1" s="590"/>
      <c r="DV1" s="590"/>
      <c r="DW1" s="590"/>
      <c r="DX1" s="590"/>
      <c r="DY1" s="590"/>
      <c r="DZ1" s="590"/>
      <c r="EA1" s="590"/>
      <c r="EB1" s="590"/>
      <c r="EC1" s="591"/>
      <c r="ED1" s="2"/>
      <c r="EE1" s="2"/>
      <c r="EF1" s="2"/>
      <c r="EG1" s="2"/>
      <c r="EH1" s="2"/>
      <c r="EI1" s="2"/>
      <c r="EJ1" s="2"/>
      <c r="EK1" s="2"/>
      <c r="EL1" s="2"/>
      <c r="EM1" s="2"/>
    </row>
    <row r="2" spans="2:143" ht="22.5" customHeight="1" x14ac:dyDescent="0.15">
      <c r="B2" s="43" t="s">
        <v>306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2" t="s">
        <v>114</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2" t="s">
        <v>308</v>
      </c>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432"/>
      <c r="CD3" s="382" t="s">
        <v>309</v>
      </c>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432"/>
    </row>
    <row r="4" spans="2:143" ht="11.25" customHeight="1" x14ac:dyDescent="0.15">
      <c r="B4" s="382" t="s">
        <v>5</v>
      </c>
      <c r="C4" s="383"/>
      <c r="D4" s="383"/>
      <c r="E4" s="383"/>
      <c r="F4" s="383"/>
      <c r="G4" s="383"/>
      <c r="H4" s="383"/>
      <c r="I4" s="383"/>
      <c r="J4" s="383"/>
      <c r="K4" s="383"/>
      <c r="L4" s="383"/>
      <c r="M4" s="383"/>
      <c r="N4" s="383"/>
      <c r="O4" s="383"/>
      <c r="P4" s="383"/>
      <c r="Q4" s="432"/>
      <c r="R4" s="382" t="s">
        <v>313</v>
      </c>
      <c r="S4" s="383"/>
      <c r="T4" s="383"/>
      <c r="U4" s="383"/>
      <c r="V4" s="383"/>
      <c r="W4" s="383"/>
      <c r="X4" s="383"/>
      <c r="Y4" s="432"/>
      <c r="Z4" s="382" t="s">
        <v>315</v>
      </c>
      <c r="AA4" s="383"/>
      <c r="AB4" s="383"/>
      <c r="AC4" s="432"/>
      <c r="AD4" s="382" t="s">
        <v>258</v>
      </c>
      <c r="AE4" s="383"/>
      <c r="AF4" s="383"/>
      <c r="AG4" s="383"/>
      <c r="AH4" s="383"/>
      <c r="AI4" s="383"/>
      <c r="AJ4" s="383"/>
      <c r="AK4" s="432"/>
      <c r="AL4" s="382" t="s">
        <v>315</v>
      </c>
      <c r="AM4" s="383"/>
      <c r="AN4" s="383"/>
      <c r="AO4" s="432"/>
      <c r="AP4" s="592" t="s">
        <v>317</v>
      </c>
      <c r="AQ4" s="592"/>
      <c r="AR4" s="592"/>
      <c r="AS4" s="592"/>
      <c r="AT4" s="592"/>
      <c r="AU4" s="592"/>
      <c r="AV4" s="592"/>
      <c r="AW4" s="592"/>
      <c r="AX4" s="592"/>
      <c r="AY4" s="592"/>
      <c r="AZ4" s="592"/>
      <c r="BA4" s="592"/>
      <c r="BB4" s="592"/>
      <c r="BC4" s="592"/>
      <c r="BD4" s="592"/>
      <c r="BE4" s="592"/>
      <c r="BF4" s="592"/>
      <c r="BG4" s="592" t="s">
        <v>294</v>
      </c>
      <c r="BH4" s="592"/>
      <c r="BI4" s="592"/>
      <c r="BJ4" s="592"/>
      <c r="BK4" s="592"/>
      <c r="BL4" s="592"/>
      <c r="BM4" s="592"/>
      <c r="BN4" s="592"/>
      <c r="BO4" s="592" t="s">
        <v>315</v>
      </c>
      <c r="BP4" s="592"/>
      <c r="BQ4" s="592"/>
      <c r="BR4" s="592"/>
      <c r="BS4" s="592" t="s">
        <v>319</v>
      </c>
      <c r="BT4" s="592"/>
      <c r="BU4" s="592"/>
      <c r="BV4" s="592"/>
      <c r="BW4" s="592"/>
      <c r="BX4" s="592"/>
      <c r="BY4" s="592"/>
      <c r="BZ4" s="592"/>
      <c r="CA4" s="592"/>
      <c r="CB4" s="592"/>
      <c r="CD4" s="382" t="s">
        <v>146</v>
      </c>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3"/>
      <c r="DU4" s="383"/>
      <c r="DV4" s="383"/>
      <c r="DW4" s="383"/>
      <c r="DX4" s="383"/>
      <c r="DY4" s="383"/>
      <c r="DZ4" s="383"/>
      <c r="EA4" s="383"/>
      <c r="EB4" s="383"/>
      <c r="EC4" s="432"/>
    </row>
    <row r="5" spans="2:143" s="8" customFormat="1" ht="11.25" customHeight="1" x14ac:dyDescent="0.15">
      <c r="B5" s="593" t="s">
        <v>312</v>
      </c>
      <c r="C5" s="594"/>
      <c r="D5" s="594"/>
      <c r="E5" s="594"/>
      <c r="F5" s="594"/>
      <c r="G5" s="594"/>
      <c r="H5" s="594"/>
      <c r="I5" s="594"/>
      <c r="J5" s="594"/>
      <c r="K5" s="594"/>
      <c r="L5" s="594"/>
      <c r="M5" s="594"/>
      <c r="N5" s="594"/>
      <c r="O5" s="594"/>
      <c r="P5" s="594"/>
      <c r="Q5" s="595"/>
      <c r="R5" s="596">
        <v>951802</v>
      </c>
      <c r="S5" s="597"/>
      <c r="T5" s="597"/>
      <c r="U5" s="597"/>
      <c r="V5" s="597"/>
      <c r="W5" s="597"/>
      <c r="X5" s="597"/>
      <c r="Y5" s="598"/>
      <c r="Z5" s="599">
        <v>15</v>
      </c>
      <c r="AA5" s="599"/>
      <c r="AB5" s="599"/>
      <c r="AC5" s="599"/>
      <c r="AD5" s="600">
        <v>914926</v>
      </c>
      <c r="AE5" s="600"/>
      <c r="AF5" s="600"/>
      <c r="AG5" s="600"/>
      <c r="AH5" s="600"/>
      <c r="AI5" s="600"/>
      <c r="AJ5" s="600"/>
      <c r="AK5" s="600"/>
      <c r="AL5" s="601">
        <v>24.6</v>
      </c>
      <c r="AM5" s="602"/>
      <c r="AN5" s="602"/>
      <c r="AO5" s="603"/>
      <c r="AP5" s="593" t="s">
        <v>320</v>
      </c>
      <c r="AQ5" s="594"/>
      <c r="AR5" s="594"/>
      <c r="AS5" s="594"/>
      <c r="AT5" s="594"/>
      <c r="AU5" s="594"/>
      <c r="AV5" s="594"/>
      <c r="AW5" s="594"/>
      <c r="AX5" s="594"/>
      <c r="AY5" s="594"/>
      <c r="AZ5" s="594"/>
      <c r="BA5" s="594"/>
      <c r="BB5" s="594"/>
      <c r="BC5" s="594"/>
      <c r="BD5" s="594"/>
      <c r="BE5" s="594"/>
      <c r="BF5" s="595"/>
      <c r="BG5" s="604">
        <v>938685</v>
      </c>
      <c r="BH5" s="388"/>
      <c r="BI5" s="388"/>
      <c r="BJ5" s="388"/>
      <c r="BK5" s="388"/>
      <c r="BL5" s="388"/>
      <c r="BM5" s="388"/>
      <c r="BN5" s="605"/>
      <c r="BO5" s="606">
        <v>98.6</v>
      </c>
      <c r="BP5" s="606"/>
      <c r="BQ5" s="606"/>
      <c r="BR5" s="606"/>
      <c r="BS5" s="607">
        <v>59996</v>
      </c>
      <c r="BT5" s="607"/>
      <c r="BU5" s="607"/>
      <c r="BV5" s="607"/>
      <c r="BW5" s="607"/>
      <c r="BX5" s="607"/>
      <c r="BY5" s="607"/>
      <c r="BZ5" s="607"/>
      <c r="CA5" s="607"/>
      <c r="CB5" s="608"/>
      <c r="CD5" s="382" t="s">
        <v>317</v>
      </c>
      <c r="CE5" s="383"/>
      <c r="CF5" s="383"/>
      <c r="CG5" s="383"/>
      <c r="CH5" s="383"/>
      <c r="CI5" s="383"/>
      <c r="CJ5" s="383"/>
      <c r="CK5" s="383"/>
      <c r="CL5" s="383"/>
      <c r="CM5" s="383"/>
      <c r="CN5" s="383"/>
      <c r="CO5" s="383"/>
      <c r="CP5" s="383"/>
      <c r="CQ5" s="432"/>
      <c r="CR5" s="382" t="s">
        <v>322</v>
      </c>
      <c r="CS5" s="383"/>
      <c r="CT5" s="383"/>
      <c r="CU5" s="383"/>
      <c r="CV5" s="383"/>
      <c r="CW5" s="383"/>
      <c r="CX5" s="383"/>
      <c r="CY5" s="432"/>
      <c r="CZ5" s="382" t="s">
        <v>315</v>
      </c>
      <c r="DA5" s="383"/>
      <c r="DB5" s="383"/>
      <c r="DC5" s="432"/>
      <c r="DD5" s="382" t="s">
        <v>324</v>
      </c>
      <c r="DE5" s="383"/>
      <c r="DF5" s="383"/>
      <c r="DG5" s="383"/>
      <c r="DH5" s="383"/>
      <c r="DI5" s="383"/>
      <c r="DJ5" s="383"/>
      <c r="DK5" s="383"/>
      <c r="DL5" s="383"/>
      <c r="DM5" s="383"/>
      <c r="DN5" s="383"/>
      <c r="DO5" s="383"/>
      <c r="DP5" s="432"/>
      <c r="DQ5" s="382" t="s">
        <v>326</v>
      </c>
      <c r="DR5" s="383"/>
      <c r="DS5" s="383"/>
      <c r="DT5" s="383"/>
      <c r="DU5" s="383"/>
      <c r="DV5" s="383"/>
      <c r="DW5" s="383"/>
      <c r="DX5" s="383"/>
      <c r="DY5" s="383"/>
      <c r="DZ5" s="383"/>
      <c r="EA5" s="383"/>
      <c r="EB5" s="383"/>
      <c r="EC5" s="432"/>
    </row>
    <row r="6" spans="2:143" ht="11.25" customHeight="1" x14ac:dyDescent="0.15">
      <c r="B6" s="611" t="s">
        <v>327</v>
      </c>
      <c r="C6" s="612"/>
      <c r="D6" s="612"/>
      <c r="E6" s="612"/>
      <c r="F6" s="612"/>
      <c r="G6" s="612"/>
      <c r="H6" s="612"/>
      <c r="I6" s="612"/>
      <c r="J6" s="612"/>
      <c r="K6" s="612"/>
      <c r="L6" s="612"/>
      <c r="M6" s="612"/>
      <c r="N6" s="612"/>
      <c r="O6" s="612"/>
      <c r="P6" s="612"/>
      <c r="Q6" s="613"/>
      <c r="R6" s="604">
        <v>71612</v>
      </c>
      <c r="S6" s="388"/>
      <c r="T6" s="388"/>
      <c r="U6" s="388"/>
      <c r="V6" s="388"/>
      <c r="W6" s="388"/>
      <c r="X6" s="388"/>
      <c r="Y6" s="605"/>
      <c r="Z6" s="606">
        <v>1.1000000000000001</v>
      </c>
      <c r="AA6" s="606"/>
      <c r="AB6" s="606"/>
      <c r="AC6" s="606"/>
      <c r="AD6" s="607">
        <v>71612</v>
      </c>
      <c r="AE6" s="607"/>
      <c r="AF6" s="607"/>
      <c r="AG6" s="607"/>
      <c r="AH6" s="607"/>
      <c r="AI6" s="607"/>
      <c r="AJ6" s="607"/>
      <c r="AK6" s="607"/>
      <c r="AL6" s="614">
        <v>1.9</v>
      </c>
      <c r="AM6" s="394"/>
      <c r="AN6" s="394"/>
      <c r="AO6" s="615"/>
      <c r="AP6" s="611" t="s">
        <v>104</v>
      </c>
      <c r="AQ6" s="612"/>
      <c r="AR6" s="612"/>
      <c r="AS6" s="612"/>
      <c r="AT6" s="612"/>
      <c r="AU6" s="612"/>
      <c r="AV6" s="612"/>
      <c r="AW6" s="612"/>
      <c r="AX6" s="612"/>
      <c r="AY6" s="612"/>
      <c r="AZ6" s="612"/>
      <c r="BA6" s="612"/>
      <c r="BB6" s="612"/>
      <c r="BC6" s="612"/>
      <c r="BD6" s="612"/>
      <c r="BE6" s="612"/>
      <c r="BF6" s="613"/>
      <c r="BG6" s="604">
        <v>938685</v>
      </c>
      <c r="BH6" s="388"/>
      <c r="BI6" s="388"/>
      <c r="BJ6" s="388"/>
      <c r="BK6" s="388"/>
      <c r="BL6" s="388"/>
      <c r="BM6" s="388"/>
      <c r="BN6" s="605"/>
      <c r="BO6" s="606">
        <v>98.6</v>
      </c>
      <c r="BP6" s="606"/>
      <c r="BQ6" s="606"/>
      <c r="BR6" s="606"/>
      <c r="BS6" s="607">
        <v>59996</v>
      </c>
      <c r="BT6" s="607"/>
      <c r="BU6" s="607"/>
      <c r="BV6" s="607"/>
      <c r="BW6" s="607"/>
      <c r="BX6" s="607"/>
      <c r="BY6" s="607"/>
      <c r="BZ6" s="607"/>
      <c r="CA6" s="607"/>
      <c r="CB6" s="608"/>
      <c r="CD6" s="593" t="s">
        <v>328</v>
      </c>
      <c r="CE6" s="594"/>
      <c r="CF6" s="594"/>
      <c r="CG6" s="594"/>
      <c r="CH6" s="594"/>
      <c r="CI6" s="594"/>
      <c r="CJ6" s="594"/>
      <c r="CK6" s="594"/>
      <c r="CL6" s="594"/>
      <c r="CM6" s="594"/>
      <c r="CN6" s="594"/>
      <c r="CO6" s="594"/>
      <c r="CP6" s="594"/>
      <c r="CQ6" s="595"/>
      <c r="CR6" s="604">
        <v>64790</v>
      </c>
      <c r="CS6" s="388"/>
      <c r="CT6" s="388"/>
      <c r="CU6" s="388"/>
      <c r="CV6" s="388"/>
      <c r="CW6" s="388"/>
      <c r="CX6" s="388"/>
      <c r="CY6" s="605"/>
      <c r="CZ6" s="601">
        <v>1</v>
      </c>
      <c r="DA6" s="602"/>
      <c r="DB6" s="602"/>
      <c r="DC6" s="616"/>
      <c r="DD6" s="609" t="s">
        <v>201</v>
      </c>
      <c r="DE6" s="388"/>
      <c r="DF6" s="388"/>
      <c r="DG6" s="388"/>
      <c r="DH6" s="388"/>
      <c r="DI6" s="388"/>
      <c r="DJ6" s="388"/>
      <c r="DK6" s="388"/>
      <c r="DL6" s="388"/>
      <c r="DM6" s="388"/>
      <c r="DN6" s="388"/>
      <c r="DO6" s="388"/>
      <c r="DP6" s="605"/>
      <c r="DQ6" s="609">
        <v>64790</v>
      </c>
      <c r="DR6" s="388"/>
      <c r="DS6" s="388"/>
      <c r="DT6" s="388"/>
      <c r="DU6" s="388"/>
      <c r="DV6" s="388"/>
      <c r="DW6" s="388"/>
      <c r="DX6" s="388"/>
      <c r="DY6" s="388"/>
      <c r="DZ6" s="388"/>
      <c r="EA6" s="388"/>
      <c r="EB6" s="388"/>
      <c r="EC6" s="610"/>
    </row>
    <row r="7" spans="2:143" ht="11.25" customHeight="1" x14ac:dyDescent="0.15">
      <c r="B7" s="611" t="s">
        <v>47</v>
      </c>
      <c r="C7" s="612"/>
      <c r="D7" s="612"/>
      <c r="E7" s="612"/>
      <c r="F7" s="612"/>
      <c r="G7" s="612"/>
      <c r="H7" s="612"/>
      <c r="I7" s="612"/>
      <c r="J7" s="612"/>
      <c r="K7" s="612"/>
      <c r="L7" s="612"/>
      <c r="M7" s="612"/>
      <c r="N7" s="612"/>
      <c r="O7" s="612"/>
      <c r="P7" s="612"/>
      <c r="Q7" s="613"/>
      <c r="R7" s="604">
        <v>1338</v>
      </c>
      <c r="S7" s="388"/>
      <c r="T7" s="388"/>
      <c r="U7" s="388"/>
      <c r="V7" s="388"/>
      <c r="W7" s="388"/>
      <c r="X7" s="388"/>
      <c r="Y7" s="605"/>
      <c r="Z7" s="606">
        <v>0</v>
      </c>
      <c r="AA7" s="606"/>
      <c r="AB7" s="606"/>
      <c r="AC7" s="606"/>
      <c r="AD7" s="607">
        <v>1338</v>
      </c>
      <c r="AE7" s="607"/>
      <c r="AF7" s="607"/>
      <c r="AG7" s="607"/>
      <c r="AH7" s="607"/>
      <c r="AI7" s="607"/>
      <c r="AJ7" s="607"/>
      <c r="AK7" s="607"/>
      <c r="AL7" s="614">
        <v>0</v>
      </c>
      <c r="AM7" s="394"/>
      <c r="AN7" s="394"/>
      <c r="AO7" s="615"/>
      <c r="AP7" s="611" t="s">
        <v>329</v>
      </c>
      <c r="AQ7" s="612"/>
      <c r="AR7" s="612"/>
      <c r="AS7" s="612"/>
      <c r="AT7" s="612"/>
      <c r="AU7" s="612"/>
      <c r="AV7" s="612"/>
      <c r="AW7" s="612"/>
      <c r="AX7" s="612"/>
      <c r="AY7" s="612"/>
      <c r="AZ7" s="612"/>
      <c r="BA7" s="612"/>
      <c r="BB7" s="612"/>
      <c r="BC7" s="612"/>
      <c r="BD7" s="612"/>
      <c r="BE7" s="612"/>
      <c r="BF7" s="613"/>
      <c r="BG7" s="604">
        <v>362389</v>
      </c>
      <c r="BH7" s="388"/>
      <c r="BI7" s="388"/>
      <c r="BJ7" s="388"/>
      <c r="BK7" s="388"/>
      <c r="BL7" s="388"/>
      <c r="BM7" s="388"/>
      <c r="BN7" s="605"/>
      <c r="BO7" s="606">
        <v>38.1</v>
      </c>
      <c r="BP7" s="606"/>
      <c r="BQ7" s="606"/>
      <c r="BR7" s="606"/>
      <c r="BS7" s="607">
        <v>8459</v>
      </c>
      <c r="BT7" s="607"/>
      <c r="BU7" s="607"/>
      <c r="BV7" s="607"/>
      <c r="BW7" s="607"/>
      <c r="BX7" s="607"/>
      <c r="BY7" s="607"/>
      <c r="BZ7" s="607"/>
      <c r="CA7" s="607"/>
      <c r="CB7" s="608"/>
      <c r="CD7" s="611" t="s">
        <v>331</v>
      </c>
      <c r="CE7" s="612"/>
      <c r="CF7" s="612"/>
      <c r="CG7" s="612"/>
      <c r="CH7" s="612"/>
      <c r="CI7" s="612"/>
      <c r="CJ7" s="612"/>
      <c r="CK7" s="612"/>
      <c r="CL7" s="612"/>
      <c r="CM7" s="612"/>
      <c r="CN7" s="612"/>
      <c r="CO7" s="612"/>
      <c r="CP7" s="612"/>
      <c r="CQ7" s="613"/>
      <c r="CR7" s="604">
        <v>1261735</v>
      </c>
      <c r="CS7" s="388"/>
      <c r="CT7" s="388"/>
      <c r="CU7" s="388"/>
      <c r="CV7" s="388"/>
      <c r="CW7" s="388"/>
      <c r="CX7" s="388"/>
      <c r="CY7" s="605"/>
      <c r="CZ7" s="606">
        <v>20.100000000000001</v>
      </c>
      <c r="DA7" s="606"/>
      <c r="DB7" s="606"/>
      <c r="DC7" s="606"/>
      <c r="DD7" s="609">
        <v>18556</v>
      </c>
      <c r="DE7" s="388"/>
      <c r="DF7" s="388"/>
      <c r="DG7" s="388"/>
      <c r="DH7" s="388"/>
      <c r="DI7" s="388"/>
      <c r="DJ7" s="388"/>
      <c r="DK7" s="388"/>
      <c r="DL7" s="388"/>
      <c r="DM7" s="388"/>
      <c r="DN7" s="388"/>
      <c r="DO7" s="388"/>
      <c r="DP7" s="605"/>
      <c r="DQ7" s="609">
        <v>1053245</v>
      </c>
      <c r="DR7" s="388"/>
      <c r="DS7" s="388"/>
      <c r="DT7" s="388"/>
      <c r="DU7" s="388"/>
      <c r="DV7" s="388"/>
      <c r="DW7" s="388"/>
      <c r="DX7" s="388"/>
      <c r="DY7" s="388"/>
      <c r="DZ7" s="388"/>
      <c r="EA7" s="388"/>
      <c r="EB7" s="388"/>
      <c r="EC7" s="610"/>
    </row>
    <row r="8" spans="2:143" ht="11.25" customHeight="1" x14ac:dyDescent="0.15">
      <c r="B8" s="611" t="s">
        <v>220</v>
      </c>
      <c r="C8" s="612"/>
      <c r="D8" s="612"/>
      <c r="E8" s="612"/>
      <c r="F8" s="612"/>
      <c r="G8" s="612"/>
      <c r="H8" s="612"/>
      <c r="I8" s="612"/>
      <c r="J8" s="612"/>
      <c r="K8" s="612"/>
      <c r="L8" s="612"/>
      <c r="M8" s="612"/>
      <c r="N8" s="612"/>
      <c r="O8" s="612"/>
      <c r="P8" s="612"/>
      <c r="Q8" s="613"/>
      <c r="R8" s="604">
        <v>2689</v>
      </c>
      <c r="S8" s="388"/>
      <c r="T8" s="388"/>
      <c r="U8" s="388"/>
      <c r="V8" s="388"/>
      <c r="W8" s="388"/>
      <c r="X8" s="388"/>
      <c r="Y8" s="605"/>
      <c r="Z8" s="606">
        <v>0</v>
      </c>
      <c r="AA8" s="606"/>
      <c r="AB8" s="606"/>
      <c r="AC8" s="606"/>
      <c r="AD8" s="607">
        <v>2689</v>
      </c>
      <c r="AE8" s="607"/>
      <c r="AF8" s="607"/>
      <c r="AG8" s="607"/>
      <c r="AH8" s="607"/>
      <c r="AI8" s="607"/>
      <c r="AJ8" s="607"/>
      <c r="AK8" s="607"/>
      <c r="AL8" s="614">
        <v>0.1</v>
      </c>
      <c r="AM8" s="394"/>
      <c r="AN8" s="394"/>
      <c r="AO8" s="615"/>
      <c r="AP8" s="611" t="s">
        <v>106</v>
      </c>
      <c r="AQ8" s="612"/>
      <c r="AR8" s="612"/>
      <c r="AS8" s="612"/>
      <c r="AT8" s="612"/>
      <c r="AU8" s="612"/>
      <c r="AV8" s="612"/>
      <c r="AW8" s="612"/>
      <c r="AX8" s="612"/>
      <c r="AY8" s="612"/>
      <c r="AZ8" s="612"/>
      <c r="BA8" s="612"/>
      <c r="BB8" s="612"/>
      <c r="BC8" s="612"/>
      <c r="BD8" s="612"/>
      <c r="BE8" s="612"/>
      <c r="BF8" s="613"/>
      <c r="BG8" s="604">
        <v>13713</v>
      </c>
      <c r="BH8" s="388"/>
      <c r="BI8" s="388"/>
      <c r="BJ8" s="388"/>
      <c r="BK8" s="388"/>
      <c r="BL8" s="388"/>
      <c r="BM8" s="388"/>
      <c r="BN8" s="605"/>
      <c r="BO8" s="606">
        <v>1.4</v>
      </c>
      <c r="BP8" s="606"/>
      <c r="BQ8" s="606"/>
      <c r="BR8" s="606"/>
      <c r="BS8" s="609" t="s">
        <v>201</v>
      </c>
      <c r="BT8" s="388"/>
      <c r="BU8" s="388"/>
      <c r="BV8" s="388"/>
      <c r="BW8" s="388"/>
      <c r="BX8" s="388"/>
      <c r="BY8" s="388"/>
      <c r="BZ8" s="388"/>
      <c r="CA8" s="388"/>
      <c r="CB8" s="610"/>
      <c r="CD8" s="611" t="s">
        <v>332</v>
      </c>
      <c r="CE8" s="612"/>
      <c r="CF8" s="612"/>
      <c r="CG8" s="612"/>
      <c r="CH8" s="612"/>
      <c r="CI8" s="612"/>
      <c r="CJ8" s="612"/>
      <c r="CK8" s="612"/>
      <c r="CL8" s="612"/>
      <c r="CM8" s="612"/>
      <c r="CN8" s="612"/>
      <c r="CO8" s="612"/>
      <c r="CP8" s="612"/>
      <c r="CQ8" s="613"/>
      <c r="CR8" s="604">
        <v>1390526</v>
      </c>
      <c r="CS8" s="388"/>
      <c r="CT8" s="388"/>
      <c r="CU8" s="388"/>
      <c r="CV8" s="388"/>
      <c r="CW8" s="388"/>
      <c r="CX8" s="388"/>
      <c r="CY8" s="605"/>
      <c r="CZ8" s="606">
        <v>22.1</v>
      </c>
      <c r="DA8" s="606"/>
      <c r="DB8" s="606"/>
      <c r="DC8" s="606"/>
      <c r="DD8" s="609">
        <v>17773</v>
      </c>
      <c r="DE8" s="388"/>
      <c r="DF8" s="388"/>
      <c r="DG8" s="388"/>
      <c r="DH8" s="388"/>
      <c r="DI8" s="388"/>
      <c r="DJ8" s="388"/>
      <c r="DK8" s="388"/>
      <c r="DL8" s="388"/>
      <c r="DM8" s="388"/>
      <c r="DN8" s="388"/>
      <c r="DO8" s="388"/>
      <c r="DP8" s="605"/>
      <c r="DQ8" s="609">
        <v>828639</v>
      </c>
      <c r="DR8" s="388"/>
      <c r="DS8" s="388"/>
      <c r="DT8" s="388"/>
      <c r="DU8" s="388"/>
      <c r="DV8" s="388"/>
      <c r="DW8" s="388"/>
      <c r="DX8" s="388"/>
      <c r="DY8" s="388"/>
      <c r="DZ8" s="388"/>
      <c r="EA8" s="388"/>
      <c r="EB8" s="388"/>
      <c r="EC8" s="610"/>
    </row>
    <row r="9" spans="2:143" ht="11.25" customHeight="1" x14ac:dyDescent="0.15">
      <c r="B9" s="611" t="s">
        <v>333</v>
      </c>
      <c r="C9" s="612"/>
      <c r="D9" s="612"/>
      <c r="E9" s="612"/>
      <c r="F9" s="612"/>
      <c r="G9" s="612"/>
      <c r="H9" s="612"/>
      <c r="I9" s="612"/>
      <c r="J9" s="612"/>
      <c r="K9" s="612"/>
      <c r="L9" s="612"/>
      <c r="M9" s="612"/>
      <c r="N9" s="612"/>
      <c r="O9" s="612"/>
      <c r="P9" s="612"/>
      <c r="Q9" s="613"/>
      <c r="R9" s="604">
        <v>2670</v>
      </c>
      <c r="S9" s="388"/>
      <c r="T9" s="388"/>
      <c r="U9" s="388"/>
      <c r="V9" s="388"/>
      <c r="W9" s="388"/>
      <c r="X9" s="388"/>
      <c r="Y9" s="605"/>
      <c r="Z9" s="606">
        <v>0</v>
      </c>
      <c r="AA9" s="606"/>
      <c r="AB9" s="606"/>
      <c r="AC9" s="606"/>
      <c r="AD9" s="607">
        <v>2670</v>
      </c>
      <c r="AE9" s="607"/>
      <c r="AF9" s="607"/>
      <c r="AG9" s="607"/>
      <c r="AH9" s="607"/>
      <c r="AI9" s="607"/>
      <c r="AJ9" s="607"/>
      <c r="AK9" s="607"/>
      <c r="AL9" s="614">
        <v>0.1</v>
      </c>
      <c r="AM9" s="394"/>
      <c r="AN9" s="394"/>
      <c r="AO9" s="615"/>
      <c r="AP9" s="611" t="s">
        <v>335</v>
      </c>
      <c r="AQ9" s="612"/>
      <c r="AR9" s="612"/>
      <c r="AS9" s="612"/>
      <c r="AT9" s="612"/>
      <c r="AU9" s="612"/>
      <c r="AV9" s="612"/>
      <c r="AW9" s="612"/>
      <c r="AX9" s="612"/>
      <c r="AY9" s="612"/>
      <c r="AZ9" s="612"/>
      <c r="BA9" s="612"/>
      <c r="BB9" s="612"/>
      <c r="BC9" s="612"/>
      <c r="BD9" s="612"/>
      <c r="BE9" s="612"/>
      <c r="BF9" s="613"/>
      <c r="BG9" s="604">
        <v>278858</v>
      </c>
      <c r="BH9" s="388"/>
      <c r="BI9" s="388"/>
      <c r="BJ9" s="388"/>
      <c r="BK9" s="388"/>
      <c r="BL9" s="388"/>
      <c r="BM9" s="388"/>
      <c r="BN9" s="605"/>
      <c r="BO9" s="606">
        <v>29.3</v>
      </c>
      <c r="BP9" s="606"/>
      <c r="BQ9" s="606"/>
      <c r="BR9" s="606"/>
      <c r="BS9" s="609" t="s">
        <v>201</v>
      </c>
      <c r="BT9" s="388"/>
      <c r="BU9" s="388"/>
      <c r="BV9" s="388"/>
      <c r="BW9" s="388"/>
      <c r="BX9" s="388"/>
      <c r="BY9" s="388"/>
      <c r="BZ9" s="388"/>
      <c r="CA9" s="388"/>
      <c r="CB9" s="610"/>
      <c r="CD9" s="611" t="s">
        <v>337</v>
      </c>
      <c r="CE9" s="612"/>
      <c r="CF9" s="612"/>
      <c r="CG9" s="612"/>
      <c r="CH9" s="612"/>
      <c r="CI9" s="612"/>
      <c r="CJ9" s="612"/>
      <c r="CK9" s="612"/>
      <c r="CL9" s="612"/>
      <c r="CM9" s="612"/>
      <c r="CN9" s="612"/>
      <c r="CO9" s="612"/>
      <c r="CP9" s="612"/>
      <c r="CQ9" s="613"/>
      <c r="CR9" s="604">
        <v>964687</v>
      </c>
      <c r="CS9" s="388"/>
      <c r="CT9" s="388"/>
      <c r="CU9" s="388"/>
      <c r="CV9" s="388"/>
      <c r="CW9" s="388"/>
      <c r="CX9" s="388"/>
      <c r="CY9" s="605"/>
      <c r="CZ9" s="606">
        <v>15.4</v>
      </c>
      <c r="DA9" s="606"/>
      <c r="DB9" s="606"/>
      <c r="DC9" s="606"/>
      <c r="DD9" s="609">
        <v>6082</v>
      </c>
      <c r="DE9" s="388"/>
      <c r="DF9" s="388"/>
      <c r="DG9" s="388"/>
      <c r="DH9" s="388"/>
      <c r="DI9" s="388"/>
      <c r="DJ9" s="388"/>
      <c r="DK9" s="388"/>
      <c r="DL9" s="388"/>
      <c r="DM9" s="388"/>
      <c r="DN9" s="388"/>
      <c r="DO9" s="388"/>
      <c r="DP9" s="605"/>
      <c r="DQ9" s="609">
        <v>877718</v>
      </c>
      <c r="DR9" s="388"/>
      <c r="DS9" s="388"/>
      <c r="DT9" s="388"/>
      <c r="DU9" s="388"/>
      <c r="DV9" s="388"/>
      <c r="DW9" s="388"/>
      <c r="DX9" s="388"/>
      <c r="DY9" s="388"/>
      <c r="DZ9" s="388"/>
      <c r="EA9" s="388"/>
      <c r="EB9" s="388"/>
      <c r="EC9" s="610"/>
    </row>
    <row r="10" spans="2:143" ht="11.25" customHeight="1" x14ac:dyDescent="0.15">
      <c r="B10" s="611" t="s">
        <v>127</v>
      </c>
      <c r="C10" s="612"/>
      <c r="D10" s="612"/>
      <c r="E10" s="612"/>
      <c r="F10" s="612"/>
      <c r="G10" s="612"/>
      <c r="H10" s="612"/>
      <c r="I10" s="612"/>
      <c r="J10" s="612"/>
      <c r="K10" s="612"/>
      <c r="L10" s="612"/>
      <c r="M10" s="612"/>
      <c r="N10" s="612"/>
      <c r="O10" s="612"/>
      <c r="P10" s="612"/>
      <c r="Q10" s="613"/>
      <c r="R10" s="604" t="s">
        <v>201</v>
      </c>
      <c r="S10" s="388"/>
      <c r="T10" s="388"/>
      <c r="U10" s="388"/>
      <c r="V10" s="388"/>
      <c r="W10" s="388"/>
      <c r="X10" s="388"/>
      <c r="Y10" s="605"/>
      <c r="Z10" s="606" t="s">
        <v>201</v>
      </c>
      <c r="AA10" s="606"/>
      <c r="AB10" s="606"/>
      <c r="AC10" s="606"/>
      <c r="AD10" s="607" t="s">
        <v>201</v>
      </c>
      <c r="AE10" s="607"/>
      <c r="AF10" s="607"/>
      <c r="AG10" s="607"/>
      <c r="AH10" s="607"/>
      <c r="AI10" s="607"/>
      <c r="AJ10" s="607"/>
      <c r="AK10" s="607"/>
      <c r="AL10" s="614" t="s">
        <v>201</v>
      </c>
      <c r="AM10" s="394"/>
      <c r="AN10" s="394"/>
      <c r="AO10" s="615"/>
      <c r="AP10" s="611" t="s">
        <v>192</v>
      </c>
      <c r="AQ10" s="612"/>
      <c r="AR10" s="612"/>
      <c r="AS10" s="612"/>
      <c r="AT10" s="612"/>
      <c r="AU10" s="612"/>
      <c r="AV10" s="612"/>
      <c r="AW10" s="612"/>
      <c r="AX10" s="612"/>
      <c r="AY10" s="612"/>
      <c r="AZ10" s="612"/>
      <c r="BA10" s="612"/>
      <c r="BB10" s="612"/>
      <c r="BC10" s="612"/>
      <c r="BD10" s="612"/>
      <c r="BE10" s="612"/>
      <c r="BF10" s="613"/>
      <c r="BG10" s="604">
        <v>29060</v>
      </c>
      <c r="BH10" s="388"/>
      <c r="BI10" s="388"/>
      <c r="BJ10" s="388"/>
      <c r="BK10" s="388"/>
      <c r="BL10" s="388"/>
      <c r="BM10" s="388"/>
      <c r="BN10" s="605"/>
      <c r="BO10" s="606">
        <v>3.1</v>
      </c>
      <c r="BP10" s="606"/>
      <c r="BQ10" s="606"/>
      <c r="BR10" s="606"/>
      <c r="BS10" s="609" t="s">
        <v>201</v>
      </c>
      <c r="BT10" s="388"/>
      <c r="BU10" s="388"/>
      <c r="BV10" s="388"/>
      <c r="BW10" s="388"/>
      <c r="BX10" s="388"/>
      <c r="BY10" s="388"/>
      <c r="BZ10" s="388"/>
      <c r="CA10" s="388"/>
      <c r="CB10" s="610"/>
      <c r="CD10" s="611" t="s">
        <v>44</v>
      </c>
      <c r="CE10" s="612"/>
      <c r="CF10" s="612"/>
      <c r="CG10" s="612"/>
      <c r="CH10" s="612"/>
      <c r="CI10" s="612"/>
      <c r="CJ10" s="612"/>
      <c r="CK10" s="612"/>
      <c r="CL10" s="612"/>
      <c r="CM10" s="612"/>
      <c r="CN10" s="612"/>
      <c r="CO10" s="612"/>
      <c r="CP10" s="612"/>
      <c r="CQ10" s="613"/>
      <c r="CR10" s="604">
        <v>5669</v>
      </c>
      <c r="CS10" s="388"/>
      <c r="CT10" s="388"/>
      <c r="CU10" s="388"/>
      <c r="CV10" s="388"/>
      <c r="CW10" s="388"/>
      <c r="CX10" s="388"/>
      <c r="CY10" s="605"/>
      <c r="CZ10" s="606">
        <v>0.1</v>
      </c>
      <c r="DA10" s="606"/>
      <c r="DB10" s="606"/>
      <c r="DC10" s="606"/>
      <c r="DD10" s="609" t="s">
        <v>201</v>
      </c>
      <c r="DE10" s="388"/>
      <c r="DF10" s="388"/>
      <c r="DG10" s="388"/>
      <c r="DH10" s="388"/>
      <c r="DI10" s="388"/>
      <c r="DJ10" s="388"/>
      <c r="DK10" s="388"/>
      <c r="DL10" s="388"/>
      <c r="DM10" s="388"/>
      <c r="DN10" s="388"/>
      <c r="DO10" s="388"/>
      <c r="DP10" s="605"/>
      <c r="DQ10" s="609">
        <v>4769</v>
      </c>
      <c r="DR10" s="388"/>
      <c r="DS10" s="388"/>
      <c r="DT10" s="388"/>
      <c r="DU10" s="388"/>
      <c r="DV10" s="388"/>
      <c r="DW10" s="388"/>
      <c r="DX10" s="388"/>
      <c r="DY10" s="388"/>
      <c r="DZ10" s="388"/>
      <c r="EA10" s="388"/>
      <c r="EB10" s="388"/>
      <c r="EC10" s="610"/>
    </row>
    <row r="11" spans="2:143" ht="11.25" customHeight="1" x14ac:dyDescent="0.15">
      <c r="B11" s="611" t="s">
        <v>339</v>
      </c>
      <c r="C11" s="612"/>
      <c r="D11" s="612"/>
      <c r="E11" s="612"/>
      <c r="F11" s="612"/>
      <c r="G11" s="612"/>
      <c r="H11" s="612"/>
      <c r="I11" s="612"/>
      <c r="J11" s="612"/>
      <c r="K11" s="612"/>
      <c r="L11" s="612"/>
      <c r="M11" s="612"/>
      <c r="N11" s="612"/>
      <c r="O11" s="612"/>
      <c r="P11" s="612"/>
      <c r="Q11" s="613"/>
      <c r="R11" s="604" t="s">
        <v>201</v>
      </c>
      <c r="S11" s="388"/>
      <c r="T11" s="388"/>
      <c r="U11" s="388"/>
      <c r="V11" s="388"/>
      <c r="W11" s="388"/>
      <c r="X11" s="388"/>
      <c r="Y11" s="605"/>
      <c r="Z11" s="606" t="s">
        <v>201</v>
      </c>
      <c r="AA11" s="606"/>
      <c r="AB11" s="606"/>
      <c r="AC11" s="606"/>
      <c r="AD11" s="607" t="s">
        <v>201</v>
      </c>
      <c r="AE11" s="607"/>
      <c r="AF11" s="607"/>
      <c r="AG11" s="607"/>
      <c r="AH11" s="607"/>
      <c r="AI11" s="607"/>
      <c r="AJ11" s="607"/>
      <c r="AK11" s="607"/>
      <c r="AL11" s="614" t="s">
        <v>201</v>
      </c>
      <c r="AM11" s="394"/>
      <c r="AN11" s="394"/>
      <c r="AO11" s="615"/>
      <c r="AP11" s="611" t="s">
        <v>340</v>
      </c>
      <c r="AQ11" s="612"/>
      <c r="AR11" s="612"/>
      <c r="AS11" s="612"/>
      <c r="AT11" s="612"/>
      <c r="AU11" s="612"/>
      <c r="AV11" s="612"/>
      <c r="AW11" s="612"/>
      <c r="AX11" s="612"/>
      <c r="AY11" s="612"/>
      <c r="AZ11" s="612"/>
      <c r="BA11" s="612"/>
      <c r="BB11" s="612"/>
      <c r="BC11" s="612"/>
      <c r="BD11" s="612"/>
      <c r="BE11" s="612"/>
      <c r="BF11" s="613"/>
      <c r="BG11" s="604">
        <v>40758</v>
      </c>
      <c r="BH11" s="388"/>
      <c r="BI11" s="388"/>
      <c r="BJ11" s="388"/>
      <c r="BK11" s="388"/>
      <c r="BL11" s="388"/>
      <c r="BM11" s="388"/>
      <c r="BN11" s="605"/>
      <c r="BO11" s="606">
        <v>4.3</v>
      </c>
      <c r="BP11" s="606"/>
      <c r="BQ11" s="606"/>
      <c r="BR11" s="606"/>
      <c r="BS11" s="609">
        <v>8459</v>
      </c>
      <c r="BT11" s="388"/>
      <c r="BU11" s="388"/>
      <c r="BV11" s="388"/>
      <c r="BW11" s="388"/>
      <c r="BX11" s="388"/>
      <c r="BY11" s="388"/>
      <c r="BZ11" s="388"/>
      <c r="CA11" s="388"/>
      <c r="CB11" s="610"/>
      <c r="CD11" s="611" t="s">
        <v>343</v>
      </c>
      <c r="CE11" s="612"/>
      <c r="CF11" s="612"/>
      <c r="CG11" s="612"/>
      <c r="CH11" s="612"/>
      <c r="CI11" s="612"/>
      <c r="CJ11" s="612"/>
      <c r="CK11" s="612"/>
      <c r="CL11" s="612"/>
      <c r="CM11" s="612"/>
      <c r="CN11" s="612"/>
      <c r="CO11" s="612"/>
      <c r="CP11" s="612"/>
      <c r="CQ11" s="613"/>
      <c r="CR11" s="604">
        <v>284977</v>
      </c>
      <c r="CS11" s="388"/>
      <c r="CT11" s="388"/>
      <c r="CU11" s="388"/>
      <c r="CV11" s="388"/>
      <c r="CW11" s="388"/>
      <c r="CX11" s="388"/>
      <c r="CY11" s="605"/>
      <c r="CZ11" s="606">
        <v>4.5</v>
      </c>
      <c r="DA11" s="606"/>
      <c r="DB11" s="606"/>
      <c r="DC11" s="606"/>
      <c r="DD11" s="609">
        <v>104722</v>
      </c>
      <c r="DE11" s="388"/>
      <c r="DF11" s="388"/>
      <c r="DG11" s="388"/>
      <c r="DH11" s="388"/>
      <c r="DI11" s="388"/>
      <c r="DJ11" s="388"/>
      <c r="DK11" s="388"/>
      <c r="DL11" s="388"/>
      <c r="DM11" s="388"/>
      <c r="DN11" s="388"/>
      <c r="DO11" s="388"/>
      <c r="DP11" s="605"/>
      <c r="DQ11" s="609">
        <v>133637</v>
      </c>
      <c r="DR11" s="388"/>
      <c r="DS11" s="388"/>
      <c r="DT11" s="388"/>
      <c r="DU11" s="388"/>
      <c r="DV11" s="388"/>
      <c r="DW11" s="388"/>
      <c r="DX11" s="388"/>
      <c r="DY11" s="388"/>
      <c r="DZ11" s="388"/>
      <c r="EA11" s="388"/>
      <c r="EB11" s="388"/>
      <c r="EC11" s="610"/>
    </row>
    <row r="12" spans="2:143" ht="11.25" customHeight="1" x14ac:dyDescent="0.15">
      <c r="B12" s="611" t="s">
        <v>102</v>
      </c>
      <c r="C12" s="612"/>
      <c r="D12" s="612"/>
      <c r="E12" s="612"/>
      <c r="F12" s="612"/>
      <c r="G12" s="612"/>
      <c r="H12" s="612"/>
      <c r="I12" s="612"/>
      <c r="J12" s="612"/>
      <c r="K12" s="612"/>
      <c r="L12" s="612"/>
      <c r="M12" s="612"/>
      <c r="N12" s="612"/>
      <c r="O12" s="612"/>
      <c r="P12" s="612"/>
      <c r="Q12" s="613"/>
      <c r="R12" s="604">
        <v>166249</v>
      </c>
      <c r="S12" s="388"/>
      <c r="T12" s="388"/>
      <c r="U12" s="388"/>
      <c r="V12" s="388"/>
      <c r="W12" s="388"/>
      <c r="X12" s="388"/>
      <c r="Y12" s="605"/>
      <c r="Z12" s="606">
        <v>2.6</v>
      </c>
      <c r="AA12" s="606"/>
      <c r="AB12" s="606"/>
      <c r="AC12" s="606"/>
      <c r="AD12" s="607">
        <v>166249</v>
      </c>
      <c r="AE12" s="607"/>
      <c r="AF12" s="607"/>
      <c r="AG12" s="607"/>
      <c r="AH12" s="607"/>
      <c r="AI12" s="607"/>
      <c r="AJ12" s="607"/>
      <c r="AK12" s="607"/>
      <c r="AL12" s="614">
        <v>4.5</v>
      </c>
      <c r="AM12" s="394"/>
      <c r="AN12" s="394"/>
      <c r="AO12" s="615"/>
      <c r="AP12" s="611" t="s">
        <v>344</v>
      </c>
      <c r="AQ12" s="612"/>
      <c r="AR12" s="612"/>
      <c r="AS12" s="612"/>
      <c r="AT12" s="612"/>
      <c r="AU12" s="612"/>
      <c r="AV12" s="612"/>
      <c r="AW12" s="612"/>
      <c r="AX12" s="612"/>
      <c r="AY12" s="612"/>
      <c r="AZ12" s="612"/>
      <c r="BA12" s="612"/>
      <c r="BB12" s="612"/>
      <c r="BC12" s="612"/>
      <c r="BD12" s="612"/>
      <c r="BE12" s="612"/>
      <c r="BF12" s="613"/>
      <c r="BG12" s="604">
        <v>493849</v>
      </c>
      <c r="BH12" s="388"/>
      <c r="BI12" s="388"/>
      <c r="BJ12" s="388"/>
      <c r="BK12" s="388"/>
      <c r="BL12" s="388"/>
      <c r="BM12" s="388"/>
      <c r="BN12" s="605"/>
      <c r="BO12" s="606">
        <v>51.9</v>
      </c>
      <c r="BP12" s="606"/>
      <c r="BQ12" s="606"/>
      <c r="BR12" s="606"/>
      <c r="BS12" s="609">
        <v>51537</v>
      </c>
      <c r="BT12" s="388"/>
      <c r="BU12" s="388"/>
      <c r="BV12" s="388"/>
      <c r="BW12" s="388"/>
      <c r="BX12" s="388"/>
      <c r="BY12" s="388"/>
      <c r="BZ12" s="388"/>
      <c r="CA12" s="388"/>
      <c r="CB12" s="610"/>
      <c r="CD12" s="611" t="s">
        <v>87</v>
      </c>
      <c r="CE12" s="612"/>
      <c r="CF12" s="612"/>
      <c r="CG12" s="612"/>
      <c r="CH12" s="612"/>
      <c r="CI12" s="612"/>
      <c r="CJ12" s="612"/>
      <c r="CK12" s="612"/>
      <c r="CL12" s="612"/>
      <c r="CM12" s="612"/>
      <c r="CN12" s="612"/>
      <c r="CO12" s="612"/>
      <c r="CP12" s="612"/>
      <c r="CQ12" s="613"/>
      <c r="CR12" s="604">
        <v>212040</v>
      </c>
      <c r="CS12" s="388"/>
      <c r="CT12" s="388"/>
      <c r="CU12" s="388"/>
      <c r="CV12" s="388"/>
      <c r="CW12" s="388"/>
      <c r="CX12" s="388"/>
      <c r="CY12" s="605"/>
      <c r="CZ12" s="606">
        <v>3.4</v>
      </c>
      <c r="DA12" s="606"/>
      <c r="DB12" s="606"/>
      <c r="DC12" s="606"/>
      <c r="DD12" s="609">
        <v>100355</v>
      </c>
      <c r="DE12" s="388"/>
      <c r="DF12" s="388"/>
      <c r="DG12" s="388"/>
      <c r="DH12" s="388"/>
      <c r="DI12" s="388"/>
      <c r="DJ12" s="388"/>
      <c r="DK12" s="388"/>
      <c r="DL12" s="388"/>
      <c r="DM12" s="388"/>
      <c r="DN12" s="388"/>
      <c r="DO12" s="388"/>
      <c r="DP12" s="605"/>
      <c r="DQ12" s="609">
        <v>43099</v>
      </c>
      <c r="DR12" s="388"/>
      <c r="DS12" s="388"/>
      <c r="DT12" s="388"/>
      <c r="DU12" s="388"/>
      <c r="DV12" s="388"/>
      <c r="DW12" s="388"/>
      <c r="DX12" s="388"/>
      <c r="DY12" s="388"/>
      <c r="DZ12" s="388"/>
      <c r="EA12" s="388"/>
      <c r="EB12" s="388"/>
      <c r="EC12" s="610"/>
    </row>
    <row r="13" spans="2:143" ht="11.25" customHeight="1" x14ac:dyDescent="0.15">
      <c r="B13" s="611" t="s">
        <v>143</v>
      </c>
      <c r="C13" s="612"/>
      <c r="D13" s="612"/>
      <c r="E13" s="612"/>
      <c r="F13" s="612"/>
      <c r="G13" s="612"/>
      <c r="H13" s="612"/>
      <c r="I13" s="612"/>
      <c r="J13" s="612"/>
      <c r="K13" s="612"/>
      <c r="L13" s="612"/>
      <c r="M13" s="612"/>
      <c r="N13" s="612"/>
      <c r="O13" s="612"/>
      <c r="P13" s="612"/>
      <c r="Q13" s="613"/>
      <c r="R13" s="604">
        <v>5754</v>
      </c>
      <c r="S13" s="388"/>
      <c r="T13" s="388"/>
      <c r="U13" s="388"/>
      <c r="V13" s="388"/>
      <c r="W13" s="388"/>
      <c r="X13" s="388"/>
      <c r="Y13" s="605"/>
      <c r="Z13" s="606">
        <v>0.1</v>
      </c>
      <c r="AA13" s="606"/>
      <c r="AB13" s="606"/>
      <c r="AC13" s="606"/>
      <c r="AD13" s="607">
        <v>5754</v>
      </c>
      <c r="AE13" s="607"/>
      <c r="AF13" s="607"/>
      <c r="AG13" s="607"/>
      <c r="AH13" s="607"/>
      <c r="AI13" s="607"/>
      <c r="AJ13" s="607"/>
      <c r="AK13" s="607"/>
      <c r="AL13" s="614">
        <v>0.2</v>
      </c>
      <c r="AM13" s="394"/>
      <c r="AN13" s="394"/>
      <c r="AO13" s="615"/>
      <c r="AP13" s="611" t="s">
        <v>147</v>
      </c>
      <c r="AQ13" s="612"/>
      <c r="AR13" s="612"/>
      <c r="AS13" s="612"/>
      <c r="AT13" s="612"/>
      <c r="AU13" s="612"/>
      <c r="AV13" s="612"/>
      <c r="AW13" s="612"/>
      <c r="AX13" s="612"/>
      <c r="AY13" s="612"/>
      <c r="AZ13" s="612"/>
      <c r="BA13" s="612"/>
      <c r="BB13" s="612"/>
      <c r="BC13" s="612"/>
      <c r="BD13" s="612"/>
      <c r="BE13" s="612"/>
      <c r="BF13" s="613"/>
      <c r="BG13" s="604">
        <v>484671</v>
      </c>
      <c r="BH13" s="388"/>
      <c r="BI13" s="388"/>
      <c r="BJ13" s="388"/>
      <c r="BK13" s="388"/>
      <c r="BL13" s="388"/>
      <c r="BM13" s="388"/>
      <c r="BN13" s="605"/>
      <c r="BO13" s="606">
        <v>50.9</v>
      </c>
      <c r="BP13" s="606"/>
      <c r="BQ13" s="606"/>
      <c r="BR13" s="606"/>
      <c r="BS13" s="609">
        <v>51537</v>
      </c>
      <c r="BT13" s="388"/>
      <c r="BU13" s="388"/>
      <c r="BV13" s="388"/>
      <c r="BW13" s="388"/>
      <c r="BX13" s="388"/>
      <c r="BY13" s="388"/>
      <c r="BZ13" s="388"/>
      <c r="CA13" s="388"/>
      <c r="CB13" s="610"/>
      <c r="CD13" s="611" t="s">
        <v>345</v>
      </c>
      <c r="CE13" s="612"/>
      <c r="CF13" s="612"/>
      <c r="CG13" s="612"/>
      <c r="CH13" s="612"/>
      <c r="CI13" s="612"/>
      <c r="CJ13" s="612"/>
      <c r="CK13" s="612"/>
      <c r="CL13" s="612"/>
      <c r="CM13" s="612"/>
      <c r="CN13" s="612"/>
      <c r="CO13" s="612"/>
      <c r="CP13" s="612"/>
      <c r="CQ13" s="613"/>
      <c r="CR13" s="604">
        <v>726263</v>
      </c>
      <c r="CS13" s="388"/>
      <c r="CT13" s="388"/>
      <c r="CU13" s="388"/>
      <c r="CV13" s="388"/>
      <c r="CW13" s="388"/>
      <c r="CX13" s="388"/>
      <c r="CY13" s="605"/>
      <c r="CZ13" s="606">
        <v>11.6</v>
      </c>
      <c r="DA13" s="606"/>
      <c r="DB13" s="606"/>
      <c r="DC13" s="606"/>
      <c r="DD13" s="609">
        <v>620539</v>
      </c>
      <c r="DE13" s="388"/>
      <c r="DF13" s="388"/>
      <c r="DG13" s="388"/>
      <c r="DH13" s="388"/>
      <c r="DI13" s="388"/>
      <c r="DJ13" s="388"/>
      <c r="DK13" s="388"/>
      <c r="DL13" s="388"/>
      <c r="DM13" s="388"/>
      <c r="DN13" s="388"/>
      <c r="DO13" s="388"/>
      <c r="DP13" s="605"/>
      <c r="DQ13" s="609">
        <v>143632</v>
      </c>
      <c r="DR13" s="388"/>
      <c r="DS13" s="388"/>
      <c r="DT13" s="388"/>
      <c r="DU13" s="388"/>
      <c r="DV13" s="388"/>
      <c r="DW13" s="388"/>
      <c r="DX13" s="388"/>
      <c r="DY13" s="388"/>
      <c r="DZ13" s="388"/>
      <c r="EA13" s="388"/>
      <c r="EB13" s="388"/>
      <c r="EC13" s="610"/>
    </row>
    <row r="14" spans="2:143" ht="11.25" customHeight="1" x14ac:dyDescent="0.15">
      <c r="B14" s="611" t="s">
        <v>346</v>
      </c>
      <c r="C14" s="612"/>
      <c r="D14" s="612"/>
      <c r="E14" s="612"/>
      <c r="F14" s="612"/>
      <c r="G14" s="612"/>
      <c r="H14" s="612"/>
      <c r="I14" s="612"/>
      <c r="J14" s="612"/>
      <c r="K14" s="612"/>
      <c r="L14" s="612"/>
      <c r="M14" s="612"/>
      <c r="N14" s="612"/>
      <c r="O14" s="612"/>
      <c r="P14" s="612"/>
      <c r="Q14" s="613"/>
      <c r="R14" s="604" t="s">
        <v>201</v>
      </c>
      <c r="S14" s="388"/>
      <c r="T14" s="388"/>
      <c r="U14" s="388"/>
      <c r="V14" s="388"/>
      <c r="W14" s="388"/>
      <c r="X14" s="388"/>
      <c r="Y14" s="605"/>
      <c r="Z14" s="606" t="s">
        <v>201</v>
      </c>
      <c r="AA14" s="606"/>
      <c r="AB14" s="606"/>
      <c r="AC14" s="606"/>
      <c r="AD14" s="607" t="s">
        <v>201</v>
      </c>
      <c r="AE14" s="607"/>
      <c r="AF14" s="607"/>
      <c r="AG14" s="607"/>
      <c r="AH14" s="607"/>
      <c r="AI14" s="607"/>
      <c r="AJ14" s="607"/>
      <c r="AK14" s="607"/>
      <c r="AL14" s="614" t="s">
        <v>201</v>
      </c>
      <c r="AM14" s="394"/>
      <c r="AN14" s="394"/>
      <c r="AO14" s="615"/>
      <c r="AP14" s="611" t="s">
        <v>217</v>
      </c>
      <c r="AQ14" s="612"/>
      <c r="AR14" s="612"/>
      <c r="AS14" s="612"/>
      <c r="AT14" s="612"/>
      <c r="AU14" s="612"/>
      <c r="AV14" s="612"/>
      <c r="AW14" s="612"/>
      <c r="AX14" s="612"/>
      <c r="AY14" s="612"/>
      <c r="AZ14" s="612"/>
      <c r="BA14" s="612"/>
      <c r="BB14" s="612"/>
      <c r="BC14" s="612"/>
      <c r="BD14" s="612"/>
      <c r="BE14" s="612"/>
      <c r="BF14" s="613"/>
      <c r="BG14" s="604">
        <v>24349</v>
      </c>
      <c r="BH14" s="388"/>
      <c r="BI14" s="388"/>
      <c r="BJ14" s="388"/>
      <c r="BK14" s="388"/>
      <c r="BL14" s="388"/>
      <c r="BM14" s="388"/>
      <c r="BN14" s="605"/>
      <c r="BO14" s="606">
        <v>2.6</v>
      </c>
      <c r="BP14" s="606"/>
      <c r="BQ14" s="606"/>
      <c r="BR14" s="606"/>
      <c r="BS14" s="609" t="s">
        <v>201</v>
      </c>
      <c r="BT14" s="388"/>
      <c r="BU14" s="388"/>
      <c r="BV14" s="388"/>
      <c r="BW14" s="388"/>
      <c r="BX14" s="388"/>
      <c r="BY14" s="388"/>
      <c r="BZ14" s="388"/>
      <c r="CA14" s="388"/>
      <c r="CB14" s="610"/>
      <c r="CD14" s="611" t="s">
        <v>347</v>
      </c>
      <c r="CE14" s="612"/>
      <c r="CF14" s="612"/>
      <c r="CG14" s="612"/>
      <c r="CH14" s="612"/>
      <c r="CI14" s="612"/>
      <c r="CJ14" s="612"/>
      <c r="CK14" s="612"/>
      <c r="CL14" s="612"/>
      <c r="CM14" s="612"/>
      <c r="CN14" s="612"/>
      <c r="CO14" s="612"/>
      <c r="CP14" s="612"/>
      <c r="CQ14" s="613"/>
      <c r="CR14" s="604">
        <v>272261</v>
      </c>
      <c r="CS14" s="388"/>
      <c r="CT14" s="388"/>
      <c r="CU14" s="388"/>
      <c r="CV14" s="388"/>
      <c r="CW14" s="388"/>
      <c r="CX14" s="388"/>
      <c r="CY14" s="605"/>
      <c r="CZ14" s="606">
        <v>4.3</v>
      </c>
      <c r="DA14" s="606"/>
      <c r="DB14" s="606"/>
      <c r="DC14" s="606"/>
      <c r="DD14" s="609">
        <v>35400</v>
      </c>
      <c r="DE14" s="388"/>
      <c r="DF14" s="388"/>
      <c r="DG14" s="388"/>
      <c r="DH14" s="388"/>
      <c r="DI14" s="388"/>
      <c r="DJ14" s="388"/>
      <c r="DK14" s="388"/>
      <c r="DL14" s="388"/>
      <c r="DM14" s="388"/>
      <c r="DN14" s="388"/>
      <c r="DO14" s="388"/>
      <c r="DP14" s="605"/>
      <c r="DQ14" s="609">
        <v>238635</v>
      </c>
      <c r="DR14" s="388"/>
      <c r="DS14" s="388"/>
      <c r="DT14" s="388"/>
      <c r="DU14" s="388"/>
      <c r="DV14" s="388"/>
      <c r="DW14" s="388"/>
      <c r="DX14" s="388"/>
      <c r="DY14" s="388"/>
      <c r="DZ14" s="388"/>
      <c r="EA14" s="388"/>
      <c r="EB14" s="388"/>
      <c r="EC14" s="610"/>
    </row>
    <row r="15" spans="2:143" ht="11.25" customHeight="1" x14ac:dyDescent="0.15">
      <c r="B15" s="611" t="s">
        <v>348</v>
      </c>
      <c r="C15" s="612"/>
      <c r="D15" s="612"/>
      <c r="E15" s="612"/>
      <c r="F15" s="612"/>
      <c r="G15" s="612"/>
      <c r="H15" s="612"/>
      <c r="I15" s="612"/>
      <c r="J15" s="612"/>
      <c r="K15" s="612"/>
      <c r="L15" s="612"/>
      <c r="M15" s="612"/>
      <c r="N15" s="612"/>
      <c r="O15" s="612"/>
      <c r="P15" s="612"/>
      <c r="Q15" s="613"/>
      <c r="R15" s="604">
        <v>24166</v>
      </c>
      <c r="S15" s="388"/>
      <c r="T15" s="388"/>
      <c r="U15" s="388"/>
      <c r="V15" s="388"/>
      <c r="W15" s="388"/>
      <c r="X15" s="388"/>
      <c r="Y15" s="605"/>
      <c r="Z15" s="606">
        <v>0.4</v>
      </c>
      <c r="AA15" s="606"/>
      <c r="AB15" s="606"/>
      <c r="AC15" s="606"/>
      <c r="AD15" s="607">
        <v>24166</v>
      </c>
      <c r="AE15" s="607"/>
      <c r="AF15" s="607"/>
      <c r="AG15" s="607"/>
      <c r="AH15" s="607"/>
      <c r="AI15" s="607"/>
      <c r="AJ15" s="607"/>
      <c r="AK15" s="607"/>
      <c r="AL15" s="614">
        <v>0.7</v>
      </c>
      <c r="AM15" s="394"/>
      <c r="AN15" s="394"/>
      <c r="AO15" s="615"/>
      <c r="AP15" s="611" t="s">
        <v>350</v>
      </c>
      <c r="AQ15" s="612"/>
      <c r="AR15" s="612"/>
      <c r="AS15" s="612"/>
      <c r="AT15" s="612"/>
      <c r="AU15" s="612"/>
      <c r="AV15" s="612"/>
      <c r="AW15" s="612"/>
      <c r="AX15" s="612"/>
      <c r="AY15" s="612"/>
      <c r="AZ15" s="612"/>
      <c r="BA15" s="612"/>
      <c r="BB15" s="612"/>
      <c r="BC15" s="612"/>
      <c r="BD15" s="612"/>
      <c r="BE15" s="612"/>
      <c r="BF15" s="613"/>
      <c r="BG15" s="604">
        <v>58098</v>
      </c>
      <c r="BH15" s="388"/>
      <c r="BI15" s="388"/>
      <c r="BJ15" s="388"/>
      <c r="BK15" s="388"/>
      <c r="BL15" s="388"/>
      <c r="BM15" s="388"/>
      <c r="BN15" s="605"/>
      <c r="BO15" s="606">
        <v>6.1</v>
      </c>
      <c r="BP15" s="606"/>
      <c r="BQ15" s="606"/>
      <c r="BR15" s="606"/>
      <c r="BS15" s="609" t="s">
        <v>201</v>
      </c>
      <c r="BT15" s="388"/>
      <c r="BU15" s="388"/>
      <c r="BV15" s="388"/>
      <c r="BW15" s="388"/>
      <c r="BX15" s="388"/>
      <c r="BY15" s="388"/>
      <c r="BZ15" s="388"/>
      <c r="CA15" s="388"/>
      <c r="CB15" s="610"/>
      <c r="CD15" s="611" t="s">
        <v>351</v>
      </c>
      <c r="CE15" s="612"/>
      <c r="CF15" s="612"/>
      <c r="CG15" s="612"/>
      <c r="CH15" s="612"/>
      <c r="CI15" s="612"/>
      <c r="CJ15" s="612"/>
      <c r="CK15" s="612"/>
      <c r="CL15" s="612"/>
      <c r="CM15" s="612"/>
      <c r="CN15" s="612"/>
      <c r="CO15" s="612"/>
      <c r="CP15" s="612"/>
      <c r="CQ15" s="613"/>
      <c r="CR15" s="604">
        <v>395221</v>
      </c>
      <c r="CS15" s="388"/>
      <c r="CT15" s="388"/>
      <c r="CU15" s="388"/>
      <c r="CV15" s="388"/>
      <c r="CW15" s="388"/>
      <c r="CX15" s="388"/>
      <c r="CY15" s="605"/>
      <c r="CZ15" s="606">
        <v>6.3</v>
      </c>
      <c r="DA15" s="606"/>
      <c r="DB15" s="606"/>
      <c r="DC15" s="606"/>
      <c r="DD15" s="609">
        <v>79802</v>
      </c>
      <c r="DE15" s="388"/>
      <c r="DF15" s="388"/>
      <c r="DG15" s="388"/>
      <c r="DH15" s="388"/>
      <c r="DI15" s="388"/>
      <c r="DJ15" s="388"/>
      <c r="DK15" s="388"/>
      <c r="DL15" s="388"/>
      <c r="DM15" s="388"/>
      <c r="DN15" s="388"/>
      <c r="DO15" s="388"/>
      <c r="DP15" s="605"/>
      <c r="DQ15" s="609">
        <v>241758</v>
      </c>
      <c r="DR15" s="388"/>
      <c r="DS15" s="388"/>
      <c r="DT15" s="388"/>
      <c r="DU15" s="388"/>
      <c r="DV15" s="388"/>
      <c r="DW15" s="388"/>
      <c r="DX15" s="388"/>
      <c r="DY15" s="388"/>
      <c r="DZ15" s="388"/>
      <c r="EA15" s="388"/>
      <c r="EB15" s="388"/>
      <c r="EC15" s="610"/>
    </row>
    <row r="16" spans="2:143" ht="11.25" customHeight="1" x14ac:dyDescent="0.15">
      <c r="B16" s="611" t="s">
        <v>321</v>
      </c>
      <c r="C16" s="612"/>
      <c r="D16" s="612"/>
      <c r="E16" s="612"/>
      <c r="F16" s="612"/>
      <c r="G16" s="612"/>
      <c r="H16" s="612"/>
      <c r="I16" s="612"/>
      <c r="J16" s="612"/>
      <c r="K16" s="612"/>
      <c r="L16" s="612"/>
      <c r="M16" s="612"/>
      <c r="N16" s="612"/>
      <c r="O16" s="612"/>
      <c r="P16" s="612"/>
      <c r="Q16" s="613"/>
      <c r="R16" s="604" t="s">
        <v>201</v>
      </c>
      <c r="S16" s="388"/>
      <c r="T16" s="388"/>
      <c r="U16" s="388"/>
      <c r="V16" s="388"/>
      <c r="W16" s="388"/>
      <c r="X16" s="388"/>
      <c r="Y16" s="605"/>
      <c r="Z16" s="606" t="s">
        <v>201</v>
      </c>
      <c r="AA16" s="606"/>
      <c r="AB16" s="606"/>
      <c r="AC16" s="606"/>
      <c r="AD16" s="607" t="s">
        <v>201</v>
      </c>
      <c r="AE16" s="607"/>
      <c r="AF16" s="607"/>
      <c r="AG16" s="607"/>
      <c r="AH16" s="607"/>
      <c r="AI16" s="607"/>
      <c r="AJ16" s="607"/>
      <c r="AK16" s="607"/>
      <c r="AL16" s="614" t="s">
        <v>201</v>
      </c>
      <c r="AM16" s="394"/>
      <c r="AN16" s="394"/>
      <c r="AO16" s="615"/>
      <c r="AP16" s="611" t="s">
        <v>352</v>
      </c>
      <c r="AQ16" s="612"/>
      <c r="AR16" s="612"/>
      <c r="AS16" s="612"/>
      <c r="AT16" s="612"/>
      <c r="AU16" s="612"/>
      <c r="AV16" s="612"/>
      <c r="AW16" s="612"/>
      <c r="AX16" s="612"/>
      <c r="AY16" s="612"/>
      <c r="AZ16" s="612"/>
      <c r="BA16" s="612"/>
      <c r="BB16" s="612"/>
      <c r="BC16" s="612"/>
      <c r="BD16" s="612"/>
      <c r="BE16" s="612"/>
      <c r="BF16" s="613"/>
      <c r="BG16" s="604" t="s">
        <v>201</v>
      </c>
      <c r="BH16" s="388"/>
      <c r="BI16" s="388"/>
      <c r="BJ16" s="388"/>
      <c r="BK16" s="388"/>
      <c r="BL16" s="388"/>
      <c r="BM16" s="388"/>
      <c r="BN16" s="605"/>
      <c r="BO16" s="606" t="s">
        <v>201</v>
      </c>
      <c r="BP16" s="606"/>
      <c r="BQ16" s="606"/>
      <c r="BR16" s="606"/>
      <c r="BS16" s="609" t="s">
        <v>201</v>
      </c>
      <c r="BT16" s="388"/>
      <c r="BU16" s="388"/>
      <c r="BV16" s="388"/>
      <c r="BW16" s="388"/>
      <c r="BX16" s="388"/>
      <c r="BY16" s="388"/>
      <c r="BZ16" s="388"/>
      <c r="CA16" s="388"/>
      <c r="CB16" s="610"/>
      <c r="CD16" s="611" t="s">
        <v>353</v>
      </c>
      <c r="CE16" s="612"/>
      <c r="CF16" s="612"/>
      <c r="CG16" s="612"/>
      <c r="CH16" s="612"/>
      <c r="CI16" s="612"/>
      <c r="CJ16" s="612"/>
      <c r="CK16" s="612"/>
      <c r="CL16" s="612"/>
      <c r="CM16" s="612"/>
      <c r="CN16" s="612"/>
      <c r="CO16" s="612"/>
      <c r="CP16" s="612"/>
      <c r="CQ16" s="613"/>
      <c r="CR16" s="604">
        <v>35707</v>
      </c>
      <c r="CS16" s="388"/>
      <c r="CT16" s="388"/>
      <c r="CU16" s="388"/>
      <c r="CV16" s="388"/>
      <c r="CW16" s="388"/>
      <c r="CX16" s="388"/>
      <c r="CY16" s="605"/>
      <c r="CZ16" s="606">
        <v>0.6</v>
      </c>
      <c r="DA16" s="606"/>
      <c r="DB16" s="606"/>
      <c r="DC16" s="606"/>
      <c r="DD16" s="609" t="s">
        <v>201</v>
      </c>
      <c r="DE16" s="388"/>
      <c r="DF16" s="388"/>
      <c r="DG16" s="388"/>
      <c r="DH16" s="388"/>
      <c r="DI16" s="388"/>
      <c r="DJ16" s="388"/>
      <c r="DK16" s="388"/>
      <c r="DL16" s="388"/>
      <c r="DM16" s="388"/>
      <c r="DN16" s="388"/>
      <c r="DO16" s="388"/>
      <c r="DP16" s="605"/>
      <c r="DQ16" s="609">
        <v>13336</v>
      </c>
      <c r="DR16" s="388"/>
      <c r="DS16" s="388"/>
      <c r="DT16" s="388"/>
      <c r="DU16" s="388"/>
      <c r="DV16" s="388"/>
      <c r="DW16" s="388"/>
      <c r="DX16" s="388"/>
      <c r="DY16" s="388"/>
      <c r="DZ16" s="388"/>
      <c r="EA16" s="388"/>
      <c r="EB16" s="388"/>
      <c r="EC16" s="610"/>
    </row>
    <row r="17" spans="2:133" ht="11.25" customHeight="1" x14ac:dyDescent="0.15">
      <c r="B17" s="611" t="s">
        <v>164</v>
      </c>
      <c r="C17" s="612"/>
      <c r="D17" s="612"/>
      <c r="E17" s="612"/>
      <c r="F17" s="612"/>
      <c r="G17" s="612"/>
      <c r="H17" s="612"/>
      <c r="I17" s="612"/>
      <c r="J17" s="612"/>
      <c r="K17" s="612"/>
      <c r="L17" s="612"/>
      <c r="M17" s="612"/>
      <c r="N17" s="612"/>
      <c r="O17" s="612"/>
      <c r="P17" s="612"/>
      <c r="Q17" s="613"/>
      <c r="R17" s="604">
        <v>1508</v>
      </c>
      <c r="S17" s="388"/>
      <c r="T17" s="388"/>
      <c r="U17" s="388"/>
      <c r="V17" s="388"/>
      <c r="W17" s="388"/>
      <c r="X17" s="388"/>
      <c r="Y17" s="605"/>
      <c r="Z17" s="606">
        <v>0</v>
      </c>
      <c r="AA17" s="606"/>
      <c r="AB17" s="606"/>
      <c r="AC17" s="606"/>
      <c r="AD17" s="607">
        <v>1508</v>
      </c>
      <c r="AE17" s="607"/>
      <c r="AF17" s="607"/>
      <c r="AG17" s="607"/>
      <c r="AH17" s="607"/>
      <c r="AI17" s="607"/>
      <c r="AJ17" s="607"/>
      <c r="AK17" s="607"/>
      <c r="AL17" s="614">
        <v>0</v>
      </c>
      <c r="AM17" s="394"/>
      <c r="AN17" s="394"/>
      <c r="AO17" s="615"/>
      <c r="AP17" s="611" t="s">
        <v>354</v>
      </c>
      <c r="AQ17" s="612"/>
      <c r="AR17" s="612"/>
      <c r="AS17" s="612"/>
      <c r="AT17" s="612"/>
      <c r="AU17" s="612"/>
      <c r="AV17" s="612"/>
      <c r="AW17" s="612"/>
      <c r="AX17" s="612"/>
      <c r="AY17" s="612"/>
      <c r="AZ17" s="612"/>
      <c r="BA17" s="612"/>
      <c r="BB17" s="612"/>
      <c r="BC17" s="612"/>
      <c r="BD17" s="612"/>
      <c r="BE17" s="612"/>
      <c r="BF17" s="613"/>
      <c r="BG17" s="604" t="s">
        <v>201</v>
      </c>
      <c r="BH17" s="388"/>
      <c r="BI17" s="388"/>
      <c r="BJ17" s="388"/>
      <c r="BK17" s="388"/>
      <c r="BL17" s="388"/>
      <c r="BM17" s="388"/>
      <c r="BN17" s="605"/>
      <c r="BO17" s="606" t="s">
        <v>201</v>
      </c>
      <c r="BP17" s="606"/>
      <c r="BQ17" s="606"/>
      <c r="BR17" s="606"/>
      <c r="BS17" s="609" t="s">
        <v>201</v>
      </c>
      <c r="BT17" s="388"/>
      <c r="BU17" s="388"/>
      <c r="BV17" s="388"/>
      <c r="BW17" s="388"/>
      <c r="BX17" s="388"/>
      <c r="BY17" s="388"/>
      <c r="BZ17" s="388"/>
      <c r="CA17" s="388"/>
      <c r="CB17" s="610"/>
      <c r="CD17" s="611" t="s">
        <v>356</v>
      </c>
      <c r="CE17" s="612"/>
      <c r="CF17" s="612"/>
      <c r="CG17" s="612"/>
      <c r="CH17" s="612"/>
      <c r="CI17" s="612"/>
      <c r="CJ17" s="612"/>
      <c r="CK17" s="612"/>
      <c r="CL17" s="612"/>
      <c r="CM17" s="612"/>
      <c r="CN17" s="612"/>
      <c r="CO17" s="612"/>
      <c r="CP17" s="612"/>
      <c r="CQ17" s="613"/>
      <c r="CR17" s="604">
        <v>665809</v>
      </c>
      <c r="CS17" s="388"/>
      <c r="CT17" s="388"/>
      <c r="CU17" s="388"/>
      <c r="CV17" s="388"/>
      <c r="CW17" s="388"/>
      <c r="CX17" s="388"/>
      <c r="CY17" s="605"/>
      <c r="CZ17" s="606">
        <v>10.6</v>
      </c>
      <c r="DA17" s="606"/>
      <c r="DB17" s="606"/>
      <c r="DC17" s="606"/>
      <c r="DD17" s="609" t="s">
        <v>201</v>
      </c>
      <c r="DE17" s="388"/>
      <c r="DF17" s="388"/>
      <c r="DG17" s="388"/>
      <c r="DH17" s="388"/>
      <c r="DI17" s="388"/>
      <c r="DJ17" s="388"/>
      <c r="DK17" s="388"/>
      <c r="DL17" s="388"/>
      <c r="DM17" s="388"/>
      <c r="DN17" s="388"/>
      <c r="DO17" s="388"/>
      <c r="DP17" s="605"/>
      <c r="DQ17" s="609">
        <v>631532</v>
      </c>
      <c r="DR17" s="388"/>
      <c r="DS17" s="388"/>
      <c r="DT17" s="388"/>
      <c r="DU17" s="388"/>
      <c r="DV17" s="388"/>
      <c r="DW17" s="388"/>
      <c r="DX17" s="388"/>
      <c r="DY17" s="388"/>
      <c r="DZ17" s="388"/>
      <c r="EA17" s="388"/>
      <c r="EB17" s="388"/>
      <c r="EC17" s="610"/>
    </row>
    <row r="18" spans="2:133" ht="11.25" customHeight="1" x14ac:dyDescent="0.15">
      <c r="B18" s="611" t="s">
        <v>341</v>
      </c>
      <c r="C18" s="612"/>
      <c r="D18" s="612"/>
      <c r="E18" s="612"/>
      <c r="F18" s="612"/>
      <c r="G18" s="612"/>
      <c r="H18" s="612"/>
      <c r="I18" s="612"/>
      <c r="J18" s="612"/>
      <c r="K18" s="612"/>
      <c r="L18" s="612"/>
      <c r="M18" s="612"/>
      <c r="N18" s="612"/>
      <c r="O18" s="612"/>
      <c r="P18" s="612"/>
      <c r="Q18" s="613"/>
      <c r="R18" s="604">
        <v>2899331</v>
      </c>
      <c r="S18" s="388"/>
      <c r="T18" s="388"/>
      <c r="U18" s="388"/>
      <c r="V18" s="388"/>
      <c r="W18" s="388"/>
      <c r="X18" s="388"/>
      <c r="Y18" s="605"/>
      <c r="Z18" s="606">
        <v>45.5</v>
      </c>
      <c r="AA18" s="606"/>
      <c r="AB18" s="606"/>
      <c r="AC18" s="606"/>
      <c r="AD18" s="607">
        <v>2519828</v>
      </c>
      <c r="AE18" s="607"/>
      <c r="AF18" s="607"/>
      <c r="AG18" s="607"/>
      <c r="AH18" s="607"/>
      <c r="AI18" s="607"/>
      <c r="AJ18" s="607"/>
      <c r="AK18" s="607"/>
      <c r="AL18" s="614">
        <v>67.900000000000006</v>
      </c>
      <c r="AM18" s="394"/>
      <c r="AN18" s="394"/>
      <c r="AO18" s="615"/>
      <c r="AP18" s="611" t="s">
        <v>98</v>
      </c>
      <c r="AQ18" s="612"/>
      <c r="AR18" s="612"/>
      <c r="AS18" s="612"/>
      <c r="AT18" s="612"/>
      <c r="AU18" s="612"/>
      <c r="AV18" s="612"/>
      <c r="AW18" s="612"/>
      <c r="AX18" s="612"/>
      <c r="AY18" s="612"/>
      <c r="AZ18" s="612"/>
      <c r="BA18" s="612"/>
      <c r="BB18" s="612"/>
      <c r="BC18" s="612"/>
      <c r="BD18" s="612"/>
      <c r="BE18" s="612"/>
      <c r="BF18" s="613"/>
      <c r="BG18" s="604" t="s">
        <v>201</v>
      </c>
      <c r="BH18" s="388"/>
      <c r="BI18" s="388"/>
      <c r="BJ18" s="388"/>
      <c r="BK18" s="388"/>
      <c r="BL18" s="388"/>
      <c r="BM18" s="388"/>
      <c r="BN18" s="605"/>
      <c r="BO18" s="606" t="s">
        <v>201</v>
      </c>
      <c r="BP18" s="606"/>
      <c r="BQ18" s="606"/>
      <c r="BR18" s="606"/>
      <c r="BS18" s="609" t="s">
        <v>201</v>
      </c>
      <c r="BT18" s="388"/>
      <c r="BU18" s="388"/>
      <c r="BV18" s="388"/>
      <c r="BW18" s="388"/>
      <c r="BX18" s="388"/>
      <c r="BY18" s="388"/>
      <c r="BZ18" s="388"/>
      <c r="CA18" s="388"/>
      <c r="CB18" s="610"/>
      <c r="CD18" s="611" t="s">
        <v>357</v>
      </c>
      <c r="CE18" s="612"/>
      <c r="CF18" s="612"/>
      <c r="CG18" s="612"/>
      <c r="CH18" s="612"/>
      <c r="CI18" s="612"/>
      <c r="CJ18" s="612"/>
      <c r="CK18" s="612"/>
      <c r="CL18" s="612"/>
      <c r="CM18" s="612"/>
      <c r="CN18" s="612"/>
      <c r="CO18" s="612"/>
      <c r="CP18" s="612"/>
      <c r="CQ18" s="613"/>
      <c r="CR18" s="604" t="s">
        <v>201</v>
      </c>
      <c r="CS18" s="388"/>
      <c r="CT18" s="388"/>
      <c r="CU18" s="388"/>
      <c r="CV18" s="388"/>
      <c r="CW18" s="388"/>
      <c r="CX18" s="388"/>
      <c r="CY18" s="605"/>
      <c r="CZ18" s="606" t="s">
        <v>201</v>
      </c>
      <c r="DA18" s="606"/>
      <c r="DB18" s="606"/>
      <c r="DC18" s="606"/>
      <c r="DD18" s="609" t="s">
        <v>201</v>
      </c>
      <c r="DE18" s="388"/>
      <c r="DF18" s="388"/>
      <c r="DG18" s="388"/>
      <c r="DH18" s="388"/>
      <c r="DI18" s="388"/>
      <c r="DJ18" s="388"/>
      <c r="DK18" s="388"/>
      <c r="DL18" s="388"/>
      <c r="DM18" s="388"/>
      <c r="DN18" s="388"/>
      <c r="DO18" s="388"/>
      <c r="DP18" s="605"/>
      <c r="DQ18" s="609" t="s">
        <v>201</v>
      </c>
      <c r="DR18" s="388"/>
      <c r="DS18" s="388"/>
      <c r="DT18" s="388"/>
      <c r="DU18" s="388"/>
      <c r="DV18" s="388"/>
      <c r="DW18" s="388"/>
      <c r="DX18" s="388"/>
      <c r="DY18" s="388"/>
      <c r="DZ18" s="388"/>
      <c r="EA18" s="388"/>
      <c r="EB18" s="388"/>
      <c r="EC18" s="610"/>
    </row>
    <row r="19" spans="2:133" ht="11.25" customHeight="1" x14ac:dyDescent="0.15">
      <c r="B19" s="611" t="s">
        <v>298</v>
      </c>
      <c r="C19" s="612"/>
      <c r="D19" s="612"/>
      <c r="E19" s="612"/>
      <c r="F19" s="612"/>
      <c r="G19" s="612"/>
      <c r="H19" s="612"/>
      <c r="I19" s="612"/>
      <c r="J19" s="612"/>
      <c r="K19" s="612"/>
      <c r="L19" s="612"/>
      <c r="M19" s="612"/>
      <c r="N19" s="612"/>
      <c r="O19" s="612"/>
      <c r="P19" s="612"/>
      <c r="Q19" s="613"/>
      <c r="R19" s="604">
        <v>2519828</v>
      </c>
      <c r="S19" s="388"/>
      <c r="T19" s="388"/>
      <c r="U19" s="388"/>
      <c r="V19" s="388"/>
      <c r="W19" s="388"/>
      <c r="X19" s="388"/>
      <c r="Y19" s="605"/>
      <c r="Z19" s="606">
        <v>39.6</v>
      </c>
      <c r="AA19" s="606"/>
      <c r="AB19" s="606"/>
      <c r="AC19" s="606"/>
      <c r="AD19" s="607">
        <v>2519828</v>
      </c>
      <c r="AE19" s="607"/>
      <c r="AF19" s="607"/>
      <c r="AG19" s="607"/>
      <c r="AH19" s="607"/>
      <c r="AI19" s="607"/>
      <c r="AJ19" s="607"/>
      <c r="AK19" s="607"/>
      <c r="AL19" s="614">
        <v>67.900000000000006</v>
      </c>
      <c r="AM19" s="394"/>
      <c r="AN19" s="394"/>
      <c r="AO19" s="615"/>
      <c r="AP19" s="611" t="s">
        <v>358</v>
      </c>
      <c r="AQ19" s="612"/>
      <c r="AR19" s="612"/>
      <c r="AS19" s="612"/>
      <c r="AT19" s="612"/>
      <c r="AU19" s="612"/>
      <c r="AV19" s="612"/>
      <c r="AW19" s="612"/>
      <c r="AX19" s="612"/>
      <c r="AY19" s="612"/>
      <c r="AZ19" s="612"/>
      <c r="BA19" s="612"/>
      <c r="BB19" s="612"/>
      <c r="BC19" s="612"/>
      <c r="BD19" s="612"/>
      <c r="BE19" s="612"/>
      <c r="BF19" s="613"/>
      <c r="BG19" s="604">
        <v>13117</v>
      </c>
      <c r="BH19" s="388"/>
      <c r="BI19" s="388"/>
      <c r="BJ19" s="388"/>
      <c r="BK19" s="388"/>
      <c r="BL19" s="388"/>
      <c r="BM19" s="388"/>
      <c r="BN19" s="605"/>
      <c r="BO19" s="606">
        <v>1.4</v>
      </c>
      <c r="BP19" s="606"/>
      <c r="BQ19" s="606"/>
      <c r="BR19" s="606"/>
      <c r="BS19" s="609" t="s">
        <v>201</v>
      </c>
      <c r="BT19" s="388"/>
      <c r="BU19" s="388"/>
      <c r="BV19" s="388"/>
      <c r="BW19" s="388"/>
      <c r="BX19" s="388"/>
      <c r="BY19" s="388"/>
      <c r="BZ19" s="388"/>
      <c r="CA19" s="388"/>
      <c r="CB19" s="610"/>
      <c r="CD19" s="611" t="s">
        <v>359</v>
      </c>
      <c r="CE19" s="612"/>
      <c r="CF19" s="612"/>
      <c r="CG19" s="612"/>
      <c r="CH19" s="612"/>
      <c r="CI19" s="612"/>
      <c r="CJ19" s="612"/>
      <c r="CK19" s="612"/>
      <c r="CL19" s="612"/>
      <c r="CM19" s="612"/>
      <c r="CN19" s="612"/>
      <c r="CO19" s="612"/>
      <c r="CP19" s="612"/>
      <c r="CQ19" s="613"/>
      <c r="CR19" s="604" t="s">
        <v>201</v>
      </c>
      <c r="CS19" s="388"/>
      <c r="CT19" s="388"/>
      <c r="CU19" s="388"/>
      <c r="CV19" s="388"/>
      <c r="CW19" s="388"/>
      <c r="CX19" s="388"/>
      <c r="CY19" s="605"/>
      <c r="CZ19" s="606" t="s">
        <v>201</v>
      </c>
      <c r="DA19" s="606"/>
      <c r="DB19" s="606"/>
      <c r="DC19" s="606"/>
      <c r="DD19" s="609" t="s">
        <v>201</v>
      </c>
      <c r="DE19" s="388"/>
      <c r="DF19" s="388"/>
      <c r="DG19" s="388"/>
      <c r="DH19" s="388"/>
      <c r="DI19" s="388"/>
      <c r="DJ19" s="388"/>
      <c r="DK19" s="388"/>
      <c r="DL19" s="388"/>
      <c r="DM19" s="388"/>
      <c r="DN19" s="388"/>
      <c r="DO19" s="388"/>
      <c r="DP19" s="605"/>
      <c r="DQ19" s="609" t="s">
        <v>201</v>
      </c>
      <c r="DR19" s="388"/>
      <c r="DS19" s="388"/>
      <c r="DT19" s="388"/>
      <c r="DU19" s="388"/>
      <c r="DV19" s="388"/>
      <c r="DW19" s="388"/>
      <c r="DX19" s="388"/>
      <c r="DY19" s="388"/>
      <c r="DZ19" s="388"/>
      <c r="EA19" s="388"/>
      <c r="EB19" s="388"/>
      <c r="EC19" s="610"/>
    </row>
    <row r="20" spans="2:133" ht="11.25" customHeight="1" x14ac:dyDescent="0.15">
      <c r="B20" s="611" t="s">
        <v>296</v>
      </c>
      <c r="C20" s="612"/>
      <c r="D20" s="612"/>
      <c r="E20" s="612"/>
      <c r="F20" s="612"/>
      <c r="G20" s="612"/>
      <c r="H20" s="612"/>
      <c r="I20" s="612"/>
      <c r="J20" s="612"/>
      <c r="K20" s="612"/>
      <c r="L20" s="612"/>
      <c r="M20" s="612"/>
      <c r="N20" s="612"/>
      <c r="O20" s="612"/>
      <c r="P20" s="612"/>
      <c r="Q20" s="613"/>
      <c r="R20" s="604">
        <v>379503</v>
      </c>
      <c r="S20" s="388"/>
      <c r="T20" s="388"/>
      <c r="U20" s="388"/>
      <c r="V20" s="388"/>
      <c r="W20" s="388"/>
      <c r="X20" s="388"/>
      <c r="Y20" s="605"/>
      <c r="Z20" s="606">
        <v>6</v>
      </c>
      <c r="AA20" s="606"/>
      <c r="AB20" s="606"/>
      <c r="AC20" s="606"/>
      <c r="AD20" s="607" t="s">
        <v>201</v>
      </c>
      <c r="AE20" s="607"/>
      <c r="AF20" s="607"/>
      <c r="AG20" s="607"/>
      <c r="AH20" s="607"/>
      <c r="AI20" s="607"/>
      <c r="AJ20" s="607"/>
      <c r="AK20" s="607"/>
      <c r="AL20" s="614" t="s">
        <v>201</v>
      </c>
      <c r="AM20" s="394"/>
      <c r="AN20" s="394"/>
      <c r="AO20" s="615"/>
      <c r="AP20" s="611" t="s">
        <v>360</v>
      </c>
      <c r="AQ20" s="612"/>
      <c r="AR20" s="612"/>
      <c r="AS20" s="612"/>
      <c r="AT20" s="612"/>
      <c r="AU20" s="612"/>
      <c r="AV20" s="612"/>
      <c r="AW20" s="612"/>
      <c r="AX20" s="612"/>
      <c r="AY20" s="612"/>
      <c r="AZ20" s="612"/>
      <c r="BA20" s="612"/>
      <c r="BB20" s="612"/>
      <c r="BC20" s="612"/>
      <c r="BD20" s="612"/>
      <c r="BE20" s="612"/>
      <c r="BF20" s="613"/>
      <c r="BG20" s="604">
        <v>13117</v>
      </c>
      <c r="BH20" s="388"/>
      <c r="BI20" s="388"/>
      <c r="BJ20" s="388"/>
      <c r="BK20" s="388"/>
      <c r="BL20" s="388"/>
      <c r="BM20" s="388"/>
      <c r="BN20" s="605"/>
      <c r="BO20" s="606">
        <v>1.4</v>
      </c>
      <c r="BP20" s="606"/>
      <c r="BQ20" s="606"/>
      <c r="BR20" s="606"/>
      <c r="BS20" s="609" t="s">
        <v>201</v>
      </c>
      <c r="BT20" s="388"/>
      <c r="BU20" s="388"/>
      <c r="BV20" s="388"/>
      <c r="BW20" s="388"/>
      <c r="BX20" s="388"/>
      <c r="BY20" s="388"/>
      <c r="BZ20" s="388"/>
      <c r="CA20" s="388"/>
      <c r="CB20" s="610"/>
      <c r="CD20" s="611" t="s">
        <v>194</v>
      </c>
      <c r="CE20" s="612"/>
      <c r="CF20" s="612"/>
      <c r="CG20" s="612"/>
      <c r="CH20" s="612"/>
      <c r="CI20" s="612"/>
      <c r="CJ20" s="612"/>
      <c r="CK20" s="612"/>
      <c r="CL20" s="612"/>
      <c r="CM20" s="612"/>
      <c r="CN20" s="612"/>
      <c r="CO20" s="612"/>
      <c r="CP20" s="612"/>
      <c r="CQ20" s="613"/>
      <c r="CR20" s="604">
        <v>6279685</v>
      </c>
      <c r="CS20" s="388"/>
      <c r="CT20" s="388"/>
      <c r="CU20" s="388"/>
      <c r="CV20" s="388"/>
      <c r="CW20" s="388"/>
      <c r="CX20" s="388"/>
      <c r="CY20" s="605"/>
      <c r="CZ20" s="606">
        <v>100</v>
      </c>
      <c r="DA20" s="606"/>
      <c r="DB20" s="606"/>
      <c r="DC20" s="606"/>
      <c r="DD20" s="609">
        <v>983229</v>
      </c>
      <c r="DE20" s="388"/>
      <c r="DF20" s="388"/>
      <c r="DG20" s="388"/>
      <c r="DH20" s="388"/>
      <c r="DI20" s="388"/>
      <c r="DJ20" s="388"/>
      <c r="DK20" s="388"/>
      <c r="DL20" s="388"/>
      <c r="DM20" s="388"/>
      <c r="DN20" s="388"/>
      <c r="DO20" s="388"/>
      <c r="DP20" s="605"/>
      <c r="DQ20" s="609">
        <v>4274790</v>
      </c>
      <c r="DR20" s="388"/>
      <c r="DS20" s="388"/>
      <c r="DT20" s="388"/>
      <c r="DU20" s="388"/>
      <c r="DV20" s="388"/>
      <c r="DW20" s="388"/>
      <c r="DX20" s="388"/>
      <c r="DY20" s="388"/>
      <c r="DZ20" s="388"/>
      <c r="EA20" s="388"/>
      <c r="EB20" s="388"/>
      <c r="EC20" s="610"/>
    </row>
    <row r="21" spans="2:133" ht="11.25" customHeight="1" x14ac:dyDescent="0.15">
      <c r="B21" s="611" t="s">
        <v>362</v>
      </c>
      <c r="C21" s="612"/>
      <c r="D21" s="612"/>
      <c r="E21" s="612"/>
      <c r="F21" s="612"/>
      <c r="G21" s="612"/>
      <c r="H21" s="612"/>
      <c r="I21" s="612"/>
      <c r="J21" s="612"/>
      <c r="K21" s="612"/>
      <c r="L21" s="612"/>
      <c r="M21" s="612"/>
      <c r="N21" s="612"/>
      <c r="O21" s="612"/>
      <c r="P21" s="612"/>
      <c r="Q21" s="613"/>
      <c r="R21" s="604" t="s">
        <v>201</v>
      </c>
      <c r="S21" s="388"/>
      <c r="T21" s="388"/>
      <c r="U21" s="388"/>
      <c r="V21" s="388"/>
      <c r="W21" s="388"/>
      <c r="X21" s="388"/>
      <c r="Y21" s="605"/>
      <c r="Z21" s="606" t="s">
        <v>201</v>
      </c>
      <c r="AA21" s="606"/>
      <c r="AB21" s="606"/>
      <c r="AC21" s="606"/>
      <c r="AD21" s="607" t="s">
        <v>201</v>
      </c>
      <c r="AE21" s="607"/>
      <c r="AF21" s="607"/>
      <c r="AG21" s="607"/>
      <c r="AH21" s="607"/>
      <c r="AI21" s="607"/>
      <c r="AJ21" s="607"/>
      <c r="AK21" s="607"/>
      <c r="AL21" s="614" t="s">
        <v>201</v>
      </c>
      <c r="AM21" s="394"/>
      <c r="AN21" s="394"/>
      <c r="AO21" s="615"/>
      <c r="AP21" s="626" t="s">
        <v>364</v>
      </c>
      <c r="AQ21" s="627"/>
      <c r="AR21" s="627"/>
      <c r="AS21" s="627"/>
      <c r="AT21" s="627"/>
      <c r="AU21" s="627"/>
      <c r="AV21" s="627"/>
      <c r="AW21" s="627"/>
      <c r="AX21" s="627"/>
      <c r="AY21" s="627"/>
      <c r="AZ21" s="627"/>
      <c r="BA21" s="627"/>
      <c r="BB21" s="627"/>
      <c r="BC21" s="627"/>
      <c r="BD21" s="627"/>
      <c r="BE21" s="627"/>
      <c r="BF21" s="628"/>
      <c r="BG21" s="604" t="s">
        <v>201</v>
      </c>
      <c r="BH21" s="388"/>
      <c r="BI21" s="388"/>
      <c r="BJ21" s="388"/>
      <c r="BK21" s="388"/>
      <c r="BL21" s="388"/>
      <c r="BM21" s="388"/>
      <c r="BN21" s="605"/>
      <c r="BO21" s="606" t="s">
        <v>201</v>
      </c>
      <c r="BP21" s="606"/>
      <c r="BQ21" s="606"/>
      <c r="BR21" s="606"/>
      <c r="BS21" s="609" t="s">
        <v>201</v>
      </c>
      <c r="BT21" s="388"/>
      <c r="BU21" s="388"/>
      <c r="BV21" s="388"/>
      <c r="BW21" s="388"/>
      <c r="BX21" s="388"/>
      <c r="BY21" s="388"/>
      <c r="BZ21" s="388"/>
      <c r="CA21" s="388"/>
      <c r="CB21" s="610"/>
      <c r="CD21" s="617"/>
      <c r="CE21" s="618"/>
      <c r="CF21" s="618"/>
      <c r="CG21" s="618"/>
      <c r="CH21" s="618"/>
      <c r="CI21" s="618"/>
      <c r="CJ21" s="618"/>
      <c r="CK21" s="618"/>
      <c r="CL21" s="618"/>
      <c r="CM21" s="618"/>
      <c r="CN21" s="618"/>
      <c r="CO21" s="618"/>
      <c r="CP21" s="618"/>
      <c r="CQ21" s="619"/>
      <c r="CR21" s="620"/>
      <c r="CS21" s="621"/>
      <c r="CT21" s="621"/>
      <c r="CU21" s="621"/>
      <c r="CV21" s="621"/>
      <c r="CW21" s="621"/>
      <c r="CX21" s="621"/>
      <c r="CY21" s="622"/>
      <c r="CZ21" s="623"/>
      <c r="DA21" s="623"/>
      <c r="DB21" s="623"/>
      <c r="DC21" s="623"/>
      <c r="DD21" s="624"/>
      <c r="DE21" s="621"/>
      <c r="DF21" s="621"/>
      <c r="DG21" s="621"/>
      <c r="DH21" s="621"/>
      <c r="DI21" s="621"/>
      <c r="DJ21" s="621"/>
      <c r="DK21" s="621"/>
      <c r="DL21" s="621"/>
      <c r="DM21" s="621"/>
      <c r="DN21" s="621"/>
      <c r="DO21" s="621"/>
      <c r="DP21" s="622"/>
      <c r="DQ21" s="624"/>
      <c r="DR21" s="621"/>
      <c r="DS21" s="621"/>
      <c r="DT21" s="621"/>
      <c r="DU21" s="621"/>
      <c r="DV21" s="621"/>
      <c r="DW21" s="621"/>
      <c r="DX21" s="621"/>
      <c r="DY21" s="621"/>
      <c r="DZ21" s="621"/>
      <c r="EA21" s="621"/>
      <c r="EB21" s="621"/>
      <c r="EC21" s="625"/>
    </row>
    <row r="22" spans="2:133" ht="11.25" customHeight="1" x14ac:dyDescent="0.15">
      <c r="B22" s="611" t="s">
        <v>79</v>
      </c>
      <c r="C22" s="612"/>
      <c r="D22" s="612"/>
      <c r="E22" s="612"/>
      <c r="F22" s="612"/>
      <c r="G22" s="612"/>
      <c r="H22" s="612"/>
      <c r="I22" s="612"/>
      <c r="J22" s="612"/>
      <c r="K22" s="612"/>
      <c r="L22" s="612"/>
      <c r="M22" s="612"/>
      <c r="N22" s="612"/>
      <c r="O22" s="612"/>
      <c r="P22" s="612"/>
      <c r="Q22" s="613"/>
      <c r="R22" s="604">
        <v>4127119</v>
      </c>
      <c r="S22" s="388"/>
      <c r="T22" s="388"/>
      <c r="U22" s="388"/>
      <c r="V22" s="388"/>
      <c r="W22" s="388"/>
      <c r="X22" s="388"/>
      <c r="Y22" s="605"/>
      <c r="Z22" s="606">
        <v>64.8</v>
      </c>
      <c r="AA22" s="606"/>
      <c r="AB22" s="606"/>
      <c r="AC22" s="606"/>
      <c r="AD22" s="607">
        <v>3710740</v>
      </c>
      <c r="AE22" s="607"/>
      <c r="AF22" s="607"/>
      <c r="AG22" s="607"/>
      <c r="AH22" s="607"/>
      <c r="AI22" s="607"/>
      <c r="AJ22" s="607"/>
      <c r="AK22" s="607"/>
      <c r="AL22" s="614">
        <v>100</v>
      </c>
      <c r="AM22" s="394"/>
      <c r="AN22" s="394"/>
      <c r="AO22" s="615"/>
      <c r="AP22" s="626" t="s">
        <v>365</v>
      </c>
      <c r="AQ22" s="627"/>
      <c r="AR22" s="627"/>
      <c r="AS22" s="627"/>
      <c r="AT22" s="627"/>
      <c r="AU22" s="627"/>
      <c r="AV22" s="627"/>
      <c r="AW22" s="627"/>
      <c r="AX22" s="627"/>
      <c r="AY22" s="627"/>
      <c r="AZ22" s="627"/>
      <c r="BA22" s="627"/>
      <c r="BB22" s="627"/>
      <c r="BC22" s="627"/>
      <c r="BD22" s="627"/>
      <c r="BE22" s="627"/>
      <c r="BF22" s="628"/>
      <c r="BG22" s="604" t="s">
        <v>201</v>
      </c>
      <c r="BH22" s="388"/>
      <c r="BI22" s="388"/>
      <c r="BJ22" s="388"/>
      <c r="BK22" s="388"/>
      <c r="BL22" s="388"/>
      <c r="BM22" s="388"/>
      <c r="BN22" s="605"/>
      <c r="BO22" s="606" t="s">
        <v>201</v>
      </c>
      <c r="BP22" s="606"/>
      <c r="BQ22" s="606"/>
      <c r="BR22" s="606"/>
      <c r="BS22" s="609" t="s">
        <v>201</v>
      </c>
      <c r="BT22" s="388"/>
      <c r="BU22" s="388"/>
      <c r="BV22" s="388"/>
      <c r="BW22" s="388"/>
      <c r="BX22" s="388"/>
      <c r="BY22" s="388"/>
      <c r="BZ22" s="388"/>
      <c r="CA22" s="388"/>
      <c r="CB22" s="610"/>
      <c r="CD22" s="382" t="s">
        <v>367</v>
      </c>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3"/>
      <c r="DC22" s="383"/>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3"/>
      <c r="EC22" s="432"/>
    </row>
    <row r="23" spans="2:133" ht="11.25" customHeight="1" x14ac:dyDescent="0.15">
      <c r="B23" s="611" t="s">
        <v>368</v>
      </c>
      <c r="C23" s="612"/>
      <c r="D23" s="612"/>
      <c r="E23" s="612"/>
      <c r="F23" s="612"/>
      <c r="G23" s="612"/>
      <c r="H23" s="612"/>
      <c r="I23" s="612"/>
      <c r="J23" s="612"/>
      <c r="K23" s="612"/>
      <c r="L23" s="612"/>
      <c r="M23" s="612"/>
      <c r="N23" s="612"/>
      <c r="O23" s="612"/>
      <c r="P23" s="612"/>
      <c r="Q23" s="613"/>
      <c r="R23" s="604">
        <v>1065</v>
      </c>
      <c r="S23" s="388"/>
      <c r="T23" s="388"/>
      <c r="U23" s="388"/>
      <c r="V23" s="388"/>
      <c r="W23" s="388"/>
      <c r="X23" s="388"/>
      <c r="Y23" s="605"/>
      <c r="Z23" s="606">
        <v>0</v>
      </c>
      <c r="AA23" s="606"/>
      <c r="AB23" s="606"/>
      <c r="AC23" s="606"/>
      <c r="AD23" s="607">
        <v>1065</v>
      </c>
      <c r="AE23" s="607"/>
      <c r="AF23" s="607"/>
      <c r="AG23" s="607"/>
      <c r="AH23" s="607"/>
      <c r="AI23" s="607"/>
      <c r="AJ23" s="607"/>
      <c r="AK23" s="607"/>
      <c r="AL23" s="614">
        <v>0</v>
      </c>
      <c r="AM23" s="394"/>
      <c r="AN23" s="394"/>
      <c r="AO23" s="615"/>
      <c r="AP23" s="626" t="s">
        <v>118</v>
      </c>
      <c r="AQ23" s="627"/>
      <c r="AR23" s="627"/>
      <c r="AS23" s="627"/>
      <c r="AT23" s="627"/>
      <c r="AU23" s="627"/>
      <c r="AV23" s="627"/>
      <c r="AW23" s="627"/>
      <c r="AX23" s="627"/>
      <c r="AY23" s="627"/>
      <c r="AZ23" s="627"/>
      <c r="BA23" s="627"/>
      <c r="BB23" s="627"/>
      <c r="BC23" s="627"/>
      <c r="BD23" s="627"/>
      <c r="BE23" s="627"/>
      <c r="BF23" s="628"/>
      <c r="BG23" s="604">
        <v>13117</v>
      </c>
      <c r="BH23" s="388"/>
      <c r="BI23" s="388"/>
      <c r="BJ23" s="388"/>
      <c r="BK23" s="388"/>
      <c r="BL23" s="388"/>
      <c r="BM23" s="388"/>
      <c r="BN23" s="605"/>
      <c r="BO23" s="606">
        <v>1.4</v>
      </c>
      <c r="BP23" s="606"/>
      <c r="BQ23" s="606"/>
      <c r="BR23" s="606"/>
      <c r="BS23" s="609" t="s">
        <v>201</v>
      </c>
      <c r="BT23" s="388"/>
      <c r="BU23" s="388"/>
      <c r="BV23" s="388"/>
      <c r="BW23" s="388"/>
      <c r="BX23" s="388"/>
      <c r="BY23" s="388"/>
      <c r="BZ23" s="388"/>
      <c r="CA23" s="388"/>
      <c r="CB23" s="610"/>
      <c r="CD23" s="382" t="s">
        <v>317</v>
      </c>
      <c r="CE23" s="383"/>
      <c r="CF23" s="383"/>
      <c r="CG23" s="383"/>
      <c r="CH23" s="383"/>
      <c r="CI23" s="383"/>
      <c r="CJ23" s="383"/>
      <c r="CK23" s="383"/>
      <c r="CL23" s="383"/>
      <c r="CM23" s="383"/>
      <c r="CN23" s="383"/>
      <c r="CO23" s="383"/>
      <c r="CP23" s="383"/>
      <c r="CQ23" s="432"/>
      <c r="CR23" s="382" t="s">
        <v>370</v>
      </c>
      <c r="CS23" s="383"/>
      <c r="CT23" s="383"/>
      <c r="CU23" s="383"/>
      <c r="CV23" s="383"/>
      <c r="CW23" s="383"/>
      <c r="CX23" s="383"/>
      <c r="CY23" s="432"/>
      <c r="CZ23" s="382" t="s">
        <v>373</v>
      </c>
      <c r="DA23" s="383"/>
      <c r="DB23" s="383"/>
      <c r="DC23" s="432"/>
      <c r="DD23" s="382" t="s">
        <v>302</v>
      </c>
      <c r="DE23" s="383"/>
      <c r="DF23" s="383"/>
      <c r="DG23" s="383"/>
      <c r="DH23" s="383"/>
      <c r="DI23" s="383"/>
      <c r="DJ23" s="383"/>
      <c r="DK23" s="432"/>
      <c r="DL23" s="629" t="s">
        <v>376</v>
      </c>
      <c r="DM23" s="630"/>
      <c r="DN23" s="630"/>
      <c r="DO23" s="630"/>
      <c r="DP23" s="630"/>
      <c r="DQ23" s="630"/>
      <c r="DR23" s="630"/>
      <c r="DS23" s="630"/>
      <c r="DT23" s="630"/>
      <c r="DU23" s="630"/>
      <c r="DV23" s="631"/>
      <c r="DW23" s="382" t="s">
        <v>377</v>
      </c>
      <c r="DX23" s="383"/>
      <c r="DY23" s="383"/>
      <c r="DZ23" s="383"/>
      <c r="EA23" s="383"/>
      <c r="EB23" s="383"/>
      <c r="EC23" s="432"/>
    </row>
    <row r="24" spans="2:133" ht="11.25" customHeight="1" x14ac:dyDescent="0.15">
      <c r="B24" s="611" t="s">
        <v>157</v>
      </c>
      <c r="C24" s="612"/>
      <c r="D24" s="612"/>
      <c r="E24" s="612"/>
      <c r="F24" s="612"/>
      <c r="G24" s="612"/>
      <c r="H24" s="612"/>
      <c r="I24" s="612"/>
      <c r="J24" s="612"/>
      <c r="K24" s="612"/>
      <c r="L24" s="612"/>
      <c r="M24" s="612"/>
      <c r="N24" s="612"/>
      <c r="O24" s="612"/>
      <c r="P24" s="612"/>
      <c r="Q24" s="613"/>
      <c r="R24" s="604">
        <v>19100</v>
      </c>
      <c r="S24" s="388"/>
      <c r="T24" s="388"/>
      <c r="U24" s="388"/>
      <c r="V24" s="388"/>
      <c r="W24" s="388"/>
      <c r="X24" s="388"/>
      <c r="Y24" s="605"/>
      <c r="Z24" s="606">
        <v>0.3</v>
      </c>
      <c r="AA24" s="606"/>
      <c r="AB24" s="606"/>
      <c r="AC24" s="606"/>
      <c r="AD24" s="607" t="s">
        <v>201</v>
      </c>
      <c r="AE24" s="607"/>
      <c r="AF24" s="607"/>
      <c r="AG24" s="607"/>
      <c r="AH24" s="607"/>
      <c r="AI24" s="607"/>
      <c r="AJ24" s="607"/>
      <c r="AK24" s="607"/>
      <c r="AL24" s="614" t="s">
        <v>201</v>
      </c>
      <c r="AM24" s="394"/>
      <c r="AN24" s="394"/>
      <c r="AO24" s="615"/>
      <c r="AP24" s="626" t="s">
        <v>378</v>
      </c>
      <c r="AQ24" s="627"/>
      <c r="AR24" s="627"/>
      <c r="AS24" s="627"/>
      <c r="AT24" s="627"/>
      <c r="AU24" s="627"/>
      <c r="AV24" s="627"/>
      <c r="AW24" s="627"/>
      <c r="AX24" s="627"/>
      <c r="AY24" s="627"/>
      <c r="AZ24" s="627"/>
      <c r="BA24" s="627"/>
      <c r="BB24" s="627"/>
      <c r="BC24" s="627"/>
      <c r="BD24" s="627"/>
      <c r="BE24" s="627"/>
      <c r="BF24" s="628"/>
      <c r="BG24" s="604" t="s">
        <v>201</v>
      </c>
      <c r="BH24" s="388"/>
      <c r="BI24" s="388"/>
      <c r="BJ24" s="388"/>
      <c r="BK24" s="388"/>
      <c r="BL24" s="388"/>
      <c r="BM24" s="388"/>
      <c r="BN24" s="605"/>
      <c r="BO24" s="606" t="s">
        <v>201</v>
      </c>
      <c r="BP24" s="606"/>
      <c r="BQ24" s="606"/>
      <c r="BR24" s="606"/>
      <c r="BS24" s="609" t="s">
        <v>201</v>
      </c>
      <c r="BT24" s="388"/>
      <c r="BU24" s="388"/>
      <c r="BV24" s="388"/>
      <c r="BW24" s="388"/>
      <c r="BX24" s="388"/>
      <c r="BY24" s="388"/>
      <c r="BZ24" s="388"/>
      <c r="CA24" s="388"/>
      <c r="CB24" s="610"/>
      <c r="CD24" s="593" t="s">
        <v>380</v>
      </c>
      <c r="CE24" s="594"/>
      <c r="CF24" s="594"/>
      <c r="CG24" s="594"/>
      <c r="CH24" s="594"/>
      <c r="CI24" s="594"/>
      <c r="CJ24" s="594"/>
      <c r="CK24" s="594"/>
      <c r="CL24" s="594"/>
      <c r="CM24" s="594"/>
      <c r="CN24" s="594"/>
      <c r="CO24" s="594"/>
      <c r="CP24" s="594"/>
      <c r="CQ24" s="595"/>
      <c r="CR24" s="596">
        <v>2039590</v>
      </c>
      <c r="CS24" s="597"/>
      <c r="CT24" s="597"/>
      <c r="CU24" s="597"/>
      <c r="CV24" s="597"/>
      <c r="CW24" s="597"/>
      <c r="CX24" s="597"/>
      <c r="CY24" s="598"/>
      <c r="CZ24" s="601">
        <v>32.5</v>
      </c>
      <c r="DA24" s="602"/>
      <c r="DB24" s="602"/>
      <c r="DC24" s="616"/>
      <c r="DD24" s="632">
        <v>1594909</v>
      </c>
      <c r="DE24" s="597"/>
      <c r="DF24" s="597"/>
      <c r="DG24" s="597"/>
      <c r="DH24" s="597"/>
      <c r="DI24" s="597"/>
      <c r="DJ24" s="597"/>
      <c r="DK24" s="598"/>
      <c r="DL24" s="632">
        <v>1557261</v>
      </c>
      <c r="DM24" s="597"/>
      <c r="DN24" s="597"/>
      <c r="DO24" s="597"/>
      <c r="DP24" s="597"/>
      <c r="DQ24" s="597"/>
      <c r="DR24" s="597"/>
      <c r="DS24" s="597"/>
      <c r="DT24" s="597"/>
      <c r="DU24" s="597"/>
      <c r="DV24" s="598"/>
      <c r="DW24" s="601">
        <v>40.1</v>
      </c>
      <c r="DX24" s="602"/>
      <c r="DY24" s="602"/>
      <c r="DZ24" s="602"/>
      <c r="EA24" s="602"/>
      <c r="EB24" s="602"/>
      <c r="EC24" s="603"/>
    </row>
    <row r="25" spans="2:133" ht="11.25" customHeight="1" x14ac:dyDescent="0.15">
      <c r="B25" s="611" t="s">
        <v>316</v>
      </c>
      <c r="C25" s="612"/>
      <c r="D25" s="612"/>
      <c r="E25" s="612"/>
      <c r="F25" s="612"/>
      <c r="G25" s="612"/>
      <c r="H25" s="612"/>
      <c r="I25" s="612"/>
      <c r="J25" s="612"/>
      <c r="K25" s="612"/>
      <c r="L25" s="612"/>
      <c r="M25" s="612"/>
      <c r="N25" s="612"/>
      <c r="O25" s="612"/>
      <c r="P25" s="612"/>
      <c r="Q25" s="613"/>
      <c r="R25" s="604">
        <v>40587</v>
      </c>
      <c r="S25" s="388"/>
      <c r="T25" s="388"/>
      <c r="U25" s="388"/>
      <c r="V25" s="388"/>
      <c r="W25" s="388"/>
      <c r="X25" s="388"/>
      <c r="Y25" s="605"/>
      <c r="Z25" s="606">
        <v>0.6</v>
      </c>
      <c r="AA25" s="606"/>
      <c r="AB25" s="606"/>
      <c r="AC25" s="606"/>
      <c r="AD25" s="607" t="s">
        <v>201</v>
      </c>
      <c r="AE25" s="607"/>
      <c r="AF25" s="607"/>
      <c r="AG25" s="607"/>
      <c r="AH25" s="607"/>
      <c r="AI25" s="607"/>
      <c r="AJ25" s="607"/>
      <c r="AK25" s="607"/>
      <c r="AL25" s="614" t="s">
        <v>201</v>
      </c>
      <c r="AM25" s="394"/>
      <c r="AN25" s="394"/>
      <c r="AO25" s="615"/>
      <c r="AP25" s="626" t="s">
        <v>275</v>
      </c>
      <c r="AQ25" s="627"/>
      <c r="AR25" s="627"/>
      <c r="AS25" s="627"/>
      <c r="AT25" s="627"/>
      <c r="AU25" s="627"/>
      <c r="AV25" s="627"/>
      <c r="AW25" s="627"/>
      <c r="AX25" s="627"/>
      <c r="AY25" s="627"/>
      <c r="AZ25" s="627"/>
      <c r="BA25" s="627"/>
      <c r="BB25" s="627"/>
      <c r="BC25" s="627"/>
      <c r="BD25" s="627"/>
      <c r="BE25" s="627"/>
      <c r="BF25" s="628"/>
      <c r="BG25" s="604" t="s">
        <v>201</v>
      </c>
      <c r="BH25" s="388"/>
      <c r="BI25" s="388"/>
      <c r="BJ25" s="388"/>
      <c r="BK25" s="388"/>
      <c r="BL25" s="388"/>
      <c r="BM25" s="388"/>
      <c r="BN25" s="605"/>
      <c r="BO25" s="606" t="s">
        <v>201</v>
      </c>
      <c r="BP25" s="606"/>
      <c r="BQ25" s="606"/>
      <c r="BR25" s="606"/>
      <c r="BS25" s="609" t="s">
        <v>201</v>
      </c>
      <c r="BT25" s="388"/>
      <c r="BU25" s="388"/>
      <c r="BV25" s="388"/>
      <c r="BW25" s="388"/>
      <c r="BX25" s="388"/>
      <c r="BY25" s="388"/>
      <c r="BZ25" s="388"/>
      <c r="CA25" s="388"/>
      <c r="CB25" s="610"/>
      <c r="CD25" s="611" t="s">
        <v>199</v>
      </c>
      <c r="CE25" s="612"/>
      <c r="CF25" s="612"/>
      <c r="CG25" s="612"/>
      <c r="CH25" s="612"/>
      <c r="CI25" s="612"/>
      <c r="CJ25" s="612"/>
      <c r="CK25" s="612"/>
      <c r="CL25" s="612"/>
      <c r="CM25" s="612"/>
      <c r="CN25" s="612"/>
      <c r="CO25" s="612"/>
      <c r="CP25" s="612"/>
      <c r="CQ25" s="613"/>
      <c r="CR25" s="604">
        <v>778767</v>
      </c>
      <c r="CS25" s="633"/>
      <c r="CT25" s="633"/>
      <c r="CU25" s="633"/>
      <c r="CV25" s="633"/>
      <c r="CW25" s="633"/>
      <c r="CX25" s="633"/>
      <c r="CY25" s="634"/>
      <c r="CZ25" s="614">
        <v>12.4</v>
      </c>
      <c r="DA25" s="635"/>
      <c r="DB25" s="635"/>
      <c r="DC25" s="636"/>
      <c r="DD25" s="609">
        <v>772866</v>
      </c>
      <c r="DE25" s="633"/>
      <c r="DF25" s="633"/>
      <c r="DG25" s="633"/>
      <c r="DH25" s="633"/>
      <c r="DI25" s="633"/>
      <c r="DJ25" s="633"/>
      <c r="DK25" s="634"/>
      <c r="DL25" s="609">
        <v>735835</v>
      </c>
      <c r="DM25" s="633"/>
      <c r="DN25" s="633"/>
      <c r="DO25" s="633"/>
      <c r="DP25" s="633"/>
      <c r="DQ25" s="633"/>
      <c r="DR25" s="633"/>
      <c r="DS25" s="633"/>
      <c r="DT25" s="633"/>
      <c r="DU25" s="633"/>
      <c r="DV25" s="634"/>
      <c r="DW25" s="614">
        <v>19</v>
      </c>
      <c r="DX25" s="635"/>
      <c r="DY25" s="635"/>
      <c r="DZ25" s="635"/>
      <c r="EA25" s="635"/>
      <c r="EB25" s="635"/>
      <c r="EC25" s="637"/>
    </row>
    <row r="26" spans="2:133" ht="11.25" customHeight="1" x14ac:dyDescent="0.15">
      <c r="B26" s="611" t="s">
        <v>17</v>
      </c>
      <c r="C26" s="612"/>
      <c r="D26" s="612"/>
      <c r="E26" s="612"/>
      <c r="F26" s="612"/>
      <c r="G26" s="612"/>
      <c r="H26" s="612"/>
      <c r="I26" s="612"/>
      <c r="J26" s="612"/>
      <c r="K26" s="612"/>
      <c r="L26" s="612"/>
      <c r="M26" s="612"/>
      <c r="N26" s="612"/>
      <c r="O26" s="612"/>
      <c r="P26" s="612"/>
      <c r="Q26" s="613"/>
      <c r="R26" s="604">
        <v>17627</v>
      </c>
      <c r="S26" s="388"/>
      <c r="T26" s="388"/>
      <c r="U26" s="388"/>
      <c r="V26" s="388"/>
      <c r="W26" s="388"/>
      <c r="X26" s="388"/>
      <c r="Y26" s="605"/>
      <c r="Z26" s="606">
        <v>0.3</v>
      </c>
      <c r="AA26" s="606"/>
      <c r="AB26" s="606"/>
      <c r="AC26" s="606"/>
      <c r="AD26" s="607">
        <v>265</v>
      </c>
      <c r="AE26" s="607"/>
      <c r="AF26" s="607"/>
      <c r="AG26" s="607"/>
      <c r="AH26" s="607"/>
      <c r="AI26" s="607"/>
      <c r="AJ26" s="607"/>
      <c r="AK26" s="607"/>
      <c r="AL26" s="614">
        <v>0</v>
      </c>
      <c r="AM26" s="394"/>
      <c r="AN26" s="394"/>
      <c r="AO26" s="615"/>
      <c r="AP26" s="626" t="s">
        <v>383</v>
      </c>
      <c r="AQ26" s="638"/>
      <c r="AR26" s="638"/>
      <c r="AS26" s="638"/>
      <c r="AT26" s="638"/>
      <c r="AU26" s="638"/>
      <c r="AV26" s="638"/>
      <c r="AW26" s="638"/>
      <c r="AX26" s="638"/>
      <c r="AY26" s="638"/>
      <c r="AZ26" s="638"/>
      <c r="BA26" s="638"/>
      <c r="BB26" s="638"/>
      <c r="BC26" s="638"/>
      <c r="BD26" s="638"/>
      <c r="BE26" s="638"/>
      <c r="BF26" s="628"/>
      <c r="BG26" s="604" t="s">
        <v>201</v>
      </c>
      <c r="BH26" s="388"/>
      <c r="BI26" s="388"/>
      <c r="BJ26" s="388"/>
      <c r="BK26" s="388"/>
      <c r="BL26" s="388"/>
      <c r="BM26" s="388"/>
      <c r="BN26" s="605"/>
      <c r="BO26" s="606" t="s">
        <v>201</v>
      </c>
      <c r="BP26" s="606"/>
      <c r="BQ26" s="606"/>
      <c r="BR26" s="606"/>
      <c r="BS26" s="609" t="s">
        <v>201</v>
      </c>
      <c r="BT26" s="388"/>
      <c r="BU26" s="388"/>
      <c r="BV26" s="388"/>
      <c r="BW26" s="388"/>
      <c r="BX26" s="388"/>
      <c r="BY26" s="388"/>
      <c r="BZ26" s="388"/>
      <c r="CA26" s="388"/>
      <c r="CB26" s="610"/>
      <c r="CD26" s="611" t="s">
        <v>107</v>
      </c>
      <c r="CE26" s="612"/>
      <c r="CF26" s="612"/>
      <c r="CG26" s="612"/>
      <c r="CH26" s="612"/>
      <c r="CI26" s="612"/>
      <c r="CJ26" s="612"/>
      <c r="CK26" s="612"/>
      <c r="CL26" s="612"/>
      <c r="CM26" s="612"/>
      <c r="CN26" s="612"/>
      <c r="CO26" s="612"/>
      <c r="CP26" s="612"/>
      <c r="CQ26" s="613"/>
      <c r="CR26" s="604">
        <v>459977</v>
      </c>
      <c r="CS26" s="388"/>
      <c r="CT26" s="388"/>
      <c r="CU26" s="388"/>
      <c r="CV26" s="388"/>
      <c r="CW26" s="388"/>
      <c r="CX26" s="388"/>
      <c r="CY26" s="605"/>
      <c r="CZ26" s="614">
        <v>7.3</v>
      </c>
      <c r="DA26" s="635"/>
      <c r="DB26" s="635"/>
      <c r="DC26" s="636"/>
      <c r="DD26" s="609">
        <v>457573</v>
      </c>
      <c r="DE26" s="388"/>
      <c r="DF26" s="388"/>
      <c r="DG26" s="388"/>
      <c r="DH26" s="388"/>
      <c r="DI26" s="388"/>
      <c r="DJ26" s="388"/>
      <c r="DK26" s="605"/>
      <c r="DL26" s="609" t="s">
        <v>201</v>
      </c>
      <c r="DM26" s="388"/>
      <c r="DN26" s="388"/>
      <c r="DO26" s="388"/>
      <c r="DP26" s="388"/>
      <c r="DQ26" s="388"/>
      <c r="DR26" s="388"/>
      <c r="DS26" s="388"/>
      <c r="DT26" s="388"/>
      <c r="DU26" s="388"/>
      <c r="DV26" s="605"/>
      <c r="DW26" s="614" t="s">
        <v>201</v>
      </c>
      <c r="DX26" s="635"/>
      <c r="DY26" s="635"/>
      <c r="DZ26" s="635"/>
      <c r="EA26" s="635"/>
      <c r="EB26" s="635"/>
      <c r="EC26" s="637"/>
    </row>
    <row r="27" spans="2:133" ht="11.25" customHeight="1" x14ac:dyDescent="0.15">
      <c r="B27" s="611" t="s">
        <v>342</v>
      </c>
      <c r="C27" s="612"/>
      <c r="D27" s="612"/>
      <c r="E27" s="612"/>
      <c r="F27" s="612"/>
      <c r="G27" s="612"/>
      <c r="H27" s="612"/>
      <c r="I27" s="612"/>
      <c r="J27" s="612"/>
      <c r="K27" s="612"/>
      <c r="L27" s="612"/>
      <c r="M27" s="612"/>
      <c r="N27" s="612"/>
      <c r="O27" s="612"/>
      <c r="P27" s="612"/>
      <c r="Q27" s="613"/>
      <c r="R27" s="604">
        <v>541210</v>
      </c>
      <c r="S27" s="388"/>
      <c r="T27" s="388"/>
      <c r="U27" s="388"/>
      <c r="V27" s="388"/>
      <c r="W27" s="388"/>
      <c r="X27" s="388"/>
      <c r="Y27" s="605"/>
      <c r="Z27" s="606">
        <v>8.5</v>
      </c>
      <c r="AA27" s="606"/>
      <c r="AB27" s="606"/>
      <c r="AC27" s="606"/>
      <c r="AD27" s="607" t="s">
        <v>201</v>
      </c>
      <c r="AE27" s="607"/>
      <c r="AF27" s="607"/>
      <c r="AG27" s="607"/>
      <c r="AH27" s="607"/>
      <c r="AI27" s="607"/>
      <c r="AJ27" s="607"/>
      <c r="AK27" s="607"/>
      <c r="AL27" s="614" t="s">
        <v>201</v>
      </c>
      <c r="AM27" s="394"/>
      <c r="AN27" s="394"/>
      <c r="AO27" s="615"/>
      <c r="AP27" s="611" t="s">
        <v>385</v>
      </c>
      <c r="AQ27" s="612"/>
      <c r="AR27" s="612"/>
      <c r="AS27" s="612"/>
      <c r="AT27" s="612"/>
      <c r="AU27" s="612"/>
      <c r="AV27" s="612"/>
      <c r="AW27" s="612"/>
      <c r="AX27" s="612"/>
      <c r="AY27" s="612"/>
      <c r="AZ27" s="612"/>
      <c r="BA27" s="612"/>
      <c r="BB27" s="612"/>
      <c r="BC27" s="612"/>
      <c r="BD27" s="612"/>
      <c r="BE27" s="612"/>
      <c r="BF27" s="613"/>
      <c r="BG27" s="604">
        <v>951802</v>
      </c>
      <c r="BH27" s="388"/>
      <c r="BI27" s="388"/>
      <c r="BJ27" s="388"/>
      <c r="BK27" s="388"/>
      <c r="BL27" s="388"/>
      <c r="BM27" s="388"/>
      <c r="BN27" s="605"/>
      <c r="BO27" s="606">
        <v>100</v>
      </c>
      <c r="BP27" s="606"/>
      <c r="BQ27" s="606"/>
      <c r="BR27" s="606"/>
      <c r="BS27" s="609">
        <v>59996</v>
      </c>
      <c r="BT27" s="388"/>
      <c r="BU27" s="388"/>
      <c r="BV27" s="388"/>
      <c r="BW27" s="388"/>
      <c r="BX27" s="388"/>
      <c r="BY27" s="388"/>
      <c r="BZ27" s="388"/>
      <c r="CA27" s="388"/>
      <c r="CB27" s="610"/>
      <c r="CD27" s="611" t="s">
        <v>224</v>
      </c>
      <c r="CE27" s="612"/>
      <c r="CF27" s="612"/>
      <c r="CG27" s="612"/>
      <c r="CH27" s="612"/>
      <c r="CI27" s="612"/>
      <c r="CJ27" s="612"/>
      <c r="CK27" s="612"/>
      <c r="CL27" s="612"/>
      <c r="CM27" s="612"/>
      <c r="CN27" s="612"/>
      <c r="CO27" s="612"/>
      <c r="CP27" s="612"/>
      <c r="CQ27" s="613"/>
      <c r="CR27" s="604">
        <v>595014</v>
      </c>
      <c r="CS27" s="633"/>
      <c r="CT27" s="633"/>
      <c r="CU27" s="633"/>
      <c r="CV27" s="633"/>
      <c r="CW27" s="633"/>
      <c r="CX27" s="633"/>
      <c r="CY27" s="634"/>
      <c r="CZ27" s="614">
        <v>9.5</v>
      </c>
      <c r="DA27" s="635"/>
      <c r="DB27" s="635"/>
      <c r="DC27" s="636"/>
      <c r="DD27" s="609">
        <v>190511</v>
      </c>
      <c r="DE27" s="633"/>
      <c r="DF27" s="633"/>
      <c r="DG27" s="633"/>
      <c r="DH27" s="633"/>
      <c r="DI27" s="633"/>
      <c r="DJ27" s="633"/>
      <c r="DK27" s="634"/>
      <c r="DL27" s="609">
        <v>189894</v>
      </c>
      <c r="DM27" s="633"/>
      <c r="DN27" s="633"/>
      <c r="DO27" s="633"/>
      <c r="DP27" s="633"/>
      <c r="DQ27" s="633"/>
      <c r="DR27" s="633"/>
      <c r="DS27" s="633"/>
      <c r="DT27" s="633"/>
      <c r="DU27" s="633"/>
      <c r="DV27" s="634"/>
      <c r="DW27" s="614">
        <v>4.9000000000000004</v>
      </c>
      <c r="DX27" s="635"/>
      <c r="DY27" s="635"/>
      <c r="DZ27" s="635"/>
      <c r="EA27" s="635"/>
      <c r="EB27" s="635"/>
      <c r="EC27" s="637"/>
    </row>
    <row r="28" spans="2:133" ht="11.25" customHeight="1" x14ac:dyDescent="0.15">
      <c r="B28" s="639" t="s">
        <v>54</v>
      </c>
      <c r="C28" s="640"/>
      <c r="D28" s="640"/>
      <c r="E28" s="640"/>
      <c r="F28" s="640"/>
      <c r="G28" s="640"/>
      <c r="H28" s="640"/>
      <c r="I28" s="640"/>
      <c r="J28" s="640"/>
      <c r="K28" s="640"/>
      <c r="L28" s="640"/>
      <c r="M28" s="640"/>
      <c r="N28" s="640"/>
      <c r="O28" s="640"/>
      <c r="P28" s="640"/>
      <c r="Q28" s="641"/>
      <c r="R28" s="604" t="s">
        <v>201</v>
      </c>
      <c r="S28" s="388"/>
      <c r="T28" s="388"/>
      <c r="U28" s="388"/>
      <c r="V28" s="388"/>
      <c r="W28" s="388"/>
      <c r="X28" s="388"/>
      <c r="Y28" s="605"/>
      <c r="Z28" s="606" t="s">
        <v>201</v>
      </c>
      <c r="AA28" s="606"/>
      <c r="AB28" s="606"/>
      <c r="AC28" s="606"/>
      <c r="AD28" s="607" t="s">
        <v>201</v>
      </c>
      <c r="AE28" s="607"/>
      <c r="AF28" s="607"/>
      <c r="AG28" s="607"/>
      <c r="AH28" s="607"/>
      <c r="AI28" s="607"/>
      <c r="AJ28" s="607"/>
      <c r="AK28" s="607"/>
      <c r="AL28" s="614" t="s">
        <v>201</v>
      </c>
      <c r="AM28" s="394"/>
      <c r="AN28" s="394"/>
      <c r="AO28" s="615"/>
      <c r="AP28" s="617"/>
      <c r="AQ28" s="618"/>
      <c r="AR28" s="618"/>
      <c r="AS28" s="618"/>
      <c r="AT28" s="618"/>
      <c r="AU28" s="618"/>
      <c r="AV28" s="618"/>
      <c r="AW28" s="618"/>
      <c r="AX28" s="618"/>
      <c r="AY28" s="618"/>
      <c r="AZ28" s="618"/>
      <c r="BA28" s="618"/>
      <c r="BB28" s="618"/>
      <c r="BC28" s="618"/>
      <c r="BD28" s="618"/>
      <c r="BE28" s="618"/>
      <c r="BF28" s="619"/>
      <c r="BG28" s="604"/>
      <c r="BH28" s="388"/>
      <c r="BI28" s="388"/>
      <c r="BJ28" s="388"/>
      <c r="BK28" s="388"/>
      <c r="BL28" s="388"/>
      <c r="BM28" s="388"/>
      <c r="BN28" s="605"/>
      <c r="BO28" s="606"/>
      <c r="BP28" s="606"/>
      <c r="BQ28" s="606"/>
      <c r="BR28" s="606"/>
      <c r="BS28" s="607"/>
      <c r="BT28" s="607"/>
      <c r="BU28" s="607"/>
      <c r="BV28" s="607"/>
      <c r="BW28" s="607"/>
      <c r="BX28" s="607"/>
      <c r="BY28" s="607"/>
      <c r="BZ28" s="607"/>
      <c r="CA28" s="607"/>
      <c r="CB28" s="608"/>
      <c r="CD28" s="611" t="s">
        <v>381</v>
      </c>
      <c r="CE28" s="612"/>
      <c r="CF28" s="612"/>
      <c r="CG28" s="612"/>
      <c r="CH28" s="612"/>
      <c r="CI28" s="612"/>
      <c r="CJ28" s="612"/>
      <c r="CK28" s="612"/>
      <c r="CL28" s="612"/>
      <c r="CM28" s="612"/>
      <c r="CN28" s="612"/>
      <c r="CO28" s="612"/>
      <c r="CP28" s="612"/>
      <c r="CQ28" s="613"/>
      <c r="CR28" s="604">
        <v>665809</v>
      </c>
      <c r="CS28" s="388"/>
      <c r="CT28" s="388"/>
      <c r="CU28" s="388"/>
      <c r="CV28" s="388"/>
      <c r="CW28" s="388"/>
      <c r="CX28" s="388"/>
      <c r="CY28" s="605"/>
      <c r="CZ28" s="614">
        <v>10.6</v>
      </c>
      <c r="DA28" s="635"/>
      <c r="DB28" s="635"/>
      <c r="DC28" s="636"/>
      <c r="DD28" s="609">
        <v>631532</v>
      </c>
      <c r="DE28" s="388"/>
      <c r="DF28" s="388"/>
      <c r="DG28" s="388"/>
      <c r="DH28" s="388"/>
      <c r="DI28" s="388"/>
      <c r="DJ28" s="388"/>
      <c r="DK28" s="605"/>
      <c r="DL28" s="609">
        <v>631532</v>
      </c>
      <c r="DM28" s="388"/>
      <c r="DN28" s="388"/>
      <c r="DO28" s="388"/>
      <c r="DP28" s="388"/>
      <c r="DQ28" s="388"/>
      <c r="DR28" s="388"/>
      <c r="DS28" s="388"/>
      <c r="DT28" s="388"/>
      <c r="DU28" s="388"/>
      <c r="DV28" s="605"/>
      <c r="DW28" s="614">
        <v>16.3</v>
      </c>
      <c r="DX28" s="635"/>
      <c r="DY28" s="635"/>
      <c r="DZ28" s="635"/>
      <c r="EA28" s="635"/>
      <c r="EB28" s="635"/>
      <c r="EC28" s="637"/>
    </row>
    <row r="29" spans="2:133" ht="11.25" customHeight="1" x14ac:dyDescent="0.15">
      <c r="B29" s="611" t="s">
        <v>387</v>
      </c>
      <c r="C29" s="612"/>
      <c r="D29" s="612"/>
      <c r="E29" s="612"/>
      <c r="F29" s="612"/>
      <c r="G29" s="612"/>
      <c r="H29" s="612"/>
      <c r="I29" s="612"/>
      <c r="J29" s="612"/>
      <c r="K29" s="612"/>
      <c r="L29" s="612"/>
      <c r="M29" s="612"/>
      <c r="N29" s="612"/>
      <c r="O29" s="612"/>
      <c r="P29" s="612"/>
      <c r="Q29" s="613"/>
      <c r="R29" s="604">
        <v>370914</v>
      </c>
      <c r="S29" s="388"/>
      <c r="T29" s="388"/>
      <c r="U29" s="388"/>
      <c r="V29" s="388"/>
      <c r="W29" s="388"/>
      <c r="X29" s="388"/>
      <c r="Y29" s="605"/>
      <c r="Z29" s="606">
        <v>5.8</v>
      </c>
      <c r="AA29" s="606"/>
      <c r="AB29" s="606"/>
      <c r="AC29" s="606"/>
      <c r="AD29" s="607" t="s">
        <v>201</v>
      </c>
      <c r="AE29" s="607"/>
      <c r="AF29" s="607"/>
      <c r="AG29" s="607"/>
      <c r="AH29" s="607"/>
      <c r="AI29" s="607"/>
      <c r="AJ29" s="607"/>
      <c r="AK29" s="607"/>
      <c r="AL29" s="614" t="s">
        <v>201</v>
      </c>
      <c r="AM29" s="394"/>
      <c r="AN29" s="394"/>
      <c r="AO29" s="615"/>
      <c r="AP29" s="382" t="s">
        <v>317</v>
      </c>
      <c r="AQ29" s="383"/>
      <c r="AR29" s="383"/>
      <c r="AS29" s="383"/>
      <c r="AT29" s="383"/>
      <c r="AU29" s="383"/>
      <c r="AV29" s="383"/>
      <c r="AW29" s="383"/>
      <c r="AX29" s="383"/>
      <c r="AY29" s="383"/>
      <c r="AZ29" s="383"/>
      <c r="BA29" s="383"/>
      <c r="BB29" s="383"/>
      <c r="BC29" s="383"/>
      <c r="BD29" s="383"/>
      <c r="BE29" s="383"/>
      <c r="BF29" s="432"/>
      <c r="BG29" s="382" t="s">
        <v>388</v>
      </c>
      <c r="BH29" s="642"/>
      <c r="BI29" s="642"/>
      <c r="BJ29" s="642"/>
      <c r="BK29" s="642"/>
      <c r="BL29" s="642"/>
      <c r="BM29" s="642"/>
      <c r="BN29" s="642"/>
      <c r="BO29" s="642"/>
      <c r="BP29" s="642"/>
      <c r="BQ29" s="643"/>
      <c r="BR29" s="382" t="s">
        <v>259</v>
      </c>
      <c r="BS29" s="642"/>
      <c r="BT29" s="642"/>
      <c r="BU29" s="642"/>
      <c r="BV29" s="642"/>
      <c r="BW29" s="642"/>
      <c r="BX29" s="642"/>
      <c r="BY29" s="642"/>
      <c r="BZ29" s="642"/>
      <c r="CA29" s="642"/>
      <c r="CB29" s="643"/>
      <c r="CD29" s="575" t="s">
        <v>173</v>
      </c>
      <c r="CE29" s="497"/>
      <c r="CF29" s="611" t="s">
        <v>22</v>
      </c>
      <c r="CG29" s="612"/>
      <c r="CH29" s="612"/>
      <c r="CI29" s="612"/>
      <c r="CJ29" s="612"/>
      <c r="CK29" s="612"/>
      <c r="CL29" s="612"/>
      <c r="CM29" s="612"/>
      <c r="CN29" s="612"/>
      <c r="CO29" s="612"/>
      <c r="CP29" s="612"/>
      <c r="CQ29" s="613"/>
      <c r="CR29" s="604">
        <v>665809</v>
      </c>
      <c r="CS29" s="633"/>
      <c r="CT29" s="633"/>
      <c r="CU29" s="633"/>
      <c r="CV29" s="633"/>
      <c r="CW29" s="633"/>
      <c r="CX29" s="633"/>
      <c r="CY29" s="634"/>
      <c r="CZ29" s="614">
        <v>10.6</v>
      </c>
      <c r="DA29" s="635"/>
      <c r="DB29" s="635"/>
      <c r="DC29" s="636"/>
      <c r="DD29" s="609">
        <v>631532</v>
      </c>
      <c r="DE29" s="633"/>
      <c r="DF29" s="633"/>
      <c r="DG29" s="633"/>
      <c r="DH29" s="633"/>
      <c r="DI29" s="633"/>
      <c r="DJ29" s="633"/>
      <c r="DK29" s="634"/>
      <c r="DL29" s="609">
        <v>631532</v>
      </c>
      <c r="DM29" s="633"/>
      <c r="DN29" s="633"/>
      <c r="DO29" s="633"/>
      <c r="DP29" s="633"/>
      <c r="DQ29" s="633"/>
      <c r="DR29" s="633"/>
      <c r="DS29" s="633"/>
      <c r="DT29" s="633"/>
      <c r="DU29" s="633"/>
      <c r="DV29" s="634"/>
      <c r="DW29" s="614">
        <v>16.3</v>
      </c>
      <c r="DX29" s="635"/>
      <c r="DY29" s="635"/>
      <c r="DZ29" s="635"/>
      <c r="EA29" s="635"/>
      <c r="EB29" s="635"/>
      <c r="EC29" s="637"/>
    </row>
    <row r="30" spans="2:133" ht="11.25" customHeight="1" x14ac:dyDescent="0.15">
      <c r="B30" s="611" t="s">
        <v>237</v>
      </c>
      <c r="C30" s="612"/>
      <c r="D30" s="612"/>
      <c r="E30" s="612"/>
      <c r="F30" s="612"/>
      <c r="G30" s="612"/>
      <c r="H30" s="612"/>
      <c r="I30" s="612"/>
      <c r="J30" s="612"/>
      <c r="K30" s="612"/>
      <c r="L30" s="612"/>
      <c r="M30" s="612"/>
      <c r="N30" s="612"/>
      <c r="O30" s="612"/>
      <c r="P30" s="612"/>
      <c r="Q30" s="613"/>
      <c r="R30" s="604">
        <v>8137</v>
      </c>
      <c r="S30" s="388"/>
      <c r="T30" s="388"/>
      <c r="U30" s="388"/>
      <c r="V30" s="388"/>
      <c r="W30" s="388"/>
      <c r="X30" s="388"/>
      <c r="Y30" s="605"/>
      <c r="Z30" s="606">
        <v>0.1</v>
      </c>
      <c r="AA30" s="606"/>
      <c r="AB30" s="606"/>
      <c r="AC30" s="606"/>
      <c r="AD30" s="607" t="s">
        <v>201</v>
      </c>
      <c r="AE30" s="607"/>
      <c r="AF30" s="607"/>
      <c r="AG30" s="607"/>
      <c r="AH30" s="607"/>
      <c r="AI30" s="607"/>
      <c r="AJ30" s="607"/>
      <c r="AK30" s="607"/>
      <c r="AL30" s="614" t="s">
        <v>201</v>
      </c>
      <c r="AM30" s="394"/>
      <c r="AN30" s="394"/>
      <c r="AO30" s="615"/>
      <c r="AP30" s="567" t="s">
        <v>4</v>
      </c>
      <c r="AQ30" s="568"/>
      <c r="AR30" s="568"/>
      <c r="AS30" s="568"/>
      <c r="AT30" s="651" t="s">
        <v>389</v>
      </c>
      <c r="AU30" s="46"/>
      <c r="AV30" s="46"/>
      <c r="AW30" s="46"/>
      <c r="AX30" s="593" t="s">
        <v>276</v>
      </c>
      <c r="AY30" s="594"/>
      <c r="AZ30" s="594"/>
      <c r="BA30" s="594"/>
      <c r="BB30" s="594"/>
      <c r="BC30" s="594"/>
      <c r="BD30" s="594"/>
      <c r="BE30" s="594"/>
      <c r="BF30" s="595"/>
      <c r="BG30" s="644">
        <v>97.5</v>
      </c>
      <c r="BH30" s="645"/>
      <c r="BI30" s="645"/>
      <c r="BJ30" s="645"/>
      <c r="BK30" s="645"/>
      <c r="BL30" s="645"/>
      <c r="BM30" s="602">
        <v>92.2</v>
      </c>
      <c r="BN30" s="645"/>
      <c r="BO30" s="645"/>
      <c r="BP30" s="645"/>
      <c r="BQ30" s="646"/>
      <c r="BR30" s="644">
        <v>97.7</v>
      </c>
      <c r="BS30" s="645"/>
      <c r="BT30" s="645"/>
      <c r="BU30" s="645"/>
      <c r="BV30" s="645"/>
      <c r="BW30" s="645"/>
      <c r="BX30" s="602">
        <v>91.8</v>
      </c>
      <c r="BY30" s="645"/>
      <c r="BZ30" s="645"/>
      <c r="CA30" s="645"/>
      <c r="CB30" s="646"/>
      <c r="CD30" s="576"/>
      <c r="CE30" s="500"/>
      <c r="CF30" s="611" t="s">
        <v>391</v>
      </c>
      <c r="CG30" s="612"/>
      <c r="CH30" s="612"/>
      <c r="CI30" s="612"/>
      <c r="CJ30" s="612"/>
      <c r="CK30" s="612"/>
      <c r="CL30" s="612"/>
      <c r="CM30" s="612"/>
      <c r="CN30" s="612"/>
      <c r="CO30" s="612"/>
      <c r="CP30" s="612"/>
      <c r="CQ30" s="613"/>
      <c r="CR30" s="604">
        <v>626648</v>
      </c>
      <c r="CS30" s="388"/>
      <c r="CT30" s="388"/>
      <c r="CU30" s="388"/>
      <c r="CV30" s="388"/>
      <c r="CW30" s="388"/>
      <c r="CX30" s="388"/>
      <c r="CY30" s="605"/>
      <c r="CZ30" s="614">
        <v>10</v>
      </c>
      <c r="DA30" s="635"/>
      <c r="DB30" s="635"/>
      <c r="DC30" s="636"/>
      <c r="DD30" s="609">
        <v>595189</v>
      </c>
      <c r="DE30" s="388"/>
      <c r="DF30" s="388"/>
      <c r="DG30" s="388"/>
      <c r="DH30" s="388"/>
      <c r="DI30" s="388"/>
      <c r="DJ30" s="388"/>
      <c r="DK30" s="605"/>
      <c r="DL30" s="609">
        <v>595189</v>
      </c>
      <c r="DM30" s="388"/>
      <c r="DN30" s="388"/>
      <c r="DO30" s="388"/>
      <c r="DP30" s="388"/>
      <c r="DQ30" s="388"/>
      <c r="DR30" s="388"/>
      <c r="DS30" s="388"/>
      <c r="DT30" s="388"/>
      <c r="DU30" s="388"/>
      <c r="DV30" s="605"/>
      <c r="DW30" s="614">
        <v>15.3</v>
      </c>
      <c r="DX30" s="635"/>
      <c r="DY30" s="635"/>
      <c r="DZ30" s="635"/>
      <c r="EA30" s="635"/>
      <c r="EB30" s="635"/>
      <c r="EC30" s="637"/>
    </row>
    <row r="31" spans="2:133" ht="11.25" customHeight="1" x14ac:dyDescent="0.15">
      <c r="B31" s="611" t="s">
        <v>144</v>
      </c>
      <c r="C31" s="612"/>
      <c r="D31" s="612"/>
      <c r="E31" s="612"/>
      <c r="F31" s="612"/>
      <c r="G31" s="612"/>
      <c r="H31" s="612"/>
      <c r="I31" s="612"/>
      <c r="J31" s="612"/>
      <c r="K31" s="612"/>
      <c r="L31" s="612"/>
      <c r="M31" s="612"/>
      <c r="N31" s="612"/>
      <c r="O31" s="612"/>
      <c r="P31" s="612"/>
      <c r="Q31" s="613"/>
      <c r="R31" s="604">
        <v>61719</v>
      </c>
      <c r="S31" s="388"/>
      <c r="T31" s="388"/>
      <c r="U31" s="388"/>
      <c r="V31" s="388"/>
      <c r="W31" s="388"/>
      <c r="X31" s="388"/>
      <c r="Y31" s="605"/>
      <c r="Z31" s="606">
        <v>1</v>
      </c>
      <c r="AA31" s="606"/>
      <c r="AB31" s="606"/>
      <c r="AC31" s="606"/>
      <c r="AD31" s="607" t="s">
        <v>201</v>
      </c>
      <c r="AE31" s="607"/>
      <c r="AF31" s="607"/>
      <c r="AG31" s="607"/>
      <c r="AH31" s="607"/>
      <c r="AI31" s="607"/>
      <c r="AJ31" s="607"/>
      <c r="AK31" s="607"/>
      <c r="AL31" s="614" t="s">
        <v>201</v>
      </c>
      <c r="AM31" s="394"/>
      <c r="AN31" s="394"/>
      <c r="AO31" s="615"/>
      <c r="AP31" s="650"/>
      <c r="AQ31" s="554"/>
      <c r="AR31" s="554"/>
      <c r="AS31" s="554"/>
      <c r="AT31" s="652"/>
      <c r="AU31" s="8" t="s">
        <v>251</v>
      </c>
      <c r="AV31" s="8"/>
      <c r="AW31" s="8"/>
      <c r="AX31" s="611" t="s">
        <v>371</v>
      </c>
      <c r="AY31" s="612"/>
      <c r="AZ31" s="612"/>
      <c r="BA31" s="612"/>
      <c r="BB31" s="612"/>
      <c r="BC31" s="612"/>
      <c r="BD31" s="612"/>
      <c r="BE31" s="612"/>
      <c r="BF31" s="613"/>
      <c r="BG31" s="647">
        <v>98.3</v>
      </c>
      <c r="BH31" s="633"/>
      <c r="BI31" s="633"/>
      <c r="BJ31" s="633"/>
      <c r="BK31" s="633"/>
      <c r="BL31" s="633"/>
      <c r="BM31" s="394">
        <v>97.1</v>
      </c>
      <c r="BN31" s="648"/>
      <c r="BO31" s="648"/>
      <c r="BP31" s="648"/>
      <c r="BQ31" s="649"/>
      <c r="BR31" s="647">
        <v>98.9</v>
      </c>
      <c r="BS31" s="633"/>
      <c r="BT31" s="633"/>
      <c r="BU31" s="633"/>
      <c r="BV31" s="633"/>
      <c r="BW31" s="633"/>
      <c r="BX31" s="394">
        <v>97.2</v>
      </c>
      <c r="BY31" s="648"/>
      <c r="BZ31" s="648"/>
      <c r="CA31" s="648"/>
      <c r="CB31" s="649"/>
      <c r="CD31" s="576"/>
      <c r="CE31" s="500"/>
      <c r="CF31" s="611" t="s">
        <v>318</v>
      </c>
      <c r="CG31" s="612"/>
      <c r="CH31" s="612"/>
      <c r="CI31" s="612"/>
      <c r="CJ31" s="612"/>
      <c r="CK31" s="612"/>
      <c r="CL31" s="612"/>
      <c r="CM31" s="612"/>
      <c r="CN31" s="612"/>
      <c r="CO31" s="612"/>
      <c r="CP31" s="612"/>
      <c r="CQ31" s="613"/>
      <c r="CR31" s="604">
        <v>39161</v>
      </c>
      <c r="CS31" s="633"/>
      <c r="CT31" s="633"/>
      <c r="CU31" s="633"/>
      <c r="CV31" s="633"/>
      <c r="CW31" s="633"/>
      <c r="CX31" s="633"/>
      <c r="CY31" s="634"/>
      <c r="CZ31" s="614">
        <v>0.6</v>
      </c>
      <c r="DA31" s="635"/>
      <c r="DB31" s="635"/>
      <c r="DC31" s="636"/>
      <c r="DD31" s="609">
        <v>36343</v>
      </c>
      <c r="DE31" s="633"/>
      <c r="DF31" s="633"/>
      <c r="DG31" s="633"/>
      <c r="DH31" s="633"/>
      <c r="DI31" s="633"/>
      <c r="DJ31" s="633"/>
      <c r="DK31" s="634"/>
      <c r="DL31" s="609">
        <v>36343</v>
      </c>
      <c r="DM31" s="633"/>
      <c r="DN31" s="633"/>
      <c r="DO31" s="633"/>
      <c r="DP31" s="633"/>
      <c r="DQ31" s="633"/>
      <c r="DR31" s="633"/>
      <c r="DS31" s="633"/>
      <c r="DT31" s="633"/>
      <c r="DU31" s="633"/>
      <c r="DV31" s="634"/>
      <c r="DW31" s="614">
        <v>0.9</v>
      </c>
      <c r="DX31" s="635"/>
      <c r="DY31" s="635"/>
      <c r="DZ31" s="635"/>
      <c r="EA31" s="635"/>
      <c r="EB31" s="635"/>
      <c r="EC31" s="637"/>
    </row>
    <row r="32" spans="2:133" ht="11.25" customHeight="1" x14ac:dyDescent="0.15">
      <c r="B32" s="611" t="s">
        <v>392</v>
      </c>
      <c r="C32" s="612"/>
      <c r="D32" s="612"/>
      <c r="E32" s="612"/>
      <c r="F32" s="612"/>
      <c r="G32" s="612"/>
      <c r="H32" s="612"/>
      <c r="I32" s="612"/>
      <c r="J32" s="612"/>
      <c r="K32" s="612"/>
      <c r="L32" s="612"/>
      <c r="M32" s="612"/>
      <c r="N32" s="612"/>
      <c r="O32" s="612"/>
      <c r="P32" s="612"/>
      <c r="Q32" s="613"/>
      <c r="R32" s="604">
        <v>123099</v>
      </c>
      <c r="S32" s="388"/>
      <c r="T32" s="388"/>
      <c r="U32" s="388"/>
      <c r="V32" s="388"/>
      <c r="W32" s="388"/>
      <c r="X32" s="388"/>
      <c r="Y32" s="605"/>
      <c r="Z32" s="606">
        <v>1.9</v>
      </c>
      <c r="AA32" s="606"/>
      <c r="AB32" s="606"/>
      <c r="AC32" s="606"/>
      <c r="AD32" s="607" t="s">
        <v>201</v>
      </c>
      <c r="AE32" s="607"/>
      <c r="AF32" s="607"/>
      <c r="AG32" s="607"/>
      <c r="AH32" s="607"/>
      <c r="AI32" s="607"/>
      <c r="AJ32" s="607"/>
      <c r="AK32" s="607"/>
      <c r="AL32" s="614" t="s">
        <v>201</v>
      </c>
      <c r="AM32" s="394"/>
      <c r="AN32" s="394"/>
      <c r="AO32" s="615"/>
      <c r="AP32" s="570"/>
      <c r="AQ32" s="571"/>
      <c r="AR32" s="571"/>
      <c r="AS32" s="571"/>
      <c r="AT32" s="653"/>
      <c r="AU32" s="47"/>
      <c r="AV32" s="47"/>
      <c r="AW32" s="47"/>
      <c r="AX32" s="617" t="s">
        <v>159</v>
      </c>
      <c r="AY32" s="618"/>
      <c r="AZ32" s="618"/>
      <c r="BA32" s="618"/>
      <c r="BB32" s="618"/>
      <c r="BC32" s="618"/>
      <c r="BD32" s="618"/>
      <c r="BE32" s="618"/>
      <c r="BF32" s="619"/>
      <c r="BG32" s="654">
        <v>96.4</v>
      </c>
      <c r="BH32" s="655"/>
      <c r="BI32" s="655"/>
      <c r="BJ32" s="655"/>
      <c r="BK32" s="655"/>
      <c r="BL32" s="655"/>
      <c r="BM32" s="656">
        <v>87.7</v>
      </c>
      <c r="BN32" s="655"/>
      <c r="BO32" s="655"/>
      <c r="BP32" s="655"/>
      <c r="BQ32" s="657"/>
      <c r="BR32" s="654">
        <v>96.3</v>
      </c>
      <c r="BS32" s="655"/>
      <c r="BT32" s="655"/>
      <c r="BU32" s="655"/>
      <c r="BV32" s="655"/>
      <c r="BW32" s="655"/>
      <c r="BX32" s="656">
        <v>87.1</v>
      </c>
      <c r="BY32" s="655"/>
      <c r="BZ32" s="655"/>
      <c r="CA32" s="655"/>
      <c r="CB32" s="657"/>
      <c r="CD32" s="577"/>
      <c r="CE32" s="579"/>
      <c r="CF32" s="611" t="s">
        <v>393</v>
      </c>
      <c r="CG32" s="612"/>
      <c r="CH32" s="612"/>
      <c r="CI32" s="612"/>
      <c r="CJ32" s="612"/>
      <c r="CK32" s="612"/>
      <c r="CL32" s="612"/>
      <c r="CM32" s="612"/>
      <c r="CN32" s="612"/>
      <c r="CO32" s="612"/>
      <c r="CP32" s="612"/>
      <c r="CQ32" s="613"/>
      <c r="CR32" s="604" t="s">
        <v>201</v>
      </c>
      <c r="CS32" s="388"/>
      <c r="CT32" s="388"/>
      <c r="CU32" s="388"/>
      <c r="CV32" s="388"/>
      <c r="CW32" s="388"/>
      <c r="CX32" s="388"/>
      <c r="CY32" s="605"/>
      <c r="CZ32" s="614" t="s">
        <v>201</v>
      </c>
      <c r="DA32" s="635"/>
      <c r="DB32" s="635"/>
      <c r="DC32" s="636"/>
      <c r="DD32" s="609" t="s">
        <v>201</v>
      </c>
      <c r="DE32" s="388"/>
      <c r="DF32" s="388"/>
      <c r="DG32" s="388"/>
      <c r="DH32" s="388"/>
      <c r="DI32" s="388"/>
      <c r="DJ32" s="388"/>
      <c r="DK32" s="605"/>
      <c r="DL32" s="609" t="s">
        <v>201</v>
      </c>
      <c r="DM32" s="388"/>
      <c r="DN32" s="388"/>
      <c r="DO32" s="388"/>
      <c r="DP32" s="388"/>
      <c r="DQ32" s="388"/>
      <c r="DR32" s="388"/>
      <c r="DS32" s="388"/>
      <c r="DT32" s="388"/>
      <c r="DU32" s="388"/>
      <c r="DV32" s="605"/>
      <c r="DW32" s="614" t="s">
        <v>201</v>
      </c>
      <c r="DX32" s="635"/>
      <c r="DY32" s="635"/>
      <c r="DZ32" s="635"/>
      <c r="EA32" s="635"/>
      <c r="EB32" s="635"/>
      <c r="EC32" s="637"/>
    </row>
    <row r="33" spans="2:133" ht="11.25" customHeight="1" x14ac:dyDescent="0.15">
      <c r="B33" s="611" t="s">
        <v>372</v>
      </c>
      <c r="C33" s="612"/>
      <c r="D33" s="612"/>
      <c r="E33" s="612"/>
      <c r="F33" s="612"/>
      <c r="G33" s="612"/>
      <c r="H33" s="612"/>
      <c r="I33" s="612"/>
      <c r="J33" s="612"/>
      <c r="K33" s="612"/>
      <c r="L33" s="612"/>
      <c r="M33" s="612"/>
      <c r="N33" s="612"/>
      <c r="O33" s="612"/>
      <c r="P33" s="612"/>
      <c r="Q33" s="613"/>
      <c r="R33" s="604">
        <v>37761</v>
      </c>
      <c r="S33" s="388"/>
      <c r="T33" s="388"/>
      <c r="U33" s="388"/>
      <c r="V33" s="388"/>
      <c r="W33" s="388"/>
      <c r="X33" s="388"/>
      <c r="Y33" s="605"/>
      <c r="Z33" s="606">
        <v>0.6</v>
      </c>
      <c r="AA33" s="606"/>
      <c r="AB33" s="606"/>
      <c r="AC33" s="606"/>
      <c r="AD33" s="607" t="s">
        <v>201</v>
      </c>
      <c r="AE33" s="607"/>
      <c r="AF33" s="607"/>
      <c r="AG33" s="607"/>
      <c r="AH33" s="607"/>
      <c r="AI33" s="607"/>
      <c r="AJ33" s="607"/>
      <c r="AK33" s="607"/>
      <c r="AL33" s="614" t="s">
        <v>201</v>
      </c>
      <c r="AM33" s="394"/>
      <c r="AN33" s="394"/>
      <c r="AO33" s="615"/>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611" t="s">
        <v>395</v>
      </c>
      <c r="CE33" s="612"/>
      <c r="CF33" s="612"/>
      <c r="CG33" s="612"/>
      <c r="CH33" s="612"/>
      <c r="CI33" s="612"/>
      <c r="CJ33" s="612"/>
      <c r="CK33" s="612"/>
      <c r="CL33" s="612"/>
      <c r="CM33" s="612"/>
      <c r="CN33" s="612"/>
      <c r="CO33" s="612"/>
      <c r="CP33" s="612"/>
      <c r="CQ33" s="613"/>
      <c r="CR33" s="604">
        <v>3221159</v>
      </c>
      <c r="CS33" s="633"/>
      <c r="CT33" s="633"/>
      <c r="CU33" s="633"/>
      <c r="CV33" s="633"/>
      <c r="CW33" s="633"/>
      <c r="CX33" s="633"/>
      <c r="CY33" s="634"/>
      <c r="CZ33" s="614">
        <v>51.3</v>
      </c>
      <c r="DA33" s="635"/>
      <c r="DB33" s="635"/>
      <c r="DC33" s="636"/>
      <c r="DD33" s="609">
        <v>2548108</v>
      </c>
      <c r="DE33" s="633"/>
      <c r="DF33" s="633"/>
      <c r="DG33" s="633"/>
      <c r="DH33" s="633"/>
      <c r="DI33" s="633"/>
      <c r="DJ33" s="633"/>
      <c r="DK33" s="634"/>
      <c r="DL33" s="609">
        <v>1922384</v>
      </c>
      <c r="DM33" s="633"/>
      <c r="DN33" s="633"/>
      <c r="DO33" s="633"/>
      <c r="DP33" s="633"/>
      <c r="DQ33" s="633"/>
      <c r="DR33" s="633"/>
      <c r="DS33" s="633"/>
      <c r="DT33" s="633"/>
      <c r="DU33" s="633"/>
      <c r="DV33" s="634"/>
      <c r="DW33" s="614">
        <v>49.6</v>
      </c>
      <c r="DX33" s="635"/>
      <c r="DY33" s="635"/>
      <c r="DZ33" s="635"/>
      <c r="EA33" s="635"/>
      <c r="EB33" s="635"/>
      <c r="EC33" s="637"/>
    </row>
    <row r="34" spans="2:133" ht="11.25" customHeight="1" x14ac:dyDescent="0.15">
      <c r="B34" s="611" t="s">
        <v>396</v>
      </c>
      <c r="C34" s="612"/>
      <c r="D34" s="612"/>
      <c r="E34" s="612"/>
      <c r="F34" s="612"/>
      <c r="G34" s="612"/>
      <c r="H34" s="612"/>
      <c r="I34" s="612"/>
      <c r="J34" s="612"/>
      <c r="K34" s="612"/>
      <c r="L34" s="612"/>
      <c r="M34" s="612"/>
      <c r="N34" s="612"/>
      <c r="O34" s="612"/>
      <c r="P34" s="612"/>
      <c r="Q34" s="613"/>
      <c r="R34" s="604">
        <v>123977</v>
      </c>
      <c r="S34" s="388"/>
      <c r="T34" s="388"/>
      <c r="U34" s="388"/>
      <c r="V34" s="388"/>
      <c r="W34" s="388"/>
      <c r="X34" s="388"/>
      <c r="Y34" s="605"/>
      <c r="Z34" s="606">
        <v>1.9</v>
      </c>
      <c r="AA34" s="606"/>
      <c r="AB34" s="606"/>
      <c r="AC34" s="606"/>
      <c r="AD34" s="607">
        <v>2</v>
      </c>
      <c r="AE34" s="607"/>
      <c r="AF34" s="607"/>
      <c r="AG34" s="607"/>
      <c r="AH34" s="607"/>
      <c r="AI34" s="607"/>
      <c r="AJ34" s="607"/>
      <c r="AK34" s="607"/>
      <c r="AL34" s="614">
        <v>0</v>
      </c>
      <c r="AM34" s="394"/>
      <c r="AN34" s="394"/>
      <c r="AO34" s="615"/>
      <c r="AP34" s="18"/>
      <c r="AQ34" s="382" t="s">
        <v>398</v>
      </c>
      <c r="AR34" s="383"/>
      <c r="AS34" s="383"/>
      <c r="AT34" s="383"/>
      <c r="AU34" s="383"/>
      <c r="AV34" s="383"/>
      <c r="AW34" s="383"/>
      <c r="AX34" s="383"/>
      <c r="AY34" s="383"/>
      <c r="AZ34" s="383"/>
      <c r="BA34" s="383"/>
      <c r="BB34" s="383"/>
      <c r="BC34" s="383"/>
      <c r="BD34" s="383"/>
      <c r="BE34" s="383"/>
      <c r="BF34" s="432"/>
      <c r="BG34" s="382" t="s">
        <v>209</v>
      </c>
      <c r="BH34" s="383"/>
      <c r="BI34" s="383"/>
      <c r="BJ34" s="383"/>
      <c r="BK34" s="383"/>
      <c r="BL34" s="383"/>
      <c r="BM34" s="383"/>
      <c r="BN34" s="383"/>
      <c r="BO34" s="383"/>
      <c r="BP34" s="383"/>
      <c r="BQ34" s="383"/>
      <c r="BR34" s="383"/>
      <c r="BS34" s="383"/>
      <c r="BT34" s="383"/>
      <c r="BU34" s="383"/>
      <c r="BV34" s="383"/>
      <c r="BW34" s="383"/>
      <c r="BX34" s="383"/>
      <c r="BY34" s="383"/>
      <c r="BZ34" s="383"/>
      <c r="CA34" s="383"/>
      <c r="CB34" s="432"/>
      <c r="CD34" s="611" t="s">
        <v>399</v>
      </c>
      <c r="CE34" s="612"/>
      <c r="CF34" s="612"/>
      <c r="CG34" s="612"/>
      <c r="CH34" s="612"/>
      <c r="CI34" s="612"/>
      <c r="CJ34" s="612"/>
      <c r="CK34" s="612"/>
      <c r="CL34" s="612"/>
      <c r="CM34" s="612"/>
      <c r="CN34" s="612"/>
      <c r="CO34" s="612"/>
      <c r="CP34" s="612"/>
      <c r="CQ34" s="613"/>
      <c r="CR34" s="604">
        <v>748617</v>
      </c>
      <c r="CS34" s="388"/>
      <c r="CT34" s="388"/>
      <c r="CU34" s="388"/>
      <c r="CV34" s="388"/>
      <c r="CW34" s="388"/>
      <c r="CX34" s="388"/>
      <c r="CY34" s="605"/>
      <c r="CZ34" s="614">
        <v>11.9</v>
      </c>
      <c r="DA34" s="635"/>
      <c r="DB34" s="635"/>
      <c r="DC34" s="636"/>
      <c r="DD34" s="609">
        <v>543280</v>
      </c>
      <c r="DE34" s="388"/>
      <c r="DF34" s="388"/>
      <c r="DG34" s="388"/>
      <c r="DH34" s="388"/>
      <c r="DI34" s="388"/>
      <c r="DJ34" s="388"/>
      <c r="DK34" s="605"/>
      <c r="DL34" s="609">
        <v>364578</v>
      </c>
      <c r="DM34" s="388"/>
      <c r="DN34" s="388"/>
      <c r="DO34" s="388"/>
      <c r="DP34" s="388"/>
      <c r="DQ34" s="388"/>
      <c r="DR34" s="388"/>
      <c r="DS34" s="388"/>
      <c r="DT34" s="388"/>
      <c r="DU34" s="388"/>
      <c r="DV34" s="605"/>
      <c r="DW34" s="614">
        <v>9.4</v>
      </c>
      <c r="DX34" s="635"/>
      <c r="DY34" s="635"/>
      <c r="DZ34" s="635"/>
      <c r="EA34" s="635"/>
      <c r="EB34" s="635"/>
      <c r="EC34" s="637"/>
    </row>
    <row r="35" spans="2:133" ht="11.25" customHeight="1" x14ac:dyDescent="0.15">
      <c r="B35" s="611" t="s">
        <v>401</v>
      </c>
      <c r="C35" s="612"/>
      <c r="D35" s="612"/>
      <c r="E35" s="612"/>
      <c r="F35" s="612"/>
      <c r="G35" s="612"/>
      <c r="H35" s="612"/>
      <c r="I35" s="612"/>
      <c r="J35" s="612"/>
      <c r="K35" s="612"/>
      <c r="L35" s="612"/>
      <c r="M35" s="612"/>
      <c r="N35" s="612"/>
      <c r="O35" s="612"/>
      <c r="P35" s="612"/>
      <c r="Q35" s="613"/>
      <c r="R35" s="604">
        <v>893901</v>
      </c>
      <c r="S35" s="388"/>
      <c r="T35" s="388"/>
      <c r="U35" s="388"/>
      <c r="V35" s="388"/>
      <c r="W35" s="388"/>
      <c r="X35" s="388"/>
      <c r="Y35" s="605"/>
      <c r="Z35" s="606">
        <v>14</v>
      </c>
      <c r="AA35" s="606"/>
      <c r="AB35" s="606"/>
      <c r="AC35" s="606"/>
      <c r="AD35" s="607" t="s">
        <v>201</v>
      </c>
      <c r="AE35" s="607"/>
      <c r="AF35" s="607"/>
      <c r="AG35" s="607"/>
      <c r="AH35" s="607"/>
      <c r="AI35" s="607"/>
      <c r="AJ35" s="607"/>
      <c r="AK35" s="607"/>
      <c r="AL35" s="614" t="s">
        <v>201</v>
      </c>
      <c r="AM35" s="394"/>
      <c r="AN35" s="394"/>
      <c r="AO35" s="615"/>
      <c r="AP35" s="18"/>
      <c r="AQ35" s="660" t="s">
        <v>385</v>
      </c>
      <c r="AR35" s="661"/>
      <c r="AS35" s="661"/>
      <c r="AT35" s="661"/>
      <c r="AU35" s="661"/>
      <c r="AV35" s="661"/>
      <c r="AW35" s="661"/>
      <c r="AX35" s="661"/>
      <c r="AY35" s="662"/>
      <c r="AZ35" s="596">
        <v>960325</v>
      </c>
      <c r="BA35" s="597"/>
      <c r="BB35" s="597"/>
      <c r="BC35" s="597"/>
      <c r="BD35" s="597"/>
      <c r="BE35" s="597"/>
      <c r="BF35" s="663"/>
      <c r="BG35" s="593" t="s">
        <v>402</v>
      </c>
      <c r="BH35" s="594"/>
      <c r="BI35" s="594"/>
      <c r="BJ35" s="594"/>
      <c r="BK35" s="594"/>
      <c r="BL35" s="594"/>
      <c r="BM35" s="594"/>
      <c r="BN35" s="594"/>
      <c r="BO35" s="594"/>
      <c r="BP35" s="594"/>
      <c r="BQ35" s="594"/>
      <c r="BR35" s="594"/>
      <c r="BS35" s="594"/>
      <c r="BT35" s="594"/>
      <c r="BU35" s="595"/>
      <c r="BV35" s="596">
        <v>856</v>
      </c>
      <c r="BW35" s="597"/>
      <c r="BX35" s="597"/>
      <c r="BY35" s="597"/>
      <c r="BZ35" s="597"/>
      <c r="CA35" s="597"/>
      <c r="CB35" s="663"/>
      <c r="CD35" s="611" t="s">
        <v>404</v>
      </c>
      <c r="CE35" s="612"/>
      <c r="CF35" s="612"/>
      <c r="CG35" s="612"/>
      <c r="CH35" s="612"/>
      <c r="CI35" s="612"/>
      <c r="CJ35" s="612"/>
      <c r="CK35" s="612"/>
      <c r="CL35" s="612"/>
      <c r="CM35" s="612"/>
      <c r="CN35" s="612"/>
      <c r="CO35" s="612"/>
      <c r="CP35" s="612"/>
      <c r="CQ35" s="613"/>
      <c r="CR35" s="604">
        <v>48576</v>
      </c>
      <c r="CS35" s="633"/>
      <c r="CT35" s="633"/>
      <c r="CU35" s="633"/>
      <c r="CV35" s="633"/>
      <c r="CW35" s="633"/>
      <c r="CX35" s="633"/>
      <c r="CY35" s="634"/>
      <c r="CZ35" s="614">
        <v>0.8</v>
      </c>
      <c r="DA35" s="635"/>
      <c r="DB35" s="635"/>
      <c r="DC35" s="636"/>
      <c r="DD35" s="609">
        <v>42501</v>
      </c>
      <c r="DE35" s="633"/>
      <c r="DF35" s="633"/>
      <c r="DG35" s="633"/>
      <c r="DH35" s="633"/>
      <c r="DI35" s="633"/>
      <c r="DJ35" s="633"/>
      <c r="DK35" s="634"/>
      <c r="DL35" s="609">
        <v>39965</v>
      </c>
      <c r="DM35" s="633"/>
      <c r="DN35" s="633"/>
      <c r="DO35" s="633"/>
      <c r="DP35" s="633"/>
      <c r="DQ35" s="633"/>
      <c r="DR35" s="633"/>
      <c r="DS35" s="633"/>
      <c r="DT35" s="633"/>
      <c r="DU35" s="633"/>
      <c r="DV35" s="634"/>
      <c r="DW35" s="614">
        <v>1</v>
      </c>
      <c r="DX35" s="635"/>
      <c r="DY35" s="635"/>
      <c r="DZ35" s="635"/>
      <c r="EA35" s="635"/>
      <c r="EB35" s="635"/>
      <c r="EC35" s="637"/>
    </row>
    <row r="36" spans="2:133" ht="11.25" customHeight="1" x14ac:dyDescent="0.15">
      <c r="B36" s="611" t="s">
        <v>406</v>
      </c>
      <c r="C36" s="612"/>
      <c r="D36" s="612"/>
      <c r="E36" s="612"/>
      <c r="F36" s="612"/>
      <c r="G36" s="612"/>
      <c r="H36" s="612"/>
      <c r="I36" s="612"/>
      <c r="J36" s="612"/>
      <c r="K36" s="612"/>
      <c r="L36" s="612"/>
      <c r="M36" s="612"/>
      <c r="N36" s="612"/>
      <c r="O36" s="612"/>
      <c r="P36" s="612"/>
      <c r="Q36" s="613"/>
      <c r="R36" s="604" t="s">
        <v>201</v>
      </c>
      <c r="S36" s="388"/>
      <c r="T36" s="388"/>
      <c r="U36" s="388"/>
      <c r="V36" s="388"/>
      <c r="W36" s="388"/>
      <c r="X36" s="388"/>
      <c r="Y36" s="605"/>
      <c r="Z36" s="606" t="s">
        <v>201</v>
      </c>
      <c r="AA36" s="606"/>
      <c r="AB36" s="606"/>
      <c r="AC36" s="606"/>
      <c r="AD36" s="607" t="s">
        <v>201</v>
      </c>
      <c r="AE36" s="607"/>
      <c r="AF36" s="607"/>
      <c r="AG36" s="607"/>
      <c r="AH36" s="607"/>
      <c r="AI36" s="607"/>
      <c r="AJ36" s="607"/>
      <c r="AK36" s="607"/>
      <c r="AL36" s="614" t="s">
        <v>201</v>
      </c>
      <c r="AM36" s="394"/>
      <c r="AN36" s="394"/>
      <c r="AO36" s="615"/>
      <c r="AQ36" s="658" t="s">
        <v>409</v>
      </c>
      <c r="AR36" s="391"/>
      <c r="AS36" s="391"/>
      <c r="AT36" s="391"/>
      <c r="AU36" s="391"/>
      <c r="AV36" s="391"/>
      <c r="AW36" s="391"/>
      <c r="AX36" s="391"/>
      <c r="AY36" s="659"/>
      <c r="AZ36" s="604">
        <v>332245</v>
      </c>
      <c r="BA36" s="388"/>
      <c r="BB36" s="388"/>
      <c r="BC36" s="388"/>
      <c r="BD36" s="633"/>
      <c r="BE36" s="633"/>
      <c r="BF36" s="649"/>
      <c r="BG36" s="611" t="s">
        <v>412</v>
      </c>
      <c r="BH36" s="612"/>
      <c r="BI36" s="612"/>
      <c r="BJ36" s="612"/>
      <c r="BK36" s="612"/>
      <c r="BL36" s="612"/>
      <c r="BM36" s="612"/>
      <c r="BN36" s="612"/>
      <c r="BO36" s="612"/>
      <c r="BP36" s="612"/>
      <c r="BQ36" s="612"/>
      <c r="BR36" s="612"/>
      <c r="BS36" s="612"/>
      <c r="BT36" s="612"/>
      <c r="BU36" s="613"/>
      <c r="BV36" s="604">
        <v>-7836</v>
      </c>
      <c r="BW36" s="388"/>
      <c r="BX36" s="388"/>
      <c r="BY36" s="388"/>
      <c r="BZ36" s="388"/>
      <c r="CA36" s="388"/>
      <c r="CB36" s="610"/>
      <c r="CD36" s="611" t="s">
        <v>27</v>
      </c>
      <c r="CE36" s="612"/>
      <c r="CF36" s="612"/>
      <c r="CG36" s="612"/>
      <c r="CH36" s="612"/>
      <c r="CI36" s="612"/>
      <c r="CJ36" s="612"/>
      <c r="CK36" s="612"/>
      <c r="CL36" s="612"/>
      <c r="CM36" s="612"/>
      <c r="CN36" s="612"/>
      <c r="CO36" s="612"/>
      <c r="CP36" s="612"/>
      <c r="CQ36" s="613"/>
      <c r="CR36" s="604">
        <v>1402469</v>
      </c>
      <c r="CS36" s="388"/>
      <c r="CT36" s="388"/>
      <c r="CU36" s="388"/>
      <c r="CV36" s="388"/>
      <c r="CW36" s="388"/>
      <c r="CX36" s="388"/>
      <c r="CY36" s="605"/>
      <c r="CZ36" s="614">
        <v>22.3</v>
      </c>
      <c r="DA36" s="635"/>
      <c r="DB36" s="635"/>
      <c r="DC36" s="636"/>
      <c r="DD36" s="609">
        <v>1150228</v>
      </c>
      <c r="DE36" s="388"/>
      <c r="DF36" s="388"/>
      <c r="DG36" s="388"/>
      <c r="DH36" s="388"/>
      <c r="DI36" s="388"/>
      <c r="DJ36" s="388"/>
      <c r="DK36" s="605"/>
      <c r="DL36" s="609">
        <v>1080471</v>
      </c>
      <c r="DM36" s="388"/>
      <c r="DN36" s="388"/>
      <c r="DO36" s="388"/>
      <c r="DP36" s="388"/>
      <c r="DQ36" s="388"/>
      <c r="DR36" s="388"/>
      <c r="DS36" s="388"/>
      <c r="DT36" s="388"/>
      <c r="DU36" s="388"/>
      <c r="DV36" s="605"/>
      <c r="DW36" s="614">
        <v>27.9</v>
      </c>
      <c r="DX36" s="635"/>
      <c r="DY36" s="635"/>
      <c r="DZ36" s="635"/>
      <c r="EA36" s="635"/>
      <c r="EB36" s="635"/>
      <c r="EC36" s="637"/>
    </row>
    <row r="37" spans="2:133" ht="11.25" customHeight="1" x14ac:dyDescent="0.15">
      <c r="B37" s="611" t="s">
        <v>139</v>
      </c>
      <c r="C37" s="612"/>
      <c r="D37" s="612"/>
      <c r="E37" s="612"/>
      <c r="F37" s="612"/>
      <c r="G37" s="612"/>
      <c r="H37" s="612"/>
      <c r="I37" s="612"/>
      <c r="J37" s="612"/>
      <c r="K37" s="612"/>
      <c r="L37" s="612"/>
      <c r="M37" s="612"/>
      <c r="N37" s="612"/>
      <c r="O37" s="612"/>
      <c r="P37" s="612"/>
      <c r="Q37" s="613"/>
      <c r="R37" s="604">
        <v>167101</v>
      </c>
      <c r="S37" s="388"/>
      <c r="T37" s="388"/>
      <c r="U37" s="388"/>
      <c r="V37" s="388"/>
      <c r="W37" s="388"/>
      <c r="X37" s="388"/>
      <c r="Y37" s="605"/>
      <c r="Z37" s="606">
        <v>2.6</v>
      </c>
      <c r="AA37" s="606"/>
      <c r="AB37" s="606"/>
      <c r="AC37" s="606"/>
      <c r="AD37" s="607" t="s">
        <v>201</v>
      </c>
      <c r="AE37" s="607"/>
      <c r="AF37" s="607"/>
      <c r="AG37" s="607"/>
      <c r="AH37" s="607"/>
      <c r="AI37" s="607"/>
      <c r="AJ37" s="607"/>
      <c r="AK37" s="607"/>
      <c r="AL37" s="614" t="s">
        <v>201</v>
      </c>
      <c r="AM37" s="394"/>
      <c r="AN37" s="394"/>
      <c r="AO37" s="615"/>
      <c r="AQ37" s="658" t="s">
        <v>414</v>
      </c>
      <c r="AR37" s="391"/>
      <c r="AS37" s="391"/>
      <c r="AT37" s="391"/>
      <c r="AU37" s="391"/>
      <c r="AV37" s="391"/>
      <c r="AW37" s="391"/>
      <c r="AX37" s="391"/>
      <c r="AY37" s="659"/>
      <c r="AZ37" s="604">
        <v>176216</v>
      </c>
      <c r="BA37" s="388"/>
      <c r="BB37" s="388"/>
      <c r="BC37" s="388"/>
      <c r="BD37" s="633"/>
      <c r="BE37" s="633"/>
      <c r="BF37" s="649"/>
      <c r="BG37" s="611" t="s">
        <v>415</v>
      </c>
      <c r="BH37" s="612"/>
      <c r="BI37" s="612"/>
      <c r="BJ37" s="612"/>
      <c r="BK37" s="612"/>
      <c r="BL37" s="612"/>
      <c r="BM37" s="612"/>
      <c r="BN37" s="612"/>
      <c r="BO37" s="612"/>
      <c r="BP37" s="612"/>
      <c r="BQ37" s="612"/>
      <c r="BR37" s="612"/>
      <c r="BS37" s="612"/>
      <c r="BT37" s="612"/>
      <c r="BU37" s="613"/>
      <c r="BV37" s="604">
        <v>1308</v>
      </c>
      <c r="BW37" s="388"/>
      <c r="BX37" s="388"/>
      <c r="BY37" s="388"/>
      <c r="BZ37" s="388"/>
      <c r="CA37" s="388"/>
      <c r="CB37" s="610"/>
      <c r="CD37" s="611" t="s">
        <v>161</v>
      </c>
      <c r="CE37" s="612"/>
      <c r="CF37" s="612"/>
      <c r="CG37" s="612"/>
      <c r="CH37" s="612"/>
      <c r="CI37" s="612"/>
      <c r="CJ37" s="612"/>
      <c r="CK37" s="612"/>
      <c r="CL37" s="612"/>
      <c r="CM37" s="612"/>
      <c r="CN37" s="612"/>
      <c r="CO37" s="612"/>
      <c r="CP37" s="612"/>
      <c r="CQ37" s="613"/>
      <c r="CR37" s="604">
        <v>640681</v>
      </c>
      <c r="CS37" s="633"/>
      <c r="CT37" s="633"/>
      <c r="CU37" s="633"/>
      <c r="CV37" s="633"/>
      <c r="CW37" s="633"/>
      <c r="CX37" s="633"/>
      <c r="CY37" s="634"/>
      <c r="CZ37" s="614">
        <v>10.199999999999999</v>
      </c>
      <c r="DA37" s="635"/>
      <c r="DB37" s="635"/>
      <c r="DC37" s="636"/>
      <c r="DD37" s="609">
        <v>569084</v>
      </c>
      <c r="DE37" s="633"/>
      <c r="DF37" s="633"/>
      <c r="DG37" s="633"/>
      <c r="DH37" s="633"/>
      <c r="DI37" s="633"/>
      <c r="DJ37" s="633"/>
      <c r="DK37" s="634"/>
      <c r="DL37" s="609">
        <v>559406</v>
      </c>
      <c r="DM37" s="633"/>
      <c r="DN37" s="633"/>
      <c r="DO37" s="633"/>
      <c r="DP37" s="633"/>
      <c r="DQ37" s="633"/>
      <c r="DR37" s="633"/>
      <c r="DS37" s="633"/>
      <c r="DT37" s="633"/>
      <c r="DU37" s="633"/>
      <c r="DV37" s="634"/>
      <c r="DW37" s="614">
        <v>14.4</v>
      </c>
      <c r="DX37" s="635"/>
      <c r="DY37" s="635"/>
      <c r="DZ37" s="635"/>
      <c r="EA37" s="635"/>
      <c r="EB37" s="635"/>
      <c r="EC37" s="637"/>
    </row>
    <row r="38" spans="2:133" ht="11.25" customHeight="1" x14ac:dyDescent="0.15">
      <c r="B38" s="617" t="s">
        <v>140</v>
      </c>
      <c r="C38" s="618"/>
      <c r="D38" s="618"/>
      <c r="E38" s="618"/>
      <c r="F38" s="618"/>
      <c r="G38" s="618"/>
      <c r="H38" s="618"/>
      <c r="I38" s="618"/>
      <c r="J38" s="618"/>
      <c r="K38" s="618"/>
      <c r="L38" s="618"/>
      <c r="M38" s="618"/>
      <c r="N38" s="618"/>
      <c r="O38" s="618"/>
      <c r="P38" s="618"/>
      <c r="Q38" s="619"/>
      <c r="R38" s="664">
        <v>6366216</v>
      </c>
      <c r="S38" s="665"/>
      <c r="T38" s="665"/>
      <c r="U38" s="665"/>
      <c r="V38" s="665"/>
      <c r="W38" s="665"/>
      <c r="X38" s="665"/>
      <c r="Y38" s="666"/>
      <c r="Z38" s="667">
        <v>100</v>
      </c>
      <c r="AA38" s="667"/>
      <c r="AB38" s="667"/>
      <c r="AC38" s="667"/>
      <c r="AD38" s="668">
        <v>3712072</v>
      </c>
      <c r="AE38" s="668"/>
      <c r="AF38" s="668"/>
      <c r="AG38" s="668"/>
      <c r="AH38" s="668"/>
      <c r="AI38" s="668"/>
      <c r="AJ38" s="668"/>
      <c r="AK38" s="668"/>
      <c r="AL38" s="669">
        <v>100</v>
      </c>
      <c r="AM38" s="656"/>
      <c r="AN38" s="656"/>
      <c r="AO38" s="670"/>
      <c r="AQ38" s="658" t="s">
        <v>310</v>
      </c>
      <c r="AR38" s="391"/>
      <c r="AS38" s="391"/>
      <c r="AT38" s="391"/>
      <c r="AU38" s="391"/>
      <c r="AV38" s="391"/>
      <c r="AW38" s="391"/>
      <c r="AX38" s="391"/>
      <c r="AY38" s="659"/>
      <c r="AZ38" s="604">
        <v>90464</v>
      </c>
      <c r="BA38" s="388"/>
      <c r="BB38" s="388"/>
      <c r="BC38" s="388"/>
      <c r="BD38" s="633"/>
      <c r="BE38" s="633"/>
      <c r="BF38" s="649"/>
      <c r="BG38" s="611" t="s">
        <v>334</v>
      </c>
      <c r="BH38" s="612"/>
      <c r="BI38" s="612"/>
      <c r="BJ38" s="612"/>
      <c r="BK38" s="612"/>
      <c r="BL38" s="612"/>
      <c r="BM38" s="612"/>
      <c r="BN38" s="612"/>
      <c r="BO38" s="612"/>
      <c r="BP38" s="612"/>
      <c r="BQ38" s="612"/>
      <c r="BR38" s="612"/>
      <c r="BS38" s="612"/>
      <c r="BT38" s="612"/>
      <c r="BU38" s="613"/>
      <c r="BV38" s="604">
        <v>1948</v>
      </c>
      <c r="BW38" s="388"/>
      <c r="BX38" s="388"/>
      <c r="BY38" s="388"/>
      <c r="BZ38" s="388"/>
      <c r="CA38" s="388"/>
      <c r="CB38" s="610"/>
      <c r="CD38" s="611" t="s">
        <v>416</v>
      </c>
      <c r="CE38" s="612"/>
      <c r="CF38" s="612"/>
      <c r="CG38" s="612"/>
      <c r="CH38" s="612"/>
      <c r="CI38" s="612"/>
      <c r="CJ38" s="612"/>
      <c r="CK38" s="612"/>
      <c r="CL38" s="612"/>
      <c r="CM38" s="612"/>
      <c r="CN38" s="612"/>
      <c r="CO38" s="612"/>
      <c r="CP38" s="612"/>
      <c r="CQ38" s="613"/>
      <c r="CR38" s="604">
        <v>537616</v>
      </c>
      <c r="CS38" s="388"/>
      <c r="CT38" s="388"/>
      <c r="CU38" s="388"/>
      <c r="CV38" s="388"/>
      <c r="CW38" s="388"/>
      <c r="CX38" s="388"/>
      <c r="CY38" s="605"/>
      <c r="CZ38" s="614">
        <v>8.6</v>
      </c>
      <c r="DA38" s="635"/>
      <c r="DB38" s="635"/>
      <c r="DC38" s="636"/>
      <c r="DD38" s="609">
        <v>452676</v>
      </c>
      <c r="DE38" s="388"/>
      <c r="DF38" s="388"/>
      <c r="DG38" s="388"/>
      <c r="DH38" s="388"/>
      <c r="DI38" s="388"/>
      <c r="DJ38" s="388"/>
      <c r="DK38" s="605"/>
      <c r="DL38" s="609">
        <v>427177</v>
      </c>
      <c r="DM38" s="388"/>
      <c r="DN38" s="388"/>
      <c r="DO38" s="388"/>
      <c r="DP38" s="388"/>
      <c r="DQ38" s="388"/>
      <c r="DR38" s="388"/>
      <c r="DS38" s="388"/>
      <c r="DT38" s="388"/>
      <c r="DU38" s="388"/>
      <c r="DV38" s="605"/>
      <c r="DW38" s="614">
        <v>11</v>
      </c>
      <c r="DX38" s="635"/>
      <c r="DY38" s="635"/>
      <c r="DZ38" s="635"/>
      <c r="EA38" s="635"/>
      <c r="EB38" s="635"/>
      <c r="EC38" s="637"/>
    </row>
    <row r="39" spans="2:133" ht="11.25" customHeight="1" x14ac:dyDescent="0.15">
      <c r="AQ39" s="658" t="s">
        <v>417</v>
      </c>
      <c r="AR39" s="391"/>
      <c r="AS39" s="391"/>
      <c r="AT39" s="391"/>
      <c r="AU39" s="391"/>
      <c r="AV39" s="391"/>
      <c r="AW39" s="391"/>
      <c r="AX39" s="391"/>
      <c r="AY39" s="659"/>
      <c r="AZ39" s="604" t="s">
        <v>201</v>
      </c>
      <c r="BA39" s="388"/>
      <c r="BB39" s="388"/>
      <c r="BC39" s="388"/>
      <c r="BD39" s="633"/>
      <c r="BE39" s="633"/>
      <c r="BF39" s="649"/>
      <c r="BG39" s="650" t="s">
        <v>56</v>
      </c>
      <c r="BH39" s="554"/>
      <c r="BI39" s="554"/>
      <c r="BJ39" s="554"/>
      <c r="BK39" s="554"/>
      <c r="BL39" s="7"/>
      <c r="BM39" s="612" t="s">
        <v>419</v>
      </c>
      <c r="BN39" s="612"/>
      <c r="BO39" s="612"/>
      <c r="BP39" s="612"/>
      <c r="BQ39" s="612"/>
      <c r="BR39" s="612"/>
      <c r="BS39" s="612"/>
      <c r="BT39" s="612"/>
      <c r="BU39" s="613"/>
      <c r="BV39" s="604">
        <v>91</v>
      </c>
      <c r="BW39" s="388"/>
      <c r="BX39" s="388"/>
      <c r="BY39" s="388"/>
      <c r="BZ39" s="388"/>
      <c r="CA39" s="388"/>
      <c r="CB39" s="610"/>
      <c r="CD39" s="611" t="s">
        <v>420</v>
      </c>
      <c r="CE39" s="612"/>
      <c r="CF39" s="612"/>
      <c r="CG39" s="612"/>
      <c r="CH39" s="612"/>
      <c r="CI39" s="612"/>
      <c r="CJ39" s="612"/>
      <c r="CK39" s="612"/>
      <c r="CL39" s="612"/>
      <c r="CM39" s="612"/>
      <c r="CN39" s="612"/>
      <c r="CO39" s="612"/>
      <c r="CP39" s="612"/>
      <c r="CQ39" s="613"/>
      <c r="CR39" s="604">
        <v>411048</v>
      </c>
      <c r="CS39" s="633"/>
      <c r="CT39" s="633"/>
      <c r="CU39" s="633"/>
      <c r="CV39" s="633"/>
      <c r="CW39" s="633"/>
      <c r="CX39" s="633"/>
      <c r="CY39" s="634"/>
      <c r="CZ39" s="614">
        <v>6.5</v>
      </c>
      <c r="DA39" s="635"/>
      <c r="DB39" s="635"/>
      <c r="DC39" s="636"/>
      <c r="DD39" s="609">
        <v>349230</v>
      </c>
      <c r="DE39" s="633"/>
      <c r="DF39" s="633"/>
      <c r="DG39" s="633"/>
      <c r="DH39" s="633"/>
      <c r="DI39" s="633"/>
      <c r="DJ39" s="633"/>
      <c r="DK39" s="634"/>
      <c r="DL39" s="609" t="s">
        <v>201</v>
      </c>
      <c r="DM39" s="633"/>
      <c r="DN39" s="633"/>
      <c r="DO39" s="633"/>
      <c r="DP39" s="633"/>
      <c r="DQ39" s="633"/>
      <c r="DR39" s="633"/>
      <c r="DS39" s="633"/>
      <c r="DT39" s="633"/>
      <c r="DU39" s="633"/>
      <c r="DV39" s="634"/>
      <c r="DW39" s="614" t="s">
        <v>201</v>
      </c>
      <c r="DX39" s="635"/>
      <c r="DY39" s="635"/>
      <c r="DZ39" s="635"/>
      <c r="EA39" s="635"/>
      <c r="EB39" s="635"/>
      <c r="EC39" s="637"/>
    </row>
    <row r="40" spans="2:133" ht="11.25" customHeight="1" x14ac:dyDescent="0.15">
      <c r="AQ40" s="658" t="s">
        <v>424</v>
      </c>
      <c r="AR40" s="391"/>
      <c r="AS40" s="391"/>
      <c r="AT40" s="391"/>
      <c r="AU40" s="391"/>
      <c r="AV40" s="391"/>
      <c r="AW40" s="391"/>
      <c r="AX40" s="391"/>
      <c r="AY40" s="659"/>
      <c r="AZ40" s="604">
        <v>77359</v>
      </c>
      <c r="BA40" s="388"/>
      <c r="BB40" s="388"/>
      <c r="BC40" s="388"/>
      <c r="BD40" s="633"/>
      <c r="BE40" s="633"/>
      <c r="BF40" s="649"/>
      <c r="BG40" s="650"/>
      <c r="BH40" s="554"/>
      <c r="BI40" s="554"/>
      <c r="BJ40" s="554"/>
      <c r="BK40" s="554"/>
      <c r="BL40" s="7"/>
      <c r="BM40" s="612" t="s">
        <v>342</v>
      </c>
      <c r="BN40" s="612"/>
      <c r="BO40" s="612"/>
      <c r="BP40" s="612"/>
      <c r="BQ40" s="612"/>
      <c r="BR40" s="612"/>
      <c r="BS40" s="612"/>
      <c r="BT40" s="612"/>
      <c r="BU40" s="613"/>
      <c r="BV40" s="604" t="s">
        <v>201</v>
      </c>
      <c r="BW40" s="388"/>
      <c r="BX40" s="388"/>
      <c r="BY40" s="388"/>
      <c r="BZ40" s="388"/>
      <c r="CA40" s="388"/>
      <c r="CB40" s="610"/>
      <c r="CD40" s="611" t="s">
        <v>366</v>
      </c>
      <c r="CE40" s="612"/>
      <c r="CF40" s="612"/>
      <c r="CG40" s="612"/>
      <c r="CH40" s="612"/>
      <c r="CI40" s="612"/>
      <c r="CJ40" s="612"/>
      <c r="CK40" s="612"/>
      <c r="CL40" s="612"/>
      <c r="CM40" s="612"/>
      <c r="CN40" s="612"/>
      <c r="CO40" s="612"/>
      <c r="CP40" s="612"/>
      <c r="CQ40" s="613"/>
      <c r="CR40" s="604">
        <v>72833</v>
      </c>
      <c r="CS40" s="388"/>
      <c r="CT40" s="388"/>
      <c r="CU40" s="388"/>
      <c r="CV40" s="388"/>
      <c r="CW40" s="388"/>
      <c r="CX40" s="388"/>
      <c r="CY40" s="605"/>
      <c r="CZ40" s="614">
        <v>1.2</v>
      </c>
      <c r="DA40" s="635"/>
      <c r="DB40" s="635"/>
      <c r="DC40" s="636"/>
      <c r="DD40" s="609">
        <v>10193</v>
      </c>
      <c r="DE40" s="388"/>
      <c r="DF40" s="388"/>
      <c r="DG40" s="388"/>
      <c r="DH40" s="388"/>
      <c r="DI40" s="388"/>
      <c r="DJ40" s="388"/>
      <c r="DK40" s="605"/>
      <c r="DL40" s="609">
        <v>10193</v>
      </c>
      <c r="DM40" s="388"/>
      <c r="DN40" s="388"/>
      <c r="DO40" s="388"/>
      <c r="DP40" s="388"/>
      <c r="DQ40" s="388"/>
      <c r="DR40" s="388"/>
      <c r="DS40" s="388"/>
      <c r="DT40" s="388"/>
      <c r="DU40" s="388"/>
      <c r="DV40" s="605"/>
      <c r="DW40" s="614">
        <v>0.3</v>
      </c>
      <c r="DX40" s="635"/>
      <c r="DY40" s="635"/>
      <c r="DZ40" s="635"/>
      <c r="EA40" s="635"/>
      <c r="EB40" s="635"/>
      <c r="EC40" s="637"/>
    </row>
    <row r="41" spans="2:133" ht="11.25" customHeight="1" x14ac:dyDescent="0.15">
      <c r="AQ41" s="671" t="s">
        <v>425</v>
      </c>
      <c r="AR41" s="672"/>
      <c r="AS41" s="672"/>
      <c r="AT41" s="672"/>
      <c r="AU41" s="672"/>
      <c r="AV41" s="672"/>
      <c r="AW41" s="672"/>
      <c r="AX41" s="672"/>
      <c r="AY41" s="673"/>
      <c r="AZ41" s="664">
        <v>284041</v>
      </c>
      <c r="BA41" s="665"/>
      <c r="BB41" s="665"/>
      <c r="BC41" s="665"/>
      <c r="BD41" s="655"/>
      <c r="BE41" s="655"/>
      <c r="BF41" s="657"/>
      <c r="BG41" s="570"/>
      <c r="BH41" s="571"/>
      <c r="BI41" s="571"/>
      <c r="BJ41" s="571"/>
      <c r="BK41" s="571"/>
      <c r="BL41" s="23"/>
      <c r="BM41" s="618" t="s">
        <v>426</v>
      </c>
      <c r="BN41" s="618"/>
      <c r="BO41" s="618"/>
      <c r="BP41" s="618"/>
      <c r="BQ41" s="618"/>
      <c r="BR41" s="618"/>
      <c r="BS41" s="618"/>
      <c r="BT41" s="618"/>
      <c r="BU41" s="619"/>
      <c r="BV41" s="664">
        <v>415</v>
      </c>
      <c r="BW41" s="665"/>
      <c r="BX41" s="665"/>
      <c r="BY41" s="665"/>
      <c r="BZ41" s="665"/>
      <c r="CA41" s="665"/>
      <c r="CB41" s="674"/>
      <c r="CD41" s="611" t="s">
        <v>288</v>
      </c>
      <c r="CE41" s="612"/>
      <c r="CF41" s="612"/>
      <c r="CG41" s="612"/>
      <c r="CH41" s="612"/>
      <c r="CI41" s="612"/>
      <c r="CJ41" s="612"/>
      <c r="CK41" s="612"/>
      <c r="CL41" s="612"/>
      <c r="CM41" s="612"/>
      <c r="CN41" s="612"/>
      <c r="CO41" s="612"/>
      <c r="CP41" s="612"/>
      <c r="CQ41" s="613"/>
      <c r="CR41" s="604" t="s">
        <v>201</v>
      </c>
      <c r="CS41" s="633"/>
      <c r="CT41" s="633"/>
      <c r="CU41" s="633"/>
      <c r="CV41" s="633"/>
      <c r="CW41" s="633"/>
      <c r="CX41" s="633"/>
      <c r="CY41" s="634"/>
      <c r="CZ41" s="614" t="s">
        <v>201</v>
      </c>
      <c r="DA41" s="635"/>
      <c r="DB41" s="635"/>
      <c r="DC41" s="636"/>
      <c r="DD41" s="609" t="s">
        <v>201</v>
      </c>
      <c r="DE41" s="633"/>
      <c r="DF41" s="633"/>
      <c r="DG41" s="633"/>
      <c r="DH41" s="633"/>
      <c r="DI41" s="633"/>
      <c r="DJ41" s="633"/>
      <c r="DK41" s="634"/>
      <c r="DL41" s="675"/>
      <c r="DM41" s="676"/>
      <c r="DN41" s="676"/>
      <c r="DO41" s="676"/>
      <c r="DP41" s="676"/>
      <c r="DQ41" s="676"/>
      <c r="DR41" s="676"/>
      <c r="DS41" s="676"/>
      <c r="DT41" s="676"/>
      <c r="DU41" s="676"/>
      <c r="DV41" s="677"/>
      <c r="DW41" s="678"/>
      <c r="DX41" s="679"/>
      <c r="DY41" s="679"/>
      <c r="DZ41" s="679"/>
      <c r="EA41" s="679"/>
      <c r="EB41" s="679"/>
      <c r="EC41" s="680"/>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611" t="s">
        <v>280</v>
      </c>
      <c r="CE42" s="612"/>
      <c r="CF42" s="612"/>
      <c r="CG42" s="612"/>
      <c r="CH42" s="612"/>
      <c r="CI42" s="612"/>
      <c r="CJ42" s="612"/>
      <c r="CK42" s="612"/>
      <c r="CL42" s="612"/>
      <c r="CM42" s="612"/>
      <c r="CN42" s="612"/>
      <c r="CO42" s="612"/>
      <c r="CP42" s="612"/>
      <c r="CQ42" s="613"/>
      <c r="CR42" s="604">
        <v>1018936</v>
      </c>
      <c r="CS42" s="388"/>
      <c r="CT42" s="388"/>
      <c r="CU42" s="388"/>
      <c r="CV42" s="388"/>
      <c r="CW42" s="388"/>
      <c r="CX42" s="388"/>
      <c r="CY42" s="605"/>
      <c r="CZ42" s="614">
        <v>16.2</v>
      </c>
      <c r="DA42" s="394"/>
      <c r="DB42" s="394"/>
      <c r="DC42" s="681"/>
      <c r="DD42" s="609">
        <v>131773</v>
      </c>
      <c r="DE42" s="388"/>
      <c r="DF42" s="388"/>
      <c r="DG42" s="388"/>
      <c r="DH42" s="388"/>
      <c r="DI42" s="388"/>
      <c r="DJ42" s="388"/>
      <c r="DK42" s="605"/>
      <c r="DL42" s="675"/>
      <c r="DM42" s="676"/>
      <c r="DN42" s="676"/>
      <c r="DO42" s="676"/>
      <c r="DP42" s="676"/>
      <c r="DQ42" s="676"/>
      <c r="DR42" s="676"/>
      <c r="DS42" s="676"/>
      <c r="DT42" s="676"/>
      <c r="DU42" s="676"/>
      <c r="DV42" s="677"/>
      <c r="DW42" s="678"/>
      <c r="DX42" s="679"/>
      <c r="DY42" s="679"/>
      <c r="DZ42" s="679"/>
      <c r="EA42" s="679"/>
      <c r="EB42" s="679"/>
      <c r="EC42" s="680"/>
    </row>
    <row r="43" spans="2:133" ht="11.25" customHeight="1" x14ac:dyDescent="0.15">
      <c r="B43" s="44" t="s">
        <v>403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611" t="s">
        <v>80</v>
      </c>
      <c r="CE43" s="612"/>
      <c r="CF43" s="612"/>
      <c r="CG43" s="612"/>
      <c r="CH43" s="612"/>
      <c r="CI43" s="612"/>
      <c r="CJ43" s="612"/>
      <c r="CK43" s="612"/>
      <c r="CL43" s="612"/>
      <c r="CM43" s="612"/>
      <c r="CN43" s="612"/>
      <c r="CO43" s="612"/>
      <c r="CP43" s="612"/>
      <c r="CQ43" s="613"/>
      <c r="CR43" s="604">
        <v>40498</v>
      </c>
      <c r="CS43" s="633"/>
      <c r="CT43" s="633"/>
      <c r="CU43" s="633"/>
      <c r="CV43" s="633"/>
      <c r="CW43" s="633"/>
      <c r="CX43" s="633"/>
      <c r="CY43" s="634"/>
      <c r="CZ43" s="614">
        <v>0.6</v>
      </c>
      <c r="DA43" s="635"/>
      <c r="DB43" s="635"/>
      <c r="DC43" s="636"/>
      <c r="DD43" s="609">
        <v>21961</v>
      </c>
      <c r="DE43" s="633"/>
      <c r="DF43" s="633"/>
      <c r="DG43" s="633"/>
      <c r="DH43" s="633"/>
      <c r="DI43" s="633"/>
      <c r="DJ43" s="633"/>
      <c r="DK43" s="634"/>
      <c r="DL43" s="675"/>
      <c r="DM43" s="676"/>
      <c r="DN43" s="676"/>
      <c r="DO43" s="676"/>
      <c r="DP43" s="676"/>
      <c r="DQ43" s="676"/>
      <c r="DR43" s="676"/>
      <c r="DS43" s="676"/>
      <c r="DT43" s="676"/>
      <c r="DU43" s="676"/>
      <c r="DV43" s="677"/>
      <c r="DW43" s="678"/>
      <c r="DX43" s="679"/>
      <c r="DY43" s="679"/>
      <c r="DZ43" s="679"/>
      <c r="EA43" s="679"/>
      <c r="EB43" s="679"/>
      <c r="EC43" s="680"/>
    </row>
    <row r="44" spans="2:133" ht="11.25" customHeight="1" x14ac:dyDescent="0.15">
      <c r="B44" s="45" t="s">
        <v>266</v>
      </c>
      <c r="CD44" s="575" t="s">
        <v>173</v>
      </c>
      <c r="CE44" s="497"/>
      <c r="CF44" s="611" t="s">
        <v>427</v>
      </c>
      <c r="CG44" s="612"/>
      <c r="CH44" s="612"/>
      <c r="CI44" s="612"/>
      <c r="CJ44" s="612"/>
      <c r="CK44" s="612"/>
      <c r="CL44" s="612"/>
      <c r="CM44" s="612"/>
      <c r="CN44" s="612"/>
      <c r="CO44" s="612"/>
      <c r="CP44" s="612"/>
      <c r="CQ44" s="613"/>
      <c r="CR44" s="604">
        <v>983229</v>
      </c>
      <c r="CS44" s="388"/>
      <c r="CT44" s="388"/>
      <c r="CU44" s="388"/>
      <c r="CV44" s="388"/>
      <c r="CW44" s="388"/>
      <c r="CX44" s="388"/>
      <c r="CY44" s="605"/>
      <c r="CZ44" s="614">
        <v>15.7</v>
      </c>
      <c r="DA44" s="394"/>
      <c r="DB44" s="394"/>
      <c r="DC44" s="681"/>
      <c r="DD44" s="609">
        <v>118437</v>
      </c>
      <c r="DE44" s="388"/>
      <c r="DF44" s="388"/>
      <c r="DG44" s="388"/>
      <c r="DH44" s="388"/>
      <c r="DI44" s="388"/>
      <c r="DJ44" s="388"/>
      <c r="DK44" s="605"/>
      <c r="DL44" s="675"/>
      <c r="DM44" s="676"/>
      <c r="DN44" s="676"/>
      <c r="DO44" s="676"/>
      <c r="DP44" s="676"/>
      <c r="DQ44" s="676"/>
      <c r="DR44" s="676"/>
      <c r="DS44" s="676"/>
      <c r="DT44" s="676"/>
      <c r="DU44" s="676"/>
      <c r="DV44" s="677"/>
      <c r="DW44" s="678"/>
      <c r="DX44" s="679"/>
      <c r="DY44" s="679"/>
      <c r="DZ44" s="679"/>
      <c r="EA44" s="679"/>
      <c r="EB44" s="679"/>
      <c r="EC44" s="680"/>
    </row>
    <row r="45" spans="2:133" ht="11.25" customHeight="1" x14ac:dyDescent="0.15">
      <c r="CD45" s="576"/>
      <c r="CE45" s="500"/>
      <c r="CF45" s="611" t="s">
        <v>428</v>
      </c>
      <c r="CG45" s="612"/>
      <c r="CH45" s="612"/>
      <c r="CI45" s="612"/>
      <c r="CJ45" s="612"/>
      <c r="CK45" s="612"/>
      <c r="CL45" s="612"/>
      <c r="CM45" s="612"/>
      <c r="CN45" s="612"/>
      <c r="CO45" s="612"/>
      <c r="CP45" s="612"/>
      <c r="CQ45" s="613"/>
      <c r="CR45" s="604">
        <v>552953</v>
      </c>
      <c r="CS45" s="633"/>
      <c r="CT45" s="633"/>
      <c r="CU45" s="633"/>
      <c r="CV45" s="633"/>
      <c r="CW45" s="633"/>
      <c r="CX45" s="633"/>
      <c r="CY45" s="634"/>
      <c r="CZ45" s="614">
        <v>8.8000000000000007</v>
      </c>
      <c r="DA45" s="635"/>
      <c r="DB45" s="635"/>
      <c r="DC45" s="636"/>
      <c r="DD45" s="609">
        <v>25341</v>
      </c>
      <c r="DE45" s="633"/>
      <c r="DF45" s="633"/>
      <c r="DG45" s="633"/>
      <c r="DH45" s="633"/>
      <c r="DI45" s="633"/>
      <c r="DJ45" s="633"/>
      <c r="DK45" s="634"/>
      <c r="DL45" s="675"/>
      <c r="DM45" s="676"/>
      <c r="DN45" s="676"/>
      <c r="DO45" s="676"/>
      <c r="DP45" s="676"/>
      <c r="DQ45" s="676"/>
      <c r="DR45" s="676"/>
      <c r="DS45" s="676"/>
      <c r="DT45" s="676"/>
      <c r="DU45" s="676"/>
      <c r="DV45" s="677"/>
      <c r="DW45" s="678"/>
      <c r="DX45" s="679"/>
      <c r="DY45" s="679"/>
      <c r="DZ45" s="679"/>
      <c r="EA45" s="679"/>
      <c r="EB45" s="679"/>
      <c r="EC45" s="680"/>
    </row>
    <row r="46" spans="2:133" ht="11.25" customHeight="1" x14ac:dyDescent="0.15">
      <c r="CD46" s="576"/>
      <c r="CE46" s="500"/>
      <c r="CF46" s="611" t="s">
        <v>429</v>
      </c>
      <c r="CG46" s="612"/>
      <c r="CH46" s="612"/>
      <c r="CI46" s="612"/>
      <c r="CJ46" s="612"/>
      <c r="CK46" s="612"/>
      <c r="CL46" s="612"/>
      <c r="CM46" s="612"/>
      <c r="CN46" s="612"/>
      <c r="CO46" s="612"/>
      <c r="CP46" s="612"/>
      <c r="CQ46" s="613"/>
      <c r="CR46" s="604">
        <v>394865</v>
      </c>
      <c r="CS46" s="388"/>
      <c r="CT46" s="388"/>
      <c r="CU46" s="388"/>
      <c r="CV46" s="388"/>
      <c r="CW46" s="388"/>
      <c r="CX46" s="388"/>
      <c r="CY46" s="605"/>
      <c r="CZ46" s="614">
        <v>6.3</v>
      </c>
      <c r="DA46" s="394"/>
      <c r="DB46" s="394"/>
      <c r="DC46" s="681"/>
      <c r="DD46" s="609">
        <v>66360</v>
      </c>
      <c r="DE46" s="388"/>
      <c r="DF46" s="388"/>
      <c r="DG46" s="388"/>
      <c r="DH46" s="388"/>
      <c r="DI46" s="388"/>
      <c r="DJ46" s="388"/>
      <c r="DK46" s="605"/>
      <c r="DL46" s="675"/>
      <c r="DM46" s="676"/>
      <c r="DN46" s="676"/>
      <c r="DO46" s="676"/>
      <c r="DP46" s="676"/>
      <c r="DQ46" s="676"/>
      <c r="DR46" s="676"/>
      <c r="DS46" s="676"/>
      <c r="DT46" s="676"/>
      <c r="DU46" s="676"/>
      <c r="DV46" s="677"/>
      <c r="DW46" s="678"/>
      <c r="DX46" s="679"/>
      <c r="DY46" s="679"/>
      <c r="DZ46" s="679"/>
      <c r="EA46" s="679"/>
      <c r="EB46" s="679"/>
      <c r="EC46" s="680"/>
    </row>
    <row r="47" spans="2:133" ht="11.25" customHeight="1" x14ac:dyDescent="0.15">
      <c r="CD47" s="576"/>
      <c r="CE47" s="500"/>
      <c r="CF47" s="611" t="s">
        <v>430</v>
      </c>
      <c r="CG47" s="612"/>
      <c r="CH47" s="612"/>
      <c r="CI47" s="612"/>
      <c r="CJ47" s="612"/>
      <c r="CK47" s="612"/>
      <c r="CL47" s="612"/>
      <c r="CM47" s="612"/>
      <c r="CN47" s="612"/>
      <c r="CO47" s="612"/>
      <c r="CP47" s="612"/>
      <c r="CQ47" s="613"/>
      <c r="CR47" s="604">
        <v>35707</v>
      </c>
      <c r="CS47" s="633"/>
      <c r="CT47" s="633"/>
      <c r="CU47" s="633"/>
      <c r="CV47" s="633"/>
      <c r="CW47" s="633"/>
      <c r="CX47" s="633"/>
      <c r="CY47" s="634"/>
      <c r="CZ47" s="614">
        <v>0.6</v>
      </c>
      <c r="DA47" s="635"/>
      <c r="DB47" s="635"/>
      <c r="DC47" s="636"/>
      <c r="DD47" s="609">
        <v>13336</v>
      </c>
      <c r="DE47" s="633"/>
      <c r="DF47" s="633"/>
      <c r="DG47" s="633"/>
      <c r="DH47" s="633"/>
      <c r="DI47" s="633"/>
      <c r="DJ47" s="633"/>
      <c r="DK47" s="634"/>
      <c r="DL47" s="675"/>
      <c r="DM47" s="676"/>
      <c r="DN47" s="676"/>
      <c r="DO47" s="676"/>
      <c r="DP47" s="676"/>
      <c r="DQ47" s="676"/>
      <c r="DR47" s="676"/>
      <c r="DS47" s="676"/>
      <c r="DT47" s="676"/>
      <c r="DU47" s="676"/>
      <c r="DV47" s="677"/>
      <c r="DW47" s="678"/>
      <c r="DX47" s="679"/>
      <c r="DY47" s="679"/>
      <c r="DZ47" s="679"/>
      <c r="EA47" s="679"/>
      <c r="EB47" s="679"/>
      <c r="EC47" s="680"/>
    </row>
    <row r="48" spans="2:133" x14ac:dyDescent="0.15">
      <c r="CD48" s="577"/>
      <c r="CE48" s="579"/>
      <c r="CF48" s="611" t="s">
        <v>432</v>
      </c>
      <c r="CG48" s="612"/>
      <c r="CH48" s="612"/>
      <c r="CI48" s="612"/>
      <c r="CJ48" s="612"/>
      <c r="CK48" s="612"/>
      <c r="CL48" s="612"/>
      <c r="CM48" s="612"/>
      <c r="CN48" s="612"/>
      <c r="CO48" s="612"/>
      <c r="CP48" s="612"/>
      <c r="CQ48" s="613"/>
      <c r="CR48" s="604" t="s">
        <v>201</v>
      </c>
      <c r="CS48" s="388"/>
      <c r="CT48" s="388"/>
      <c r="CU48" s="388"/>
      <c r="CV48" s="388"/>
      <c r="CW48" s="388"/>
      <c r="CX48" s="388"/>
      <c r="CY48" s="605"/>
      <c r="CZ48" s="614" t="s">
        <v>201</v>
      </c>
      <c r="DA48" s="394"/>
      <c r="DB48" s="394"/>
      <c r="DC48" s="681"/>
      <c r="DD48" s="609" t="s">
        <v>201</v>
      </c>
      <c r="DE48" s="388"/>
      <c r="DF48" s="388"/>
      <c r="DG48" s="388"/>
      <c r="DH48" s="388"/>
      <c r="DI48" s="388"/>
      <c r="DJ48" s="388"/>
      <c r="DK48" s="605"/>
      <c r="DL48" s="675"/>
      <c r="DM48" s="676"/>
      <c r="DN48" s="676"/>
      <c r="DO48" s="676"/>
      <c r="DP48" s="676"/>
      <c r="DQ48" s="676"/>
      <c r="DR48" s="676"/>
      <c r="DS48" s="676"/>
      <c r="DT48" s="676"/>
      <c r="DU48" s="676"/>
      <c r="DV48" s="677"/>
      <c r="DW48" s="678"/>
      <c r="DX48" s="679"/>
      <c r="DY48" s="679"/>
      <c r="DZ48" s="679"/>
      <c r="EA48" s="679"/>
      <c r="EB48" s="679"/>
      <c r="EC48" s="680"/>
    </row>
    <row r="49" spans="82:133" ht="11.25" customHeight="1" x14ac:dyDescent="0.15">
      <c r="CD49" s="617" t="s">
        <v>194</v>
      </c>
      <c r="CE49" s="618"/>
      <c r="CF49" s="618"/>
      <c r="CG49" s="618"/>
      <c r="CH49" s="618"/>
      <c r="CI49" s="618"/>
      <c r="CJ49" s="618"/>
      <c r="CK49" s="618"/>
      <c r="CL49" s="618"/>
      <c r="CM49" s="618"/>
      <c r="CN49" s="618"/>
      <c r="CO49" s="618"/>
      <c r="CP49" s="618"/>
      <c r="CQ49" s="619"/>
      <c r="CR49" s="664">
        <v>6279685</v>
      </c>
      <c r="CS49" s="655"/>
      <c r="CT49" s="655"/>
      <c r="CU49" s="655"/>
      <c r="CV49" s="655"/>
      <c r="CW49" s="655"/>
      <c r="CX49" s="655"/>
      <c r="CY49" s="682"/>
      <c r="CZ49" s="669">
        <v>100</v>
      </c>
      <c r="DA49" s="683"/>
      <c r="DB49" s="683"/>
      <c r="DC49" s="684"/>
      <c r="DD49" s="685">
        <v>4274790</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row r="52" spans="82:133" hidden="1" x14ac:dyDescent="0.15"/>
    <row r="53" spans="82:133" hidden="1" x14ac:dyDescent="0.15"/>
  </sheetData>
  <sheetProtection algorithmName="SHA-512" hashValue="xjG6Z6Dn7hx+pv7DyAJ6c7Nf/OArAuWBhYCLTRiP+Y+dIed1vtAZeRxpTFaj05QJSRwFoRI9dJT7+mSWMo+D4g==" saltValue="4kEZR1YLD0C6KxcGjF9al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2" t="s">
        <v>73</v>
      </c>
      <c r="DK2" s="733"/>
      <c r="DL2" s="733"/>
      <c r="DM2" s="733"/>
      <c r="DN2" s="733"/>
      <c r="DO2" s="734"/>
      <c r="DP2" s="69"/>
      <c r="DQ2" s="732" t="s">
        <v>304</v>
      </c>
      <c r="DR2" s="733"/>
      <c r="DS2" s="733"/>
      <c r="DT2" s="733"/>
      <c r="DU2" s="733"/>
      <c r="DV2" s="733"/>
      <c r="DW2" s="733"/>
      <c r="DX2" s="733"/>
      <c r="DY2" s="733"/>
      <c r="DZ2" s="734"/>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35" t="s">
        <v>433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63"/>
      <c r="BA4" s="63"/>
      <c r="BB4" s="63"/>
      <c r="BC4" s="63"/>
      <c r="BD4" s="63"/>
      <c r="BE4" s="81"/>
      <c r="BF4" s="81"/>
      <c r="BG4" s="81"/>
      <c r="BH4" s="81"/>
      <c r="BI4" s="81"/>
      <c r="BJ4" s="81"/>
      <c r="BK4" s="81"/>
      <c r="BL4" s="81"/>
      <c r="BM4" s="81"/>
      <c r="BN4" s="81"/>
      <c r="BO4" s="81"/>
      <c r="BP4" s="81"/>
      <c r="BQ4" s="63" t="s">
        <v>434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4" t="s">
        <v>435</v>
      </c>
      <c r="B5" s="705"/>
      <c r="C5" s="705"/>
      <c r="D5" s="705"/>
      <c r="E5" s="705"/>
      <c r="F5" s="705"/>
      <c r="G5" s="705"/>
      <c r="H5" s="705"/>
      <c r="I5" s="705"/>
      <c r="J5" s="705"/>
      <c r="K5" s="705"/>
      <c r="L5" s="705"/>
      <c r="M5" s="705"/>
      <c r="N5" s="705"/>
      <c r="O5" s="705"/>
      <c r="P5" s="706"/>
      <c r="Q5" s="698" t="s">
        <v>181</v>
      </c>
      <c r="R5" s="699"/>
      <c r="S5" s="699"/>
      <c r="T5" s="699"/>
      <c r="U5" s="710"/>
      <c r="V5" s="698" t="s">
        <v>436</v>
      </c>
      <c r="W5" s="699"/>
      <c r="X5" s="699"/>
      <c r="Y5" s="699"/>
      <c r="Z5" s="710"/>
      <c r="AA5" s="698" t="s">
        <v>437</v>
      </c>
      <c r="AB5" s="699"/>
      <c r="AC5" s="699"/>
      <c r="AD5" s="699"/>
      <c r="AE5" s="699"/>
      <c r="AF5" s="967" t="s">
        <v>177</v>
      </c>
      <c r="AG5" s="699"/>
      <c r="AH5" s="699"/>
      <c r="AI5" s="699"/>
      <c r="AJ5" s="700"/>
      <c r="AK5" s="699" t="s">
        <v>438</v>
      </c>
      <c r="AL5" s="699"/>
      <c r="AM5" s="699"/>
      <c r="AN5" s="699"/>
      <c r="AO5" s="710"/>
      <c r="AP5" s="698" t="s">
        <v>439</v>
      </c>
      <c r="AQ5" s="699"/>
      <c r="AR5" s="699"/>
      <c r="AS5" s="699"/>
      <c r="AT5" s="710"/>
      <c r="AU5" s="698" t="s">
        <v>230</v>
      </c>
      <c r="AV5" s="699"/>
      <c r="AW5" s="699"/>
      <c r="AX5" s="699"/>
      <c r="AY5" s="700"/>
      <c r="AZ5" s="72"/>
      <c r="BA5" s="72"/>
      <c r="BB5" s="72"/>
      <c r="BC5" s="72"/>
      <c r="BD5" s="72"/>
      <c r="BE5" s="84"/>
      <c r="BF5" s="84"/>
      <c r="BG5" s="84"/>
      <c r="BH5" s="84"/>
      <c r="BI5" s="84"/>
      <c r="BJ5" s="84"/>
      <c r="BK5" s="84"/>
      <c r="BL5" s="84"/>
      <c r="BM5" s="84"/>
      <c r="BN5" s="84"/>
      <c r="BO5" s="84"/>
      <c r="BP5" s="84"/>
      <c r="BQ5" s="704" t="s">
        <v>441</v>
      </c>
      <c r="BR5" s="705"/>
      <c r="BS5" s="705"/>
      <c r="BT5" s="705"/>
      <c r="BU5" s="705"/>
      <c r="BV5" s="705"/>
      <c r="BW5" s="705"/>
      <c r="BX5" s="705"/>
      <c r="BY5" s="705"/>
      <c r="BZ5" s="705"/>
      <c r="CA5" s="705"/>
      <c r="CB5" s="705"/>
      <c r="CC5" s="705"/>
      <c r="CD5" s="705"/>
      <c r="CE5" s="705"/>
      <c r="CF5" s="705"/>
      <c r="CG5" s="706"/>
      <c r="CH5" s="698" t="s">
        <v>361</v>
      </c>
      <c r="CI5" s="699"/>
      <c r="CJ5" s="699"/>
      <c r="CK5" s="699"/>
      <c r="CL5" s="710"/>
      <c r="CM5" s="698" t="s">
        <v>323</v>
      </c>
      <c r="CN5" s="699"/>
      <c r="CO5" s="699"/>
      <c r="CP5" s="699"/>
      <c r="CQ5" s="710"/>
      <c r="CR5" s="698" t="s">
        <v>247</v>
      </c>
      <c r="CS5" s="699"/>
      <c r="CT5" s="699"/>
      <c r="CU5" s="699"/>
      <c r="CV5" s="710"/>
      <c r="CW5" s="698" t="s">
        <v>53</v>
      </c>
      <c r="CX5" s="699"/>
      <c r="CY5" s="699"/>
      <c r="CZ5" s="699"/>
      <c r="DA5" s="710"/>
      <c r="DB5" s="698" t="s">
        <v>407</v>
      </c>
      <c r="DC5" s="699"/>
      <c r="DD5" s="699"/>
      <c r="DE5" s="699"/>
      <c r="DF5" s="710"/>
      <c r="DG5" s="712" t="s">
        <v>244</v>
      </c>
      <c r="DH5" s="713"/>
      <c r="DI5" s="713"/>
      <c r="DJ5" s="713"/>
      <c r="DK5" s="714"/>
      <c r="DL5" s="712" t="s">
        <v>442</v>
      </c>
      <c r="DM5" s="713"/>
      <c r="DN5" s="713"/>
      <c r="DO5" s="713"/>
      <c r="DP5" s="714"/>
      <c r="DQ5" s="698" t="s">
        <v>443</v>
      </c>
      <c r="DR5" s="699"/>
      <c r="DS5" s="699"/>
      <c r="DT5" s="699"/>
      <c r="DU5" s="710"/>
      <c r="DV5" s="698" t="s">
        <v>230</v>
      </c>
      <c r="DW5" s="699"/>
      <c r="DX5" s="699"/>
      <c r="DY5" s="699"/>
      <c r="DZ5" s="700"/>
      <c r="EA5" s="81"/>
    </row>
    <row r="6" spans="1:131" s="53" customFormat="1" ht="26.25" customHeight="1" x14ac:dyDescent="0.15">
      <c r="A6" s="707"/>
      <c r="B6" s="708"/>
      <c r="C6" s="708"/>
      <c r="D6" s="708"/>
      <c r="E6" s="708"/>
      <c r="F6" s="708"/>
      <c r="G6" s="708"/>
      <c r="H6" s="708"/>
      <c r="I6" s="708"/>
      <c r="J6" s="708"/>
      <c r="K6" s="708"/>
      <c r="L6" s="708"/>
      <c r="M6" s="708"/>
      <c r="N6" s="708"/>
      <c r="O6" s="708"/>
      <c r="P6" s="709"/>
      <c r="Q6" s="701"/>
      <c r="R6" s="702"/>
      <c r="S6" s="702"/>
      <c r="T6" s="702"/>
      <c r="U6" s="711"/>
      <c r="V6" s="701"/>
      <c r="W6" s="702"/>
      <c r="X6" s="702"/>
      <c r="Y6" s="702"/>
      <c r="Z6" s="711"/>
      <c r="AA6" s="701"/>
      <c r="AB6" s="702"/>
      <c r="AC6" s="702"/>
      <c r="AD6" s="702"/>
      <c r="AE6" s="702"/>
      <c r="AF6" s="968"/>
      <c r="AG6" s="702"/>
      <c r="AH6" s="702"/>
      <c r="AI6" s="702"/>
      <c r="AJ6" s="703"/>
      <c r="AK6" s="702"/>
      <c r="AL6" s="702"/>
      <c r="AM6" s="702"/>
      <c r="AN6" s="702"/>
      <c r="AO6" s="711"/>
      <c r="AP6" s="701"/>
      <c r="AQ6" s="702"/>
      <c r="AR6" s="702"/>
      <c r="AS6" s="702"/>
      <c r="AT6" s="711"/>
      <c r="AU6" s="701"/>
      <c r="AV6" s="702"/>
      <c r="AW6" s="702"/>
      <c r="AX6" s="702"/>
      <c r="AY6" s="703"/>
      <c r="AZ6" s="63"/>
      <c r="BA6" s="63"/>
      <c r="BB6" s="63"/>
      <c r="BC6" s="63"/>
      <c r="BD6" s="63"/>
      <c r="BE6" s="81"/>
      <c r="BF6" s="81"/>
      <c r="BG6" s="81"/>
      <c r="BH6" s="81"/>
      <c r="BI6" s="81"/>
      <c r="BJ6" s="81"/>
      <c r="BK6" s="81"/>
      <c r="BL6" s="81"/>
      <c r="BM6" s="81"/>
      <c r="BN6" s="81"/>
      <c r="BO6" s="81"/>
      <c r="BP6" s="81"/>
      <c r="BQ6" s="707"/>
      <c r="BR6" s="708"/>
      <c r="BS6" s="708"/>
      <c r="BT6" s="708"/>
      <c r="BU6" s="708"/>
      <c r="BV6" s="708"/>
      <c r="BW6" s="708"/>
      <c r="BX6" s="708"/>
      <c r="BY6" s="708"/>
      <c r="BZ6" s="708"/>
      <c r="CA6" s="708"/>
      <c r="CB6" s="708"/>
      <c r="CC6" s="708"/>
      <c r="CD6" s="708"/>
      <c r="CE6" s="708"/>
      <c r="CF6" s="708"/>
      <c r="CG6" s="709"/>
      <c r="CH6" s="701"/>
      <c r="CI6" s="702"/>
      <c r="CJ6" s="702"/>
      <c r="CK6" s="702"/>
      <c r="CL6" s="711"/>
      <c r="CM6" s="701"/>
      <c r="CN6" s="702"/>
      <c r="CO6" s="702"/>
      <c r="CP6" s="702"/>
      <c r="CQ6" s="711"/>
      <c r="CR6" s="701"/>
      <c r="CS6" s="702"/>
      <c r="CT6" s="702"/>
      <c r="CU6" s="702"/>
      <c r="CV6" s="711"/>
      <c r="CW6" s="701"/>
      <c r="CX6" s="702"/>
      <c r="CY6" s="702"/>
      <c r="CZ6" s="702"/>
      <c r="DA6" s="711"/>
      <c r="DB6" s="701"/>
      <c r="DC6" s="702"/>
      <c r="DD6" s="702"/>
      <c r="DE6" s="702"/>
      <c r="DF6" s="711"/>
      <c r="DG6" s="715"/>
      <c r="DH6" s="716"/>
      <c r="DI6" s="716"/>
      <c r="DJ6" s="716"/>
      <c r="DK6" s="717"/>
      <c r="DL6" s="715"/>
      <c r="DM6" s="716"/>
      <c r="DN6" s="716"/>
      <c r="DO6" s="716"/>
      <c r="DP6" s="717"/>
      <c r="DQ6" s="701"/>
      <c r="DR6" s="702"/>
      <c r="DS6" s="702"/>
      <c r="DT6" s="702"/>
      <c r="DU6" s="711"/>
      <c r="DV6" s="701"/>
      <c r="DW6" s="702"/>
      <c r="DX6" s="702"/>
      <c r="DY6" s="702"/>
      <c r="DZ6" s="703"/>
      <c r="EA6" s="81"/>
    </row>
    <row r="7" spans="1:131" s="53" customFormat="1" ht="26.25" customHeight="1" x14ac:dyDescent="0.15">
      <c r="A7" s="58">
        <v>1</v>
      </c>
      <c r="B7" s="695" t="s">
        <v>445</v>
      </c>
      <c r="C7" s="696"/>
      <c r="D7" s="696"/>
      <c r="E7" s="696"/>
      <c r="F7" s="696"/>
      <c r="G7" s="696"/>
      <c r="H7" s="696"/>
      <c r="I7" s="696"/>
      <c r="J7" s="696"/>
      <c r="K7" s="696"/>
      <c r="L7" s="696"/>
      <c r="M7" s="696"/>
      <c r="N7" s="696"/>
      <c r="O7" s="696"/>
      <c r="P7" s="736"/>
      <c r="Q7" s="737">
        <v>6366</v>
      </c>
      <c r="R7" s="738"/>
      <c r="S7" s="738"/>
      <c r="T7" s="738"/>
      <c r="U7" s="738"/>
      <c r="V7" s="738">
        <v>6280</v>
      </c>
      <c r="W7" s="738"/>
      <c r="X7" s="738"/>
      <c r="Y7" s="738"/>
      <c r="Z7" s="738"/>
      <c r="AA7" s="738">
        <v>87</v>
      </c>
      <c r="AB7" s="738"/>
      <c r="AC7" s="738"/>
      <c r="AD7" s="738"/>
      <c r="AE7" s="739"/>
      <c r="AF7" s="740">
        <v>50</v>
      </c>
      <c r="AG7" s="741"/>
      <c r="AH7" s="741"/>
      <c r="AI7" s="741"/>
      <c r="AJ7" s="742"/>
      <c r="AK7" s="743">
        <v>123</v>
      </c>
      <c r="AL7" s="738"/>
      <c r="AM7" s="738"/>
      <c r="AN7" s="738"/>
      <c r="AO7" s="738"/>
      <c r="AP7" s="738">
        <v>7247</v>
      </c>
      <c r="AQ7" s="738"/>
      <c r="AR7" s="738"/>
      <c r="AS7" s="738"/>
      <c r="AT7" s="738"/>
      <c r="AU7" s="744"/>
      <c r="AV7" s="744"/>
      <c r="AW7" s="744"/>
      <c r="AX7" s="744"/>
      <c r="AY7" s="745"/>
      <c r="AZ7" s="63"/>
      <c r="BA7" s="63"/>
      <c r="BB7" s="63"/>
      <c r="BC7" s="63"/>
      <c r="BD7" s="63"/>
      <c r="BE7" s="81"/>
      <c r="BF7" s="81"/>
      <c r="BG7" s="81"/>
      <c r="BH7" s="81"/>
      <c r="BI7" s="81"/>
      <c r="BJ7" s="81"/>
      <c r="BK7" s="81"/>
      <c r="BL7" s="81"/>
      <c r="BM7" s="81"/>
      <c r="BN7" s="81"/>
      <c r="BO7" s="81"/>
      <c r="BP7" s="81"/>
      <c r="BQ7" s="58">
        <v>1</v>
      </c>
      <c r="BR7" s="86"/>
      <c r="BS7" s="695" t="s">
        <v>530</v>
      </c>
      <c r="BT7" s="696"/>
      <c r="BU7" s="696"/>
      <c r="BV7" s="696"/>
      <c r="BW7" s="696"/>
      <c r="BX7" s="696"/>
      <c r="BY7" s="696"/>
      <c r="BZ7" s="696"/>
      <c r="CA7" s="696"/>
      <c r="CB7" s="696"/>
      <c r="CC7" s="696"/>
      <c r="CD7" s="696"/>
      <c r="CE7" s="696"/>
      <c r="CF7" s="696"/>
      <c r="CG7" s="736"/>
      <c r="CH7" s="692">
        <v>0</v>
      </c>
      <c r="CI7" s="693"/>
      <c r="CJ7" s="693"/>
      <c r="CK7" s="693"/>
      <c r="CL7" s="694"/>
      <c r="CM7" s="692">
        <v>23</v>
      </c>
      <c r="CN7" s="693"/>
      <c r="CO7" s="693"/>
      <c r="CP7" s="693"/>
      <c r="CQ7" s="694"/>
      <c r="CR7" s="692">
        <v>21</v>
      </c>
      <c r="CS7" s="693"/>
      <c r="CT7" s="693"/>
      <c r="CU7" s="693"/>
      <c r="CV7" s="694"/>
      <c r="CW7" s="692">
        <v>25</v>
      </c>
      <c r="CX7" s="693"/>
      <c r="CY7" s="693"/>
      <c r="CZ7" s="693"/>
      <c r="DA7" s="694"/>
      <c r="DB7" s="692" t="s">
        <v>201</v>
      </c>
      <c r="DC7" s="693"/>
      <c r="DD7" s="693"/>
      <c r="DE7" s="693"/>
      <c r="DF7" s="694"/>
      <c r="DG7" s="692" t="s">
        <v>201</v>
      </c>
      <c r="DH7" s="693"/>
      <c r="DI7" s="693"/>
      <c r="DJ7" s="693"/>
      <c r="DK7" s="694"/>
      <c r="DL7" s="692" t="s">
        <v>201</v>
      </c>
      <c r="DM7" s="693"/>
      <c r="DN7" s="693"/>
      <c r="DO7" s="693"/>
      <c r="DP7" s="694"/>
      <c r="DQ7" s="692" t="s">
        <v>201</v>
      </c>
      <c r="DR7" s="693"/>
      <c r="DS7" s="693"/>
      <c r="DT7" s="693"/>
      <c r="DU7" s="694"/>
      <c r="DV7" s="695"/>
      <c r="DW7" s="696"/>
      <c r="DX7" s="696"/>
      <c r="DY7" s="696"/>
      <c r="DZ7" s="697"/>
      <c r="EA7" s="81"/>
    </row>
    <row r="8" spans="1:131" s="53" customFormat="1" ht="26.25" customHeight="1" x14ac:dyDescent="0.15">
      <c r="A8" s="59">
        <v>2</v>
      </c>
      <c r="B8" s="727"/>
      <c r="C8" s="728"/>
      <c r="D8" s="728"/>
      <c r="E8" s="728"/>
      <c r="F8" s="728"/>
      <c r="G8" s="728"/>
      <c r="H8" s="728"/>
      <c r="I8" s="728"/>
      <c r="J8" s="728"/>
      <c r="K8" s="728"/>
      <c r="L8" s="728"/>
      <c r="M8" s="728"/>
      <c r="N8" s="728"/>
      <c r="O8" s="728"/>
      <c r="P8" s="729"/>
      <c r="Q8" s="718"/>
      <c r="R8" s="719"/>
      <c r="S8" s="719"/>
      <c r="T8" s="719"/>
      <c r="U8" s="719"/>
      <c r="V8" s="719"/>
      <c r="W8" s="719"/>
      <c r="X8" s="719"/>
      <c r="Y8" s="719"/>
      <c r="Z8" s="719"/>
      <c r="AA8" s="719"/>
      <c r="AB8" s="719"/>
      <c r="AC8" s="719"/>
      <c r="AD8" s="719"/>
      <c r="AE8" s="720"/>
      <c r="AF8" s="721"/>
      <c r="AG8" s="722"/>
      <c r="AH8" s="722"/>
      <c r="AI8" s="722"/>
      <c r="AJ8" s="723"/>
      <c r="AK8" s="724"/>
      <c r="AL8" s="719"/>
      <c r="AM8" s="719"/>
      <c r="AN8" s="719"/>
      <c r="AO8" s="719"/>
      <c r="AP8" s="719"/>
      <c r="AQ8" s="719"/>
      <c r="AR8" s="719"/>
      <c r="AS8" s="719"/>
      <c r="AT8" s="719"/>
      <c r="AU8" s="725"/>
      <c r="AV8" s="725"/>
      <c r="AW8" s="725"/>
      <c r="AX8" s="725"/>
      <c r="AY8" s="726"/>
      <c r="AZ8" s="63"/>
      <c r="BA8" s="63"/>
      <c r="BB8" s="63"/>
      <c r="BC8" s="63"/>
      <c r="BD8" s="63"/>
      <c r="BE8" s="81"/>
      <c r="BF8" s="81"/>
      <c r="BG8" s="81"/>
      <c r="BH8" s="81"/>
      <c r="BI8" s="81"/>
      <c r="BJ8" s="81"/>
      <c r="BK8" s="81"/>
      <c r="BL8" s="81"/>
      <c r="BM8" s="81"/>
      <c r="BN8" s="81"/>
      <c r="BO8" s="81"/>
      <c r="BP8" s="81"/>
      <c r="BQ8" s="59">
        <v>2</v>
      </c>
      <c r="BR8" s="87"/>
      <c r="BS8" s="727" t="s">
        <v>531</v>
      </c>
      <c r="BT8" s="728"/>
      <c r="BU8" s="728"/>
      <c r="BV8" s="728"/>
      <c r="BW8" s="728"/>
      <c r="BX8" s="728"/>
      <c r="BY8" s="728"/>
      <c r="BZ8" s="728"/>
      <c r="CA8" s="728"/>
      <c r="CB8" s="728"/>
      <c r="CC8" s="728"/>
      <c r="CD8" s="728"/>
      <c r="CE8" s="728"/>
      <c r="CF8" s="728"/>
      <c r="CG8" s="729"/>
      <c r="CH8" s="730">
        <v>19</v>
      </c>
      <c r="CI8" s="722"/>
      <c r="CJ8" s="722"/>
      <c r="CK8" s="722"/>
      <c r="CL8" s="731"/>
      <c r="CM8" s="730">
        <v>150</v>
      </c>
      <c r="CN8" s="722"/>
      <c r="CO8" s="722"/>
      <c r="CP8" s="722"/>
      <c r="CQ8" s="731"/>
      <c r="CR8" s="730">
        <v>18</v>
      </c>
      <c r="CS8" s="722"/>
      <c r="CT8" s="722"/>
      <c r="CU8" s="722"/>
      <c r="CV8" s="731"/>
      <c r="CW8" s="730" t="s">
        <v>201</v>
      </c>
      <c r="CX8" s="722"/>
      <c r="CY8" s="722"/>
      <c r="CZ8" s="722"/>
      <c r="DA8" s="731"/>
      <c r="DB8" s="730" t="s">
        <v>201</v>
      </c>
      <c r="DC8" s="722"/>
      <c r="DD8" s="722"/>
      <c r="DE8" s="722"/>
      <c r="DF8" s="731"/>
      <c r="DG8" s="730" t="s">
        <v>201</v>
      </c>
      <c r="DH8" s="722"/>
      <c r="DI8" s="722"/>
      <c r="DJ8" s="722"/>
      <c r="DK8" s="731"/>
      <c r="DL8" s="730" t="s">
        <v>201</v>
      </c>
      <c r="DM8" s="722"/>
      <c r="DN8" s="722"/>
      <c r="DO8" s="722"/>
      <c r="DP8" s="731"/>
      <c r="DQ8" s="730" t="s">
        <v>201</v>
      </c>
      <c r="DR8" s="722"/>
      <c r="DS8" s="722"/>
      <c r="DT8" s="722"/>
      <c r="DU8" s="731"/>
      <c r="DV8" s="727"/>
      <c r="DW8" s="728"/>
      <c r="DX8" s="728"/>
      <c r="DY8" s="728"/>
      <c r="DZ8" s="746"/>
      <c r="EA8" s="81"/>
    </row>
    <row r="9" spans="1:131" s="53" customFormat="1" ht="26.25" customHeight="1" x14ac:dyDescent="0.15">
      <c r="A9" s="59">
        <v>3</v>
      </c>
      <c r="B9" s="727"/>
      <c r="C9" s="728"/>
      <c r="D9" s="728"/>
      <c r="E9" s="728"/>
      <c r="F9" s="728"/>
      <c r="G9" s="728"/>
      <c r="H9" s="728"/>
      <c r="I9" s="728"/>
      <c r="J9" s="728"/>
      <c r="K9" s="728"/>
      <c r="L9" s="728"/>
      <c r="M9" s="728"/>
      <c r="N9" s="728"/>
      <c r="O9" s="728"/>
      <c r="P9" s="729"/>
      <c r="Q9" s="718"/>
      <c r="R9" s="719"/>
      <c r="S9" s="719"/>
      <c r="T9" s="719"/>
      <c r="U9" s="719"/>
      <c r="V9" s="719"/>
      <c r="W9" s="719"/>
      <c r="X9" s="719"/>
      <c r="Y9" s="719"/>
      <c r="Z9" s="719"/>
      <c r="AA9" s="719"/>
      <c r="AB9" s="719"/>
      <c r="AC9" s="719"/>
      <c r="AD9" s="719"/>
      <c r="AE9" s="720"/>
      <c r="AF9" s="721"/>
      <c r="AG9" s="722"/>
      <c r="AH9" s="722"/>
      <c r="AI9" s="722"/>
      <c r="AJ9" s="723"/>
      <c r="AK9" s="724"/>
      <c r="AL9" s="719"/>
      <c r="AM9" s="719"/>
      <c r="AN9" s="719"/>
      <c r="AO9" s="719"/>
      <c r="AP9" s="719"/>
      <c r="AQ9" s="719"/>
      <c r="AR9" s="719"/>
      <c r="AS9" s="719"/>
      <c r="AT9" s="719"/>
      <c r="AU9" s="725"/>
      <c r="AV9" s="725"/>
      <c r="AW9" s="725"/>
      <c r="AX9" s="725"/>
      <c r="AY9" s="726"/>
      <c r="AZ9" s="63"/>
      <c r="BA9" s="63"/>
      <c r="BB9" s="63"/>
      <c r="BC9" s="63"/>
      <c r="BD9" s="63"/>
      <c r="BE9" s="81"/>
      <c r="BF9" s="81"/>
      <c r="BG9" s="81"/>
      <c r="BH9" s="81"/>
      <c r="BI9" s="81"/>
      <c r="BJ9" s="81"/>
      <c r="BK9" s="81"/>
      <c r="BL9" s="81"/>
      <c r="BM9" s="81"/>
      <c r="BN9" s="81"/>
      <c r="BO9" s="81"/>
      <c r="BP9" s="81"/>
      <c r="BQ9" s="59">
        <v>3</v>
      </c>
      <c r="BR9" s="87"/>
      <c r="BS9" s="727"/>
      <c r="BT9" s="728"/>
      <c r="BU9" s="728"/>
      <c r="BV9" s="728"/>
      <c r="BW9" s="728"/>
      <c r="BX9" s="728"/>
      <c r="BY9" s="728"/>
      <c r="BZ9" s="728"/>
      <c r="CA9" s="728"/>
      <c r="CB9" s="728"/>
      <c r="CC9" s="728"/>
      <c r="CD9" s="728"/>
      <c r="CE9" s="728"/>
      <c r="CF9" s="728"/>
      <c r="CG9" s="729"/>
      <c r="CH9" s="730"/>
      <c r="CI9" s="722"/>
      <c r="CJ9" s="722"/>
      <c r="CK9" s="722"/>
      <c r="CL9" s="731"/>
      <c r="CM9" s="730"/>
      <c r="CN9" s="722"/>
      <c r="CO9" s="722"/>
      <c r="CP9" s="722"/>
      <c r="CQ9" s="731"/>
      <c r="CR9" s="730"/>
      <c r="CS9" s="722"/>
      <c r="CT9" s="722"/>
      <c r="CU9" s="722"/>
      <c r="CV9" s="731"/>
      <c r="CW9" s="730"/>
      <c r="CX9" s="722"/>
      <c r="CY9" s="722"/>
      <c r="CZ9" s="722"/>
      <c r="DA9" s="731"/>
      <c r="DB9" s="730"/>
      <c r="DC9" s="722"/>
      <c r="DD9" s="722"/>
      <c r="DE9" s="722"/>
      <c r="DF9" s="731"/>
      <c r="DG9" s="730"/>
      <c r="DH9" s="722"/>
      <c r="DI9" s="722"/>
      <c r="DJ9" s="722"/>
      <c r="DK9" s="731"/>
      <c r="DL9" s="730"/>
      <c r="DM9" s="722"/>
      <c r="DN9" s="722"/>
      <c r="DO9" s="722"/>
      <c r="DP9" s="731"/>
      <c r="DQ9" s="730"/>
      <c r="DR9" s="722"/>
      <c r="DS9" s="722"/>
      <c r="DT9" s="722"/>
      <c r="DU9" s="731"/>
      <c r="DV9" s="727"/>
      <c r="DW9" s="728"/>
      <c r="DX9" s="728"/>
      <c r="DY9" s="728"/>
      <c r="DZ9" s="746"/>
      <c r="EA9" s="81"/>
    </row>
    <row r="10" spans="1:131" s="53" customFormat="1" ht="26.25" customHeight="1" x14ac:dyDescent="0.15">
      <c r="A10" s="59">
        <v>4</v>
      </c>
      <c r="B10" s="727"/>
      <c r="C10" s="728"/>
      <c r="D10" s="728"/>
      <c r="E10" s="728"/>
      <c r="F10" s="728"/>
      <c r="G10" s="728"/>
      <c r="H10" s="728"/>
      <c r="I10" s="728"/>
      <c r="J10" s="728"/>
      <c r="K10" s="728"/>
      <c r="L10" s="728"/>
      <c r="M10" s="728"/>
      <c r="N10" s="728"/>
      <c r="O10" s="728"/>
      <c r="P10" s="729"/>
      <c r="Q10" s="718"/>
      <c r="R10" s="719"/>
      <c r="S10" s="719"/>
      <c r="T10" s="719"/>
      <c r="U10" s="719"/>
      <c r="V10" s="719"/>
      <c r="W10" s="719"/>
      <c r="X10" s="719"/>
      <c r="Y10" s="719"/>
      <c r="Z10" s="719"/>
      <c r="AA10" s="719"/>
      <c r="AB10" s="719"/>
      <c r="AC10" s="719"/>
      <c r="AD10" s="719"/>
      <c r="AE10" s="720"/>
      <c r="AF10" s="721"/>
      <c r="AG10" s="722"/>
      <c r="AH10" s="722"/>
      <c r="AI10" s="722"/>
      <c r="AJ10" s="723"/>
      <c r="AK10" s="724"/>
      <c r="AL10" s="719"/>
      <c r="AM10" s="719"/>
      <c r="AN10" s="719"/>
      <c r="AO10" s="719"/>
      <c r="AP10" s="719"/>
      <c r="AQ10" s="719"/>
      <c r="AR10" s="719"/>
      <c r="AS10" s="719"/>
      <c r="AT10" s="719"/>
      <c r="AU10" s="725"/>
      <c r="AV10" s="725"/>
      <c r="AW10" s="725"/>
      <c r="AX10" s="725"/>
      <c r="AY10" s="726"/>
      <c r="AZ10" s="63"/>
      <c r="BA10" s="63"/>
      <c r="BB10" s="63"/>
      <c r="BC10" s="63"/>
      <c r="BD10" s="63"/>
      <c r="BE10" s="81"/>
      <c r="BF10" s="81"/>
      <c r="BG10" s="81"/>
      <c r="BH10" s="81"/>
      <c r="BI10" s="81"/>
      <c r="BJ10" s="81"/>
      <c r="BK10" s="81"/>
      <c r="BL10" s="81"/>
      <c r="BM10" s="81"/>
      <c r="BN10" s="81"/>
      <c r="BO10" s="81"/>
      <c r="BP10" s="81"/>
      <c r="BQ10" s="59">
        <v>4</v>
      </c>
      <c r="BR10" s="87"/>
      <c r="BS10" s="727"/>
      <c r="BT10" s="728"/>
      <c r="BU10" s="728"/>
      <c r="BV10" s="728"/>
      <c r="BW10" s="728"/>
      <c r="BX10" s="728"/>
      <c r="BY10" s="728"/>
      <c r="BZ10" s="728"/>
      <c r="CA10" s="728"/>
      <c r="CB10" s="728"/>
      <c r="CC10" s="728"/>
      <c r="CD10" s="728"/>
      <c r="CE10" s="728"/>
      <c r="CF10" s="728"/>
      <c r="CG10" s="729"/>
      <c r="CH10" s="730"/>
      <c r="CI10" s="722"/>
      <c r="CJ10" s="722"/>
      <c r="CK10" s="722"/>
      <c r="CL10" s="731"/>
      <c r="CM10" s="730"/>
      <c r="CN10" s="722"/>
      <c r="CO10" s="722"/>
      <c r="CP10" s="722"/>
      <c r="CQ10" s="731"/>
      <c r="CR10" s="730"/>
      <c r="CS10" s="722"/>
      <c r="CT10" s="722"/>
      <c r="CU10" s="722"/>
      <c r="CV10" s="731"/>
      <c r="CW10" s="730"/>
      <c r="CX10" s="722"/>
      <c r="CY10" s="722"/>
      <c r="CZ10" s="722"/>
      <c r="DA10" s="731"/>
      <c r="DB10" s="730"/>
      <c r="DC10" s="722"/>
      <c r="DD10" s="722"/>
      <c r="DE10" s="722"/>
      <c r="DF10" s="731"/>
      <c r="DG10" s="730"/>
      <c r="DH10" s="722"/>
      <c r="DI10" s="722"/>
      <c r="DJ10" s="722"/>
      <c r="DK10" s="731"/>
      <c r="DL10" s="730"/>
      <c r="DM10" s="722"/>
      <c r="DN10" s="722"/>
      <c r="DO10" s="722"/>
      <c r="DP10" s="731"/>
      <c r="DQ10" s="730"/>
      <c r="DR10" s="722"/>
      <c r="DS10" s="722"/>
      <c r="DT10" s="722"/>
      <c r="DU10" s="731"/>
      <c r="DV10" s="727"/>
      <c r="DW10" s="728"/>
      <c r="DX10" s="728"/>
      <c r="DY10" s="728"/>
      <c r="DZ10" s="746"/>
      <c r="EA10" s="81"/>
    </row>
    <row r="11" spans="1:131" s="53" customFormat="1" ht="26.25" customHeight="1" x14ac:dyDescent="0.15">
      <c r="A11" s="59">
        <v>5</v>
      </c>
      <c r="B11" s="727"/>
      <c r="C11" s="728"/>
      <c r="D11" s="728"/>
      <c r="E11" s="728"/>
      <c r="F11" s="728"/>
      <c r="G11" s="728"/>
      <c r="H11" s="728"/>
      <c r="I11" s="728"/>
      <c r="J11" s="728"/>
      <c r="K11" s="728"/>
      <c r="L11" s="728"/>
      <c r="M11" s="728"/>
      <c r="N11" s="728"/>
      <c r="O11" s="728"/>
      <c r="P11" s="729"/>
      <c r="Q11" s="718"/>
      <c r="R11" s="719"/>
      <c r="S11" s="719"/>
      <c r="T11" s="719"/>
      <c r="U11" s="719"/>
      <c r="V11" s="719"/>
      <c r="W11" s="719"/>
      <c r="X11" s="719"/>
      <c r="Y11" s="719"/>
      <c r="Z11" s="719"/>
      <c r="AA11" s="719"/>
      <c r="AB11" s="719"/>
      <c r="AC11" s="719"/>
      <c r="AD11" s="719"/>
      <c r="AE11" s="720"/>
      <c r="AF11" s="721"/>
      <c r="AG11" s="722"/>
      <c r="AH11" s="722"/>
      <c r="AI11" s="722"/>
      <c r="AJ11" s="723"/>
      <c r="AK11" s="724"/>
      <c r="AL11" s="719"/>
      <c r="AM11" s="719"/>
      <c r="AN11" s="719"/>
      <c r="AO11" s="719"/>
      <c r="AP11" s="719"/>
      <c r="AQ11" s="719"/>
      <c r="AR11" s="719"/>
      <c r="AS11" s="719"/>
      <c r="AT11" s="719"/>
      <c r="AU11" s="725"/>
      <c r="AV11" s="725"/>
      <c r="AW11" s="725"/>
      <c r="AX11" s="725"/>
      <c r="AY11" s="726"/>
      <c r="AZ11" s="63"/>
      <c r="BA11" s="63"/>
      <c r="BB11" s="63"/>
      <c r="BC11" s="63"/>
      <c r="BD11" s="63"/>
      <c r="BE11" s="81"/>
      <c r="BF11" s="81"/>
      <c r="BG11" s="81"/>
      <c r="BH11" s="81"/>
      <c r="BI11" s="81"/>
      <c r="BJ11" s="81"/>
      <c r="BK11" s="81"/>
      <c r="BL11" s="81"/>
      <c r="BM11" s="81"/>
      <c r="BN11" s="81"/>
      <c r="BO11" s="81"/>
      <c r="BP11" s="81"/>
      <c r="BQ11" s="59">
        <v>5</v>
      </c>
      <c r="BR11" s="87"/>
      <c r="BS11" s="727"/>
      <c r="BT11" s="728"/>
      <c r="BU11" s="728"/>
      <c r="BV11" s="728"/>
      <c r="BW11" s="728"/>
      <c r="BX11" s="728"/>
      <c r="BY11" s="728"/>
      <c r="BZ11" s="728"/>
      <c r="CA11" s="728"/>
      <c r="CB11" s="728"/>
      <c r="CC11" s="728"/>
      <c r="CD11" s="728"/>
      <c r="CE11" s="728"/>
      <c r="CF11" s="728"/>
      <c r="CG11" s="729"/>
      <c r="CH11" s="730"/>
      <c r="CI11" s="722"/>
      <c r="CJ11" s="722"/>
      <c r="CK11" s="722"/>
      <c r="CL11" s="731"/>
      <c r="CM11" s="730"/>
      <c r="CN11" s="722"/>
      <c r="CO11" s="722"/>
      <c r="CP11" s="722"/>
      <c r="CQ11" s="731"/>
      <c r="CR11" s="730"/>
      <c r="CS11" s="722"/>
      <c r="CT11" s="722"/>
      <c r="CU11" s="722"/>
      <c r="CV11" s="731"/>
      <c r="CW11" s="730"/>
      <c r="CX11" s="722"/>
      <c r="CY11" s="722"/>
      <c r="CZ11" s="722"/>
      <c r="DA11" s="731"/>
      <c r="DB11" s="730"/>
      <c r="DC11" s="722"/>
      <c r="DD11" s="722"/>
      <c r="DE11" s="722"/>
      <c r="DF11" s="731"/>
      <c r="DG11" s="730"/>
      <c r="DH11" s="722"/>
      <c r="DI11" s="722"/>
      <c r="DJ11" s="722"/>
      <c r="DK11" s="731"/>
      <c r="DL11" s="730"/>
      <c r="DM11" s="722"/>
      <c r="DN11" s="722"/>
      <c r="DO11" s="722"/>
      <c r="DP11" s="731"/>
      <c r="DQ11" s="730"/>
      <c r="DR11" s="722"/>
      <c r="DS11" s="722"/>
      <c r="DT11" s="722"/>
      <c r="DU11" s="731"/>
      <c r="DV11" s="727"/>
      <c r="DW11" s="728"/>
      <c r="DX11" s="728"/>
      <c r="DY11" s="728"/>
      <c r="DZ11" s="746"/>
      <c r="EA11" s="81"/>
    </row>
    <row r="12" spans="1:131" s="53" customFormat="1" ht="26.25" customHeight="1" x14ac:dyDescent="0.15">
      <c r="A12" s="59">
        <v>6</v>
      </c>
      <c r="B12" s="727"/>
      <c r="C12" s="728"/>
      <c r="D12" s="728"/>
      <c r="E12" s="728"/>
      <c r="F12" s="728"/>
      <c r="G12" s="728"/>
      <c r="H12" s="728"/>
      <c r="I12" s="728"/>
      <c r="J12" s="728"/>
      <c r="K12" s="728"/>
      <c r="L12" s="728"/>
      <c r="M12" s="728"/>
      <c r="N12" s="728"/>
      <c r="O12" s="728"/>
      <c r="P12" s="729"/>
      <c r="Q12" s="718"/>
      <c r="R12" s="719"/>
      <c r="S12" s="719"/>
      <c r="T12" s="719"/>
      <c r="U12" s="719"/>
      <c r="V12" s="719"/>
      <c r="W12" s="719"/>
      <c r="X12" s="719"/>
      <c r="Y12" s="719"/>
      <c r="Z12" s="719"/>
      <c r="AA12" s="719"/>
      <c r="AB12" s="719"/>
      <c r="AC12" s="719"/>
      <c r="AD12" s="719"/>
      <c r="AE12" s="720"/>
      <c r="AF12" s="721"/>
      <c r="AG12" s="722"/>
      <c r="AH12" s="722"/>
      <c r="AI12" s="722"/>
      <c r="AJ12" s="723"/>
      <c r="AK12" s="724"/>
      <c r="AL12" s="719"/>
      <c r="AM12" s="719"/>
      <c r="AN12" s="719"/>
      <c r="AO12" s="719"/>
      <c r="AP12" s="719"/>
      <c r="AQ12" s="719"/>
      <c r="AR12" s="719"/>
      <c r="AS12" s="719"/>
      <c r="AT12" s="719"/>
      <c r="AU12" s="725"/>
      <c r="AV12" s="725"/>
      <c r="AW12" s="725"/>
      <c r="AX12" s="725"/>
      <c r="AY12" s="726"/>
      <c r="AZ12" s="63"/>
      <c r="BA12" s="63"/>
      <c r="BB12" s="63"/>
      <c r="BC12" s="63"/>
      <c r="BD12" s="63"/>
      <c r="BE12" s="81"/>
      <c r="BF12" s="81"/>
      <c r="BG12" s="81"/>
      <c r="BH12" s="81"/>
      <c r="BI12" s="81"/>
      <c r="BJ12" s="81"/>
      <c r="BK12" s="81"/>
      <c r="BL12" s="81"/>
      <c r="BM12" s="81"/>
      <c r="BN12" s="81"/>
      <c r="BO12" s="81"/>
      <c r="BP12" s="81"/>
      <c r="BQ12" s="59">
        <v>6</v>
      </c>
      <c r="BR12" s="87"/>
      <c r="BS12" s="727"/>
      <c r="BT12" s="728"/>
      <c r="BU12" s="728"/>
      <c r="BV12" s="728"/>
      <c r="BW12" s="728"/>
      <c r="BX12" s="728"/>
      <c r="BY12" s="728"/>
      <c r="BZ12" s="728"/>
      <c r="CA12" s="728"/>
      <c r="CB12" s="728"/>
      <c r="CC12" s="728"/>
      <c r="CD12" s="728"/>
      <c r="CE12" s="728"/>
      <c r="CF12" s="728"/>
      <c r="CG12" s="729"/>
      <c r="CH12" s="730"/>
      <c r="CI12" s="722"/>
      <c r="CJ12" s="722"/>
      <c r="CK12" s="722"/>
      <c r="CL12" s="731"/>
      <c r="CM12" s="730"/>
      <c r="CN12" s="722"/>
      <c r="CO12" s="722"/>
      <c r="CP12" s="722"/>
      <c r="CQ12" s="731"/>
      <c r="CR12" s="730"/>
      <c r="CS12" s="722"/>
      <c r="CT12" s="722"/>
      <c r="CU12" s="722"/>
      <c r="CV12" s="731"/>
      <c r="CW12" s="730"/>
      <c r="CX12" s="722"/>
      <c r="CY12" s="722"/>
      <c r="CZ12" s="722"/>
      <c r="DA12" s="731"/>
      <c r="DB12" s="730"/>
      <c r="DC12" s="722"/>
      <c r="DD12" s="722"/>
      <c r="DE12" s="722"/>
      <c r="DF12" s="731"/>
      <c r="DG12" s="730"/>
      <c r="DH12" s="722"/>
      <c r="DI12" s="722"/>
      <c r="DJ12" s="722"/>
      <c r="DK12" s="731"/>
      <c r="DL12" s="730"/>
      <c r="DM12" s="722"/>
      <c r="DN12" s="722"/>
      <c r="DO12" s="722"/>
      <c r="DP12" s="731"/>
      <c r="DQ12" s="730"/>
      <c r="DR12" s="722"/>
      <c r="DS12" s="722"/>
      <c r="DT12" s="722"/>
      <c r="DU12" s="731"/>
      <c r="DV12" s="727"/>
      <c r="DW12" s="728"/>
      <c r="DX12" s="728"/>
      <c r="DY12" s="728"/>
      <c r="DZ12" s="746"/>
      <c r="EA12" s="81"/>
    </row>
    <row r="13" spans="1:131" s="53" customFormat="1" ht="26.25" customHeight="1" x14ac:dyDescent="0.15">
      <c r="A13" s="59">
        <v>7</v>
      </c>
      <c r="B13" s="727"/>
      <c r="C13" s="728"/>
      <c r="D13" s="728"/>
      <c r="E13" s="728"/>
      <c r="F13" s="728"/>
      <c r="G13" s="728"/>
      <c r="H13" s="728"/>
      <c r="I13" s="728"/>
      <c r="J13" s="728"/>
      <c r="K13" s="728"/>
      <c r="L13" s="728"/>
      <c r="M13" s="728"/>
      <c r="N13" s="728"/>
      <c r="O13" s="728"/>
      <c r="P13" s="729"/>
      <c r="Q13" s="718"/>
      <c r="R13" s="719"/>
      <c r="S13" s="719"/>
      <c r="T13" s="719"/>
      <c r="U13" s="719"/>
      <c r="V13" s="719"/>
      <c r="W13" s="719"/>
      <c r="X13" s="719"/>
      <c r="Y13" s="719"/>
      <c r="Z13" s="719"/>
      <c r="AA13" s="719"/>
      <c r="AB13" s="719"/>
      <c r="AC13" s="719"/>
      <c r="AD13" s="719"/>
      <c r="AE13" s="720"/>
      <c r="AF13" s="721"/>
      <c r="AG13" s="722"/>
      <c r="AH13" s="722"/>
      <c r="AI13" s="722"/>
      <c r="AJ13" s="723"/>
      <c r="AK13" s="724"/>
      <c r="AL13" s="719"/>
      <c r="AM13" s="719"/>
      <c r="AN13" s="719"/>
      <c r="AO13" s="719"/>
      <c r="AP13" s="719"/>
      <c r="AQ13" s="719"/>
      <c r="AR13" s="719"/>
      <c r="AS13" s="719"/>
      <c r="AT13" s="719"/>
      <c r="AU13" s="725"/>
      <c r="AV13" s="725"/>
      <c r="AW13" s="725"/>
      <c r="AX13" s="725"/>
      <c r="AY13" s="726"/>
      <c r="AZ13" s="63"/>
      <c r="BA13" s="63"/>
      <c r="BB13" s="63"/>
      <c r="BC13" s="63"/>
      <c r="BD13" s="63"/>
      <c r="BE13" s="81"/>
      <c r="BF13" s="81"/>
      <c r="BG13" s="81"/>
      <c r="BH13" s="81"/>
      <c r="BI13" s="81"/>
      <c r="BJ13" s="81"/>
      <c r="BK13" s="81"/>
      <c r="BL13" s="81"/>
      <c r="BM13" s="81"/>
      <c r="BN13" s="81"/>
      <c r="BO13" s="81"/>
      <c r="BP13" s="81"/>
      <c r="BQ13" s="59">
        <v>7</v>
      </c>
      <c r="BR13" s="87"/>
      <c r="BS13" s="727"/>
      <c r="BT13" s="728"/>
      <c r="BU13" s="728"/>
      <c r="BV13" s="728"/>
      <c r="BW13" s="728"/>
      <c r="BX13" s="728"/>
      <c r="BY13" s="728"/>
      <c r="BZ13" s="728"/>
      <c r="CA13" s="728"/>
      <c r="CB13" s="728"/>
      <c r="CC13" s="728"/>
      <c r="CD13" s="728"/>
      <c r="CE13" s="728"/>
      <c r="CF13" s="728"/>
      <c r="CG13" s="729"/>
      <c r="CH13" s="730"/>
      <c r="CI13" s="722"/>
      <c r="CJ13" s="722"/>
      <c r="CK13" s="722"/>
      <c r="CL13" s="731"/>
      <c r="CM13" s="730"/>
      <c r="CN13" s="722"/>
      <c r="CO13" s="722"/>
      <c r="CP13" s="722"/>
      <c r="CQ13" s="731"/>
      <c r="CR13" s="730"/>
      <c r="CS13" s="722"/>
      <c r="CT13" s="722"/>
      <c r="CU13" s="722"/>
      <c r="CV13" s="731"/>
      <c r="CW13" s="730"/>
      <c r="CX13" s="722"/>
      <c r="CY13" s="722"/>
      <c r="CZ13" s="722"/>
      <c r="DA13" s="731"/>
      <c r="DB13" s="730"/>
      <c r="DC13" s="722"/>
      <c r="DD13" s="722"/>
      <c r="DE13" s="722"/>
      <c r="DF13" s="731"/>
      <c r="DG13" s="730"/>
      <c r="DH13" s="722"/>
      <c r="DI13" s="722"/>
      <c r="DJ13" s="722"/>
      <c r="DK13" s="731"/>
      <c r="DL13" s="730"/>
      <c r="DM13" s="722"/>
      <c r="DN13" s="722"/>
      <c r="DO13" s="722"/>
      <c r="DP13" s="731"/>
      <c r="DQ13" s="730"/>
      <c r="DR13" s="722"/>
      <c r="DS13" s="722"/>
      <c r="DT13" s="722"/>
      <c r="DU13" s="731"/>
      <c r="DV13" s="727"/>
      <c r="DW13" s="728"/>
      <c r="DX13" s="728"/>
      <c r="DY13" s="728"/>
      <c r="DZ13" s="746"/>
      <c r="EA13" s="81"/>
    </row>
    <row r="14" spans="1:131" s="53" customFormat="1" ht="26.25" customHeight="1" x14ac:dyDescent="0.15">
      <c r="A14" s="59">
        <v>8</v>
      </c>
      <c r="B14" s="727"/>
      <c r="C14" s="728"/>
      <c r="D14" s="728"/>
      <c r="E14" s="728"/>
      <c r="F14" s="728"/>
      <c r="G14" s="728"/>
      <c r="H14" s="728"/>
      <c r="I14" s="728"/>
      <c r="J14" s="728"/>
      <c r="K14" s="728"/>
      <c r="L14" s="728"/>
      <c r="M14" s="728"/>
      <c r="N14" s="728"/>
      <c r="O14" s="728"/>
      <c r="P14" s="729"/>
      <c r="Q14" s="718"/>
      <c r="R14" s="719"/>
      <c r="S14" s="719"/>
      <c r="T14" s="719"/>
      <c r="U14" s="719"/>
      <c r="V14" s="719"/>
      <c r="W14" s="719"/>
      <c r="X14" s="719"/>
      <c r="Y14" s="719"/>
      <c r="Z14" s="719"/>
      <c r="AA14" s="719"/>
      <c r="AB14" s="719"/>
      <c r="AC14" s="719"/>
      <c r="AD14" s="719"/>
      <c r="AE14" s="720"/>
      <c r="AF14" s="721"/>
      <c r="AG14" s="722"/>
      <c r="AH14" s="722"/>
      <c r="AI14" s="722"/>
      <c r="AJ14" s="723"/>
      <c r="AK14" s="724"/>
      <c r="AL14" s="719"/>
      <c r="AM14" s="719"/>
      <c r="AN14" s="719"/>
      <c r="AO14" s="719"/>
      <c r="AP14" s="719"/>
      <c r="AQ14" s="719"/>
      <c r="AR14" s="719"/>
      <c r="AS14" s="719"/>
      <c r="AT14" s="719"/>
      <c r="AU14" s="725"/>
      <c r="AV14" s="725"/>
      <c r="AW14" s="725"/>
      <c r="AX14" s="725"/>
      <c r="AY14" s="726"/>
      <c r="AZ14" s="63"/>
      <c r="BA14" s="63"/>
      <c r="BB14" s="63"/>
      <c r="BC14" s="63"/>
      <c r="BD14" s="63"/>
      <c r="BE14" s="81"/>
      <c r="BF14" s="81"/>
      <c r="BG14" s="81"/>
      <c r="BH14" s="81"/>
      <c r="BI14" s="81"/>
      <c r="BJ14" s="81"/>
      <c r="BK14" s="81"/>
      <c r="BL14" s="81"/>
      <c r="BM14" s="81"/>
      <c r="BN14" s="81"/>
      <c r="BO14" s="81"/>
      <c r="BP14" s="81"/>
      <c r="BQ14" s="59">
        <v>8</v>
      </c>
      <c r="BR14" s="87"/>
      <c r="BS14" s="727"/>
      <c r="BT14" s="728"/>
      <c r="BU14" s="728"/>
      <c r="BV14" s="728"/>
      <c r="BW14" s="728"/>
      <c r="BX14" s="728"/>
      <c r="BY14" s="728"/>
      <c r="BZ14" s="728"/>
      <c r="CA14" s="728"/>
      <c r="CB14" s="728"/>
      <c r="CC14" s="728"/>
      <c r="CD14" s="728"/>
      <c r="CE14" s="728"/>
      <c r="CF14" s="728"/>
      <c r="CG14" s="729"/>
      <c r="CH14" s="730"/>
      <c r="CI14" s="722"/>
      <c r="CJ14" s="722"/>
      <c r="CK14" s="722"/>
      <c r="CL14" s="731"/>
      <c r="CM14" s="730"/>
      <c r="CN14" s="722"/>
      <c r="CO14" s="722"/>
      <c r="CP14" s="722"/>
      <c r="CQ14" s="731"/>
      <c r="CR14" s="730"/>
      <c r="CS14" s="722"/>
      <c r="CT14" s="722"/>
      <c r="CU14" s="722"/>
      <c r="CV14" s="731"/>
      <c r="CW14" s="730"/>
      <c r="CX14" s="722"/>
      <c r="CY14" s="722"/>
      <c r="CZ14" s="722"/>
      <c r="DA14" s="731"/>
      <c r="DB14" s="730"/>
      <c r="DC14" s="722"/>
      <c r="DD14" s="722"/>
      <c r="DE14" s="722"/>
      <c r="DF14" s="731"/>
      <c r="DG14" s="730"/>
      <c r="DH14" s="722"/>
      <c r="DI14" s="722"/>
      <c r="DJ14" s="722"/>
      <c r="DK14" s="731"/>
      <c r="DL14" s="730"/>
      <c r="DM14" s="722"/>
      <c r="DN14" s="722"/>
      <c r="DO14" s="722"/>
      <c r="DP14" s="731"/>
      <c r="DQ14" s="730"/>
      <c r="DR14" s="722"/>
      <c r="DS14" s="722"/>
      <c r="DT14" s="722"/>
      <c r="DU14" s="731"/>
      <c r="DV14" s="727"/>
      <c r="DW14" s="728"/>
      <c r="DX14" s="728"/>
      <c r="DY14" s="728"/>
      <c r="DZ14" s="746"/>
      <c r="EA14" s="81"/>
    </row>
    <row r="15" spans="1:131" s="53" customFormat="1" ht="26.25" customHeight="1" x14ac:dyDescent="0.15">
      <c r="A15" s="59">
        <v>9</v>
      </c>
      <c r="B15" s="727"/>
      <c r="C15" s="728"/>
      <c r="D15" s="728"/>
      <c r="E15" s="728"/>
      <c r="F15" s="728"/>
      <c r="G15" s="728"/>
      <c r="H15" s="728"/>
      <c r="I15" s="728"/>
      <c r="J15" s="728"/>
      <c r="K15" s="728"/>
      <c r="L15" s="728"/>
      <c r="M15" s="728"/>
      <c r="N15" s="728"/>
      <c r="O15" s="728"/>
      <c r="P15" s="729"/>
      <c r="Q15" s="718"/>
      <c r="R15" s="719"/>
      <c r="S15" s="719"/>
      <c r="T15" s="719"/>
      <c r="U15" s="719"/>
      <c r="V15" s="719"/>
      <c r="W15" s="719"/>
      <c r="X15" s="719"/>
      <c r="Y15" s="719"/>
      <c r="Z15" s="719"/>
      <c r="AA15" s="719"/>
      <c r="AB15" s="719"/>
      <c r="AC15" s="719"/>
      <c r="AD15" s="719"/>
      <c r="AE15" s="720"/>
      <c r="AF15" s="721"/>
      <c r="AG15" s="722"/>
      <c r="AH15" s="722"/>
      <c r="AI15" s="722"/>
      <c r="AJ15" s="723"/>
      <c r="AK15" s="724"/>
      <c r="AL15" s="719"/>
      <c r="AM15" s="719"/>
      <c r="AN15" s="719"/>
      <c r="AO15" s="719"/>
      <c r="AP15" s="719"/>
      <c r="AQ15" s="719"/>
      <c r="AR15" s="719"/>
      <c r="AS15" s="719"/>
      <c r="AT15" s="719"/>
      <c r="AU15" s="725"/>
      <c r="AV15" s="725"/>
      <c r="AW15" s="725"/>
      <c r="AX15" s="725"/>
      <c r="AY15" s="726"/>
      <c r="AZ15" s="63"/>
      <c r="BA15" s="63"/>
      <c r="BB15" s="63"/>
      <c r="BC15" s="63"/>
      <c r="BD15" s="63"/>
      <c r="BE15" s="81"/>
      <c r="BF15" s="81"/>
      <c r="BG15" s="81"/>
      <c r="BH15" s="81"/>
      <c r="BI15" s="81"/>
      <c r="BJ15" s="81"/>
      <c r="BK15" s="81"/>
      <c r="BL15" s="81"/>
      <c r="BM15" s="81"/>
      <c r="BN15" s="81"/>
      <c r="BO15" s="81"/>
      <c r="BP15" s="81"/>
      <c r="BQ15" s="59">
        <v>9</v>
      </c>
      <c r="BR15" s="87"/>
      <c r="BS15" s="727"/>
      <c r="BT15" s="728"/>
      <c r="BU15" s="728"/>
      <c r="BV15" s="728"/>
      <c r="BW15" s="728"/>
      <c r="BX15" s="728"/>
      <c r="BY15" s="728"/>
      <c r="BZ15" s="728"/>
      <c r="CA15" s="728"/>
      <c r="CB15" s="728"/>
      <c r="CC15" s="728"/>
      <c r="CD15" s="728"/>
      <c r="CE15" s="728"/>
      <c r="CF15" s="728"/>
      <c r="CG15" s="729"/>
      <c r="CH15" s="730"/>
      <c r="CI15" s="722"/>
      <c r="CJ15" s="722"/>
      <c r="CK15" s="722"/>
      <c r="CL15" s="731"/>
      <c r="CM15" s="730"/>
      <c r="CN15" s="722"/>
      <c r="CO15" s="722"/>
      <c r="CP15" s="722"/>
      <c r="CQ15" s="731"/>
      <c r="CR15" s="730"/>
      <c r="CS15" s="722"/>
      <c r="CT15" s="722"/>
      <c r="CU15" s="722"/>
      <c r="CV15" s="731"/>
      <c r="CW15" s="730"/>
      <c r="CX15" s="722"/>
      <c r="CY15" s="722"/>
      <c r="CZ15" s="722"/>
      <c r="DA15" s="731"/>
      <c r="DB15" s="730"/>
      <c r="DC15" s="722"/>
      <c r="DD15" s="722"/>
      <c r="DE15" s="722"/>
      <c r="DF15" s="731"/>
      <c r="DG15" s="730"/>
      <c r="DH15" s="722"/>
      <c r="DI15" s="722"/>
      <c r="DJ15" s="722"/>
      <c r="DK15" s="731"/>
      <c r="DL15" s="730"/>
      <c r="DM15" s="722"/>
      <c r="DN15" s="722"/>
      <c r="DO15" s="722"/>
      <c r="DP15" s="731"/>
      <c r="DQ15" s="730"/>
      <c r="DR15" s="722"/>
      <c r="DS15" s="722"/>
      <c r="DT15" s="722"/>
      <c r="DU15" s="731"/>
      <c r="DV15" s="727"/>
      <c r="DW15" s="728"/>
      <c r="DX15" s="728"/>
      <c r="DY15" s="728"/>
      <c r="DZ15" s="746"/>
      <c r="EA15" s="81"/>
    </row>
    <row r="16" spans="1:131" s="53" customFormat="1" ht="26.25" customHeight="1" x14ac:dyDescent="0.15">
      <c r="A16" s="59">
        <v>10</v>
      </c>
      <c r="B16" s="727"/>
      <c r="C16" s="728"/>
      <c r="D16" s="728"/>
      <c r="E16" s="728"/>
      <c r="F16" s="728"/>
      <c r="G16" s="728"/>
      <c r="H16" s="728"/>
      <c r="I16" s="728"/>
      <c r="J16" s="728"/>
      <c r="K16" s="728"/>
      <c r="L16" s="728"/>
      <c r="M16" s="728"/>
      <c r="N16" s="728"/>
      <c r="O16" s="728"/>
      <c r="P16" s="729"/>
      <c r="Q16" s="718"/>
      <c r="R16" s="719"/>
      <c r="S16" s="719"/>
      <c r="T16" s="719"/>
      <c r="U16" s="719"/>
      <c r="V16" s="719"/>
      <c r="W16" s="719"/>
      <c r="X16" s="719"/>
      <c r="Y16" s="719"/>
      <c r="Z16" s="719"/>
      <c r="AA16" s="719"/>
      <c r="AB16" s="719"/>
      <c r="AC16" s="719"/>
      <c r="AD16" s="719"/>
      <c r="AE16" s="720"/>
      <c r="AF16" s="721"/>
      <c r="AG16" s="722"/>
      <c r="AH16" s="722"/>
      <c r="AI16" s="722"/>
      <c r="AJ16" s="723"/>
      <c r="AK16" s="724"/>
      <c r="AL16" s="719"/>
      <c r="AM16" s="719"/>
      <c r="AN16" s="719"/>
      <c r="AO16" s="719"/>
      <c r="AP16" s="719"/>
      <c r="AQ16" s="719"/>
      <c r="AR16" s="719"/>
      <c r="AS16" s="719"/>
      <c r="AT16" s="719"/>
      <c r="AU16" s="725"/>
      <c r="AV16" s="725"/>
      <c r="AW16" s="725"/>
      <c r="AX16" s="725"/>
      <c r="AY16" s="726"/>
      <c r="AZ16" s="63"/>
      <c r="BA16" s="63"/>
      <c r="BB16" s="63"/>
      <c r="BC16" s="63"/>
      <c r="BD16" s="63"/>
      <c r="BE16" s="81"/>
      <c r="BF16" s="81"/>
      <c r="BG16" s="81"/>
      <c r="BH16" s="81"/>
      <c r="BI16" s="81"/>
      <c r="BJ16" s="81"/>
      <c r="BK16" s="81"/>
      <c r="BL16" s="81"/>
      <c r="BM16" s="81"/>
      <c r="BN16" s="81"/>
      <c r="BO16" s="81"/>
      <c r="BP16" s="81"/>
      <c r="BQ16" s="59">
        <v>10</v>
      </c>
      <c r="BR16" s="87"/>
      <c r="BS16" s="727"/>
      <c r="BT16" s="728"/>
      <c r="BU16" s="728"/>
      <c r="BV16" s="728"/>
      <c r="BW16" s="728"/>
      <c r="BX16" s="728"/>
      <c r="BY16" s="728"/>
      <c r="BZ16" s="728"/>
      <c r="CA16" s="728"/>
      <c r="CB16" s="728"/>
      <c r="CC16" s="728"/>
      <c r="CD16" s="728"/>
      <c r="CE16" s="728"/>
      <c r="CF16" s="728"/>
      <c r="CG16" s="729"/>
      <c r="CH16" s="730"/>
      <c r="CI16" s="722"/>
      <c r="CJ16" s="722"/>
      <c r="CK16" s="722"/>
      <c r="CL16" s="731"/>
      <c r="CM16" s="730"/>
      <c r="CN16" s="722"/>
      <c r="CO16" s="722"/>
      <c r="CP16" s="722"/>
      <c r="CQ16" s="731"/>
      <c r="CR16" s="730"/>
      <c r="CS16" s="722"/>
      <c r="CT16" s="722"/>
      <c r="CU16" s="722"/>
      <c r="CV16" s="731"/>
      <c r="CW16" s="730"/>
      <c r="CX16" s="722"/>
      <c r="CY16" s="722"/>
      <c r="CZ16" s="722"/>
      <c r="DA16" s="731"/>
      <c r="DB16" s="730"/>
      <c r="DC16" s="722"/>
      <c r="DD16" s="722"/>
      <c r="DE16" s="722"/>
      <c r="DF16" s="731"/>
      <c r="DG16" s="730"/>
      <c r="DH16" s="722"/>
      <c r="DI16" s="722"/>
      <c r="DJ16" s="722"/>
      <c r="DK16" s="731"/>
      <c r="DL16" s="730"/>
      <c r="DM16" s="722"/>
      <c r="DN16" s="722"/>
      <c r="DO16" s="722"/>
      <c r="DP16" s="731"/>
      <c r="DQ16" s="730"/>
      <c r="DR16" s="722"/>
      <c r="DS16" s="722"/>
      <c r="DT16" s="722"/>
      <c r="DU16" s="731"/>
      <c r="DV16" s="727"/>
      <c r="DW16" s="728"/>
      <c r="DX16" s="728"/>
      <c r="DY16" s="728"/>
      <c r="DZ16" s="746"/>
      <c r="EA16" s="81"/>
    </row>
    <row r="17" spans="1:131" s="53" customFormat="1" ht="26.25" customHeight="1" x14ac:dyDescent="0.15">
      <c r="A17" s="59">
        <v>11</v>
      </c>
      <c r="B17" s="727"/>
      <c r="C17" s="728"/>
      <c r="D17" s="728"/>
      <c r="E17" s="728"/>
      <c r="F17" s="728"/>
      <c r="G17" s="728"/>
      <c r="H17" s="728"/>
      <c r="I17" s="728"/>
      <c r="J17" s="728"/>
      <c r="K17" s="728"/>
      <c r="L17" s="728"/>
      <c r="M17" s="728"/>
      <c r="N17" s="728"/>
      <c r="O17" s="728"/>
      <c r="P17" s="729"/>
      <c r="Q17" s="718"/>
      <c r="R17" s="719"/>
      <c r="S17" s="719"/>
      <c r="T17" s="719"/>
      <c r="U17" s="719"/>
      <c r="V17" s="719"/>
      <c r="W17" s="719"/>
      <c r="X17" s="719"/>
      <c r="Y17" s="719"/>
      <c r="Z17" s="719"/>
      <c r="AA17" s="719"/>
      <c r="AB17" s="719"/>
      <c r="AC17" s="719"/>
      <c r="AD17" s="719"/>
      <c r="AE17" s="720"/>
      <c r="AF17" s="721"/>
      <c r="AG17" s="722"/>
      <c r="AH17" s="722"/>
      <c r="AI17" s="722"/>
      <c r="AJ17" s="723"/>
      <c r="AK17" s="724"/>
      <c r="AL17" s="719"/>
      <c r="AM17" s="719"/>
      <c r="AN17" s="719"/>
      <c r="AO17" s="719"/>
      <c r="AP17" s="719"/>
      <c r="AQ17" s="719"/>
      <c r="AR17" s="719"/>
      <c r="AS17" s="719"/>
      <c r="AT17" s="719"/>
      <c r="AU17" s="725"/>
      <c r="AV17" s="725"/>
      <c r="AW17" s="725"/>
      <c r="AX17" s="725"/>
      <c r="AY17" s="726"/>
      <c r="AZ17" s="63"/>
      <c r="BA17" s="63"/>
      <c r="BB17" s="63"/>
      <c r="BC17" s="63"/>
      <c r="BD17" s="63"/>
      <c r="BE17" s="81"/>
      <c r="BF17" s="81"/>
      <c r="BG17" s="81"/>
      <c r="BH17" s="81"/>
      <c r="BI17" s="81"/>
      <c r="BJ17" s="81"/>
      <c r="BK17" s="81"/>
      <c r="BL17" s="81"/>
      <c r="BM17" s="81"/>
      <c r="BN17" s="81"/>
      <c r="BO17" s="81"/>
      <c r="BP17" s="81"/>
      <c r="BQ17" s="59">
        <v>11</v>
      </c>
      <c r="BR17" s="87"/>
      <c r="BS17" s="727"/>
      <c r="BT17" s="728"/>
      <c r="BU17" s="728"/>
      <c r="BV17" s="728"/>
      <c r="BW17" s="728"/>
      <c r="BX17" s="728"/>
      <c r="BY17" s="728"/>
      <c r="BZ17" s="728"/>
      <c r="CA17" s="728"/>
      <c r="CB17" s="728"/>
      <c r="CC17" s="728"/>
      <c r="CD17" s="728"/>
      <c r="CE17" s="728"/>
      <c r="CF17" s="728"/>
      <c r="CG17" s="729"/>
      <c r="CH17" s="730"/>
      <c r="CI17" s="722"/>
      <c r="CJ17" s="722"/>
      <c r="CK17" s="722"/>
      <c r="CL17" s="731"/>
      <c r="CM17" s="730"/>
      <c r="CN17" s="722"/>
      <c r="CO17" s="722"/>
      <c r="CP17" s="722"/>
      <c r="CQ17" s="731"/>
      <c r="CR17" s="730"/>
      <c r="CS17" s="722"/>
      <c r="CT17" s="722"/>
      <c r="CU17" s="722"/>
      <c r="CV17" s="731"/>
      <c r="CW17" s="730"/>
      <c r="CX17" s="722"/>
      <c r="CY17" s="722"/>
      <c r="CZ17" s="722"/>
      <c r="DA17" s="731"/>
      <c r="DB17" s="730"/>
      <c r="DC17" s="722"/>
      <c r="DD17" s="722"/>
      <c r="DE17" s="722"/>
      <c r="DF17" s="731"/>
      <c r="DG17" s="730"/>
      <c r="DH17" s="722"/>
      <c r="DI17" s="722"/>
      <c r="DJ17" s="722"/>
      <c r="DK17" s="731"/>
      <c r="DL17" s="730"/>
      <c r="DM17" s="722"/>
      <c r="DN17" s="722"/>
      <c r="DO17" s="722"/>
      <c r="DP17" s="731"/>
      <c r="DQ17" s="730"/>
      <c r="DR17" s="722"/>
      <c r="DS17" s="722"/>
      <c r="DT17" s="722"/>
      <c r="DU17" s="731"/>
      <c r="DV17" s="727"/>
      <c r="DW17" s="728"/>
      <c r="DX17" s="728"/>
      <c r="DY17" s="728"/>
      <c r="DZ17" s="746"/>
      <c r="EA17" s="81"/>
    </row>
    <row r="18" spans="1:131" s="53" customFormat="1" ht="26.25" customHeight="1" x14ac:dyDescent="0.15">
      <c r="A18" s="59">
        <v>12</v>
      </c>
      <c r="B18" s="727"/>
      <c r="C18" s="728"/>
      <c r="D18" s="728"/>
      <c r="E18" s="728"/>
      <c r="F18" s="728"/>
      <c r="G18" s="728"/>
      <c r="H18" s="728"/>
      <c r="I18" s="728"/>
      <c r="J18" s="728"/>
      <c r="K18" s="728"/>
      <c r="L18" s="728"/>
      <c r="M18" s="728"/>
      <c r="N18" s="728"/>
      <c r="O18" s="728"/>
      <c r="P18" s="729"/>
      <c r="Q18" s="718"/>
      <c r="R18" s="719"/>
      <c r="S18" s="719"/>
      <c r="T18" s="719"/>
      <c r="U18" s="719"/>
      <c r="V18" s="719"/>
      <c r="W18" s="719"/>
      <c r="X18" s="719"/>
      <c r="Y18" s="719"/>
      <c r="Z18" s="719"/>
      <c r="AA18" s="719"/>
      <c r="AB18" s="719"/>
      <c r="AC18" s="719"/>
      <c r="AD18" s="719"/>
      <c r="AE18" s="720"/>
      <c r="AF18" s="721"/>
      <c r="AG18" s="722"/>
      <c r="AH18" s="722"/>
      <c r="AI18" s="722"/>
      <c r="AJ18" s="723"/>
      <c r="AK18" s="724"/>
      <c r="AL18" s="719"/>
      <c r="AM18" s="719"/>
      <c r="AN18" s="719"/>
      <c r="AO18" s="719"/>
      <c r="AP18" s="719"/>
      <c r="AQ18" s="719"/>
      <c r="AR18" s="719"/>
      <c r="AS18" s="719"/>
      <c r="AT18" s="719"/>
      <c r="AU18" s="725"/>
      <c r="AV18" s="725"/>
      <c r="AW18" s="725"/>
      <c r="AX18" s="725"/>
      <c r="AY18" s="726"/>
      <c r="AZ18" s="63"/>
      <c r="BA18" s="63"/>
      <c r="BB18" s="63"/>
      <c r="BC18" s="63"/>
      <c r="BD18" s="63"/>
      <c r="BE18" s="81"/>
      <c r="BF18" s="81"/>
      <c r="BG18" s="81"/>
      <c r="BH18" s="81"/>
      <c r="BI18" s="81"/>
      <c r="BJ18" s="81"/>
      <c r="BK18" s="81"/>
      <c r="BL18" s="81"/>
      <c r="BM18" s="81"/>
      <c r="BN18" s="81"/>
      <c r="BO18" s="81"/>
      <c r="BP18" s="81"/>
      <c r="BQ18" s="59">
        <v>12</v>
      </c>
      <c r="BR18" s="87"/>
      <c r="BS18" s="727"/>
      <c r="BT18" s="728"/>
      <c r="BU18" s="728"/>
      <c r="BV18" s="728"/>
      <c r="BW18" s="728"/>
      <c r="BX18" s="728"/>
      <c r="BY18" s="728"/>
      <c r="BZ18" s="728"/>
      <c r="CA18" s="728"/>
      <c r="CB18" s="728"/>
      <c r="CC18" s="728"/>
      <c r="CD18" s="728"/>
      <c r="CE18" s="728"/>
      <c r="CF18" s="728"/>
      <c r="CG18" s="729"/>
      <c r="CH18" s="730"/>
      <c r="CI18" s="722"/>
      <c r="CJ18" s="722"/>
      <c r="CK18" s="722"/>
      <c r="CL18" s="731"/>
      <c r="CM18" s="730"/>
      <c r="CN18" s="722"/>
      <c r="CO18" s="722"/>
      <c r="CP18" s="722"/>
      <c r="CQ18" s="731"/>
      <c r="CR18" s="730"/>
      <c r="CS18" s="722"/>
      <c r="CT18" s="722"/>
      <c r="CU18" s="722"/>
      <c r="CV18" s="731"/>
      <c r="CW18" s="730"/>
      <c r="CX18" s="722"/>
      <c r="CY18" s="722"/>
      <c r="CZ18" s="722"/>
      <c r="DA18" s="731"/>
      <c r="DB18" s="730"/>
      <c r="DC18" s="722"/>
      <c r="DD18" s="722"/>
      <c r="DE18" s="722"/>
      <c r="DF18" s="731"/>
      <c r="DG18" s="730"/>
      <c r="DH18" s="722"/>
      <c r="DI18" s="722"/>
      <c r="DJ18" s="722"/>
      <c r="DK18" s="731"/>
      <c r="DL18" s="730"/>
      <c r="DM18" s="722"/>
      <c r="DN18" s="722"/>
      <c r="DO18" s="722"/>
      <c r="DP18" s="731"/>
      <c r="DQ18" s="730"/>
      <c r="DR18" s="722"/>
      <c r="DS18" s="722"/>
      <c r="DT18" s="722"/>
      <c r="DU18" s="731"/>
      <c r="DV18" s="727"/>
      <c r="DW18" s="728"/>
      <c r="DX18" s="728"/>
      <c r="DY18" s="728"/>
      <c r="DZ18" s="746"/>
      <c r="EA18" s="81"/>
    </row>
    <row r="19" spans="1:131" s="53" customFormat="1" ht="26.25" customHeight="1" x14ac:dyDescent="0.15">
      <c r="A19" s="59">
        <v>13</v>
      </c>
      <c r="B19" s="727"/>
      <c r="C19" s="728"/>
      <c r="D19" s="728"/>
      <c r="E19" s="728"/>
      <c r="F19" s="728"/>
      <c r="G19" s="728"/>
      <c r="H19" s="728"/>
      <c r="I19" s="728"/>
      <c r="J19" s="728"/>
      <c r="K19" s="728"/>
      <c r="L19" s="728"/>
      <c r="M19" s="728"/>
      <c r="N19" s="728"/>
      <c r="O19" s="728"/>
      <c r="P19" s="729"/>
      <c r="Q19" s="718"/>
      <c r="R19" s="719"/>
      <c r="S19" s="719"/>
      <c r="T19" s="719"/>
      <c r="U19" s="719"/>
      <c r="V19" s="719"/>
      <c r="W19" s="719"/>
      <c r="X19" s="719"/>
      <c r="Y19" s="719"/>
      <c r="Z19" s="719"/>
      <c r="AA19" s="719"/>
      <c r="AB19" s="719"/>
      <c r="AC19" s="719"/>
      <c r="AD19" s="719"/>
      <c r="AE19" s="720"/>
      <c r="AF19" s="721"/>
      <c r="AG19" s="722"/>
      <c r="AH19" s="722"/>
      <c r="AI19" s="722"/>
      <c r="AJ19" s="723"/>
      <c r="AK19" s="724"/>
      <c r="AL19" s="719"/>
      <c r="AM19" s="719"/>
      <c r="AN19" s="719"/>
      <c r="AO19" s="719"/>
      <c r="AP19" s="719"/>
      <c r="AQ19" s="719"/>
      <c r="AR19" s="719"/>
      <c r="AS19" s="719"/>
      <c r="AT19" s="719"/>
      <c r="AU19" s="725"/>
      <c r="AV19" s="725"/>
      <c r="AW19" s="725"/>
      <c r="AX19" s="725"/>
      <c r="AY19" s="726"/>
      <c r="AZ19" s="63"/>
      <c r="BA19" s="63"/>
      <c r="BB19" s="63"/>
      <c r="BC19" s="63"/>
      <c r="BD19" s="63"/>
      <c r="BE19" s="81"/>
      <c r="BF19" s="81"/>
      <c r="BG19" s="81"/>
      <c r="BH19" s="81"/>
      <c r="BI19" s="81"/>
      <c r="BJ19" s="81"/>
      <c r="BK19" s="81"/>
      <c r="BL19" s="81"/>
      <c r="BM19" s="81"/>
      <c r="BN19" s="81"/>
      <c r="BO19" s="81"/>
      <c r="BP19" s="81"/>
      <c r="BQ19" s="59">
        <v>13</v>
      </c>
      <c r="BR19" s="87"/>
      <c r="BS19" s="727"/>
      <c r="BT19" s="728"/>
      <c r="BU19" s="728"/>
      <c r="BV19" s="728"/>
      <c r="BW19" s="728"/>
      <c r="BX19" s="728"/>
      <c r="BY19" s="728"/>
      <c r="BZ19" s="728"/>
      <c r="CA19" s="728"/>
      <c r="CB19" s="728"/>
      <c r="CC19" s="728"/>
      <c r="CD19" s="728"/>
      <c r="CE19" s="728"/>
      <c r="CF19" s="728"/>
      <c r="CG19" s="729"/>
      <c r="CH19" s="730"/>
      <c r="CI19" s="722"/>
      <c r="CJ19" s="722"/>
      <c r="CK19" s="722"/>
      <c r="CL19" s="731"/>
      <c r="CM19" s="730"/>
      <c r="CN19" s="722"/>
      <c r="CO19" s="722"/>
      <c r="CP19" s="722"/>
      <c r="CQ19" s="731"/>
      <c r="CR19" s="730"/>
      <c r="CS19" s="722"/>
      <c r="CT19" s="722"/>
      <c r="CU19" s="722"/>
      <c r="CV19" s="731"/>
      <c r="CW19" s="730"/>
      <c r="CX19" s="722"/>
      <c r="CY19" s="722"/>
      <c r="CZ19" s="722"/>
      <c r="DA19" s="731"/>
      <c r="DB19" s="730"/>
      <c r="DC19" s="722"/>
      <c r="DD19" s="722"/>
      <c r="DE19" s="722"/>
      <c r="DF19" s="731"/>
      <c r="DG19" s="730"/>
      <c r="DH19" s="722"/>
      <c r="DI19" s="722"/>
      <c r="DJ19" s="722"/>
      <c r="DK19" s="731"/>
      <c r="DL19" s="730"/>
      <c r="DM19" s="722"/>
      <c r="DN19" s="722"/>
      <c r="DO19" s="722"/>
      <c r="DP19" s="731"/>
      <c r="DQ19" s="730"/>
      <c r="DR19" s="722"/>
      <c r="DS19" s="722"/>
      <c r="DT19" s="722"/>
      <c r="DU19" s="731"/>
      <c r="DV19" s="727"/>
      <c r="DW19" s="728"/>
      <c r="DX19" s="728"/>
      <c r="DY19" s="728"/>
      <c r="DZ19" s="746"/>
      <c r="EA19" s="81"/>
    </row>
    <row r="20" spans="1:131" s="53" customFormat="1" ht="26.25" customHeight="1" x14ac:dyDescent="0.15">
      <c r="A20" s="59">
        <v>14</v>
      </c>
      <c r="B20" s="727"/>
      <c r="C20" s="728"/>
      <c r="D20" s="728"/>
      <c r="E20" s="728"/>
      <c r="F20" s="728"/>
      <c r="G20" s="728"/>
      <c r="H20" s="728"/>
      <c r="I20" s="728"/>
      <c r="J20" s="728"/>
      <c r="K20" s="728"/>
      <c r="L20" s="728"/>
      <c r="M20" s="728"/>
      <c r="N20" s="728"/>
      <c r="O20" s="728"/>
      <c r="P20" s="729"/>
      <c r="Q20" s="718"/>
      <c r="R20" s="719"/>
      <c r="S20" s="719"/>
      <c r="T20" s="719"/>
      <c r="U20" s="719"/>
      <c r="V20" s="719"/>
      <c r="W20" s="719"/>
      <c r="X20" s="719"/>
      <c r="Y20" s="719"/>
      <c r="Z20" s="719"/>
      <c r="AA20" s="719"/>
      <c r="AB20" s="719"/>
      <c r="AC20" s="719"/>
      <c r="AD20" s="719"/>
      <c r="AE20" s="720"/>
      <c r="AF20" s="721"/>
      <c r="AG20" s="722"/>
      <c r="AH20" s="722"/>
      <c r="AI20" s="722"/>
      <c r="AJ20" s="723"/>
      <c r="AK20" s="724"/>
      <c r="AL20" s="719"/>
      <c r="AM20" s="719"/>
      <c r="AN20" s="719"/>
      <c r="AO20" s="719"/>
      <c r="AP20" s="719"/>
      <c r="AQ20" s="719"/>
      <c r="AR20" s="719"/>
      <c r="AS20" s="719"/>
      <c r="AT20" s="719"/>
      <c r="AU20" s="725"/>
      <c r="AV20" s="725"/>
      <c r="AW20" s="725"/>
      <c r="AX20" s="725"/>
      <c r="AY20" s="726"/>
      <c r="AZ20" s="63"/>
      <c r="BA20" s="63"/>
      <c r="BB20" s="63"/>
      <c r="BC20" s="63"/>
      <c r="BD20" s="63"/>
      <c r="BE20" s="81"/>
      <c r="BF20" s="81"/>
      <c r="BG20" s="81"/>
      <c r="BH20" s="81"/>
      <c r="BI20" s="81"/>
      <c r="BJ20" s="81"/>
      <c r="BK20" s="81"/>
      <c r="BL20" s="81"/>
      <c r="BM20" s="81"/>
      <c r="BN20" s="81"/>
      <c r="BO20" s="81"/>
      <c r="BP20" s="81"/>
      <c r="BQ20" s="59">
        <v>14</v>
      </c>
      <c r="BR20" s="87"/>
      <c r="BS20" s="727"/>
      <c r="BT20" s="728"/>
      <c r="BU20" s="728"/>
      <c r="BV20" s="728"/>
      <c r="BW20" s="728"/>
      <c r="BX20" s="728"/>
      <c r="BY20" s="728"/>
      <c r="BZ20" s="728"/>
      <c r="CA20" s="728"/>
      <c r="CB20" s="728"/>
      <c r="CC20" s="728"/>
      <c r="CD20" s="728"/>
      <c r="CE20" s="728"/>
      <c r="CF20" s="728"/>
      <c r="CG20" s="729"/>
      <c r="CH20" s="730"/>
      <c r="CI20" s="722"/>
      <c r="CJ20" s="722"/>
      <c r="CK20" s="722"/>
      <c r="CL20" s="731"/>
      <c r="CM20" s="730"/>
      <c r="CN20" s="722"/>
      <c r="CO20" s="722"/>
      <c r="CP20" s="722"/>
      <c r="CQ20" s="731"/>
      <c r="CR20" s="730"/>
      <c r="CS20" s="722"/>
      <c r="CT20" s="722"/>
      <c r="CU20" s="722"/>
      <c r="CV20" s="731"/>
      <c r="CW20" s="730"/>
      <c r="CX20" s="722"/>
      <c r="CY20" s="722"/>
      <c r="CZ20" s="722"/>
      <c r="DA20" s="731"/>
      <c r="DB20" s="730"/>
      <c r="DC20" s="722"/>
      <c r="DD20" s="722"/>
      <c r="DE20" s="722"/>
      <c r="DF20" s="731"/>
      <c r="DG20" s="730"/>
      <c r="DH20" s="722"/>
      <c r="DI20" s="722"/>
      <c r="DJ20" s="722"/>
      <c r="DK20" s="731"/>
      <c r="DL20" s="730"/>
      <c r="DM20" s="722"/>
      <c r="DN20" s="722"/>
      <c r="DO20" s="722"/>
      <c r="DP20" s="731"/>
      <c r="DQ20" s="730"/>
      <c r="DR20" s="722"/>
      <c r="DS20" s="722"/>
      <c r="DT20" s="722"/>
      <c r="DU20" s="731"/>
      <c r="DV20" s="727"/>
      <c r="DW20" s="728"/>
      <c r="DX20" s="728"/>
      <c r="DY20" s="728"/>
      <c r="DZ20" s="746"/>
      <c r="EA20" s="81"/>
    </row>
    <row r="21" spans="1:131" s="53" customFormat="1" ht="26.25" customHeight="1" x14ac:dyDescent="0.15">
      <c r="A21" s="59">
        <v>15</v>
      </c>
      <c r="B21" s="727"/>
      <c r="C21" s="728"/>
      <c r="D21" s="728"/>
      <c r="E21" s="728"/>
      <c r="F21" s="728"/>
      <c r="G21" s="728"/>
      <c r="H21" s="728"/>
      <c r="I21" s="728"/>
      <c r="J21" s="728"/>
      <c r="K21" s="728"/>
      <c r="L21" s="728"/>
      <c r="M21" s="728"/>
      <c r="N21" s="728"/>
      <c r="O21" s="728"/>
      <c r="P21" s="729"/>
      <c r="Q21" s="718"/>
      <c r="R21" s="719"/>
      <c r="S21" s="719"/>
      <c r="T21" s="719"/>
      <c r="U21" s="719"/>
      <c r="V21" s="719"/>
      <c r="W21" s="719"/>
      <c r="X21" s="719"/>
      <c r="Y21" s="719"/>
      <c r="Z21" s="719"/>
      <c r="AA21" s="719"/>
      <c r="AB21" s="719"/>
      <c r="AC21" s="719"/>
      <c r="AD21" s="719"/>
      <c r="AE21" s="720"/>
      <c r="AF21" s="721"/>
      <c r="AG21" s="722"/>
      <c r="AH21" s="722"/>
      <c r="AI21" s="722"/>
      <c r="AJ21" s="723"/>
      <c r="AK21" s="724"/>
      <c r="AL21" s="719"/>
      <c r="AM21" s="719"/>
      <c r="AN21" s="719"/>
      <c r="AO21" s="719"/>
      <c r="AP21" s="719"/>
      <c r="AQ21" s="719"/>
      <c r="AR21" s="719"/>
      <c r="AS21" s="719"/>
      <c r="AT21" s="719"/>
      <c r="AU21" s="725"/>
      <c r="AV21" s="725"/>
      <c r="AW21" s="725"/>
      <c r="AX21" s="725"/>
      <c r="AY21" s="726"/>
      <c r="AZ21" s="63"/>
      <c r="BA21" s="63"/>
      <c r="BB21" s="63"/>
      <c r="BC21" s="63"/>
      <c r="BD21" s="63"/>
      <c r="BE21" s="81"/>
      <c r="BF21" s="81"/>
      <c r="BG21" s="81"/>
      <c r="BH21" s="81"/>
      <c r="BI21" s="81"/>
      <c r="BJ21" s="81"/>
      <c r="BK21" s="81"/>
      <c r="BL21" s="81"/>
      <c r="BM21" s="81"/>
      <c r="BN21" s="81"/>
      <c r="BO21" s="81"/>
      <c r="BP21" s="81"/>
      <c r="BQ21" s="59">
        <v>15</v>
      </c>
      <c r="BR21" s="87"/>
      <c r="BS21" s="727"/>
      <c r="BT21" s="728"/>
      <c r="BU21" s="728"/>
      <c r="BV21" s="728"/>
      <c r="BW21" s="728"/>
      <c r="BX21" s="728"/>
      <c r="BY21" s="728"/>
      <c r="BZ21" s="728"/>
      <c r="CA21" s="728"/>
      <c r="CB21" s="728"/>
      <c r="CC21" s="728"/>
      <c r="CD21" s="728"/>
      <c r="CE21" s="728"/>
      <c r="CF21" s="728"/>
      <c r="CG21" s="729"/>
      <c r="CH21" s="730"/>
      <c r="CI21" s="722"/>
      <c r="CJ21" s="722"/>
      <c r="CK21" s="722"/>
      <c r="CL21" s="731"/>
      <c r="CM21" s="730"/>
      <c r="CN21" s="722"/>
      <c r="CO21" s="722"/>
      <c r="CP21" s="722"/>
      <c r="CQ21" s="731"/>
      <c r="CR21" s="730"/>
      <c r="CS21" s="722"/>
      <c r="CT21" s="722"/>
      <c r="CU21" s="722"/>
      <c r="CV21" s="731"/>
      <c r="CW21" s="730"/>
      <c r="CX21" s="722"/>
      <c r="CY21" s="722"/>
      <c r="CZ21" s="722"/>
      <c r="DA21" s="731"/>
      <c r="DB21" s="730"/>
      <c r="DC21" s="722"/>
      <c r="DD21" s="722"/>
      <c r="DE21" s="722"/>
      <c r="DF21" s="731"/>
      <c r="DG21" s="730"/>
      <c r="DH21" s="722"/>
      <c r="DI21" s="722"/>
      <c r="DJ21" s="722"/>
      <c r="DK21" s="731"/>
      <c r="DL21" s="730"/>
      <c r="DM21" s="722"/>
      <c r="DN21" s="722"/>
      <c r="DO21" s="722"/>
      <c r="DP21" s="731"/>
      <c r="DQ21" s="730"/>
      <c r="DR21" s="722"/>
      <c r="DS21" s="722"/>
      <c r="DT21" s="722"/>
      <c r="DU21" s="731"/>
      <c r="DV21" s="727"/>
      <c r="DW21" s="728"/>
      <c r="DX21" s="728"/>
      <c r="DY21" s="728"/>
      <c r="DZ21" s="746"/>
      <c r="EA21" s="81"/>
    </row>
    <row r="22" spans="1:131" s="53" customFormat="1" ht="26.25" customHeight="1" x14ac:dyDescent="0.15">
      <c r="A22" s="59">
        <v>16</v>
      </c>
      <c r="B22" s="727"/>
      <c r="C22" s="728"/>
      <c r="D22" s="728"/>
      <c r="E22" s="728"/>
      <c r="F22" s="728"/>
      <c r="G22" s="728"/>
      <c r="H22" s="728"/>
      <c r="I22" s="728"/>
      <c r="J22" s="728"/>
      <c r="K22" s="728"/>
      <c r="L22" s="728"/>
      <c r="M22" s="728"/>
      <c r="N22" s="728"/>
      <c r="O22" s="728"/>
      <c r="P22" s="729"/>
      <c r="Q22" s="762"/>
      <c r="R22" s="763"/>
      <c r="S22" s="763"/>
      <c r="T22" s="763"/>
      <c r="U22" s="763"/>
      <c r="V22" s="763"/>
      <c r="W22" s="763"/>
      <c r="X22" s="763"/>
      <c r="Y22" s="763"/>
      <c r="Z22" s="763"/>
      <c r="AA22" s="763"/>
      <c r="AB22" s="763"/>
      <c r="AC22" s="763"/>
      <c r="AD22" s="763"/>
      <c r="AE22" s="764"/>
      <c r="AF22" s="721"/>
      <c r="AG22" s="722"/>
      <c r="AH22" s="722"/>
      <c r="AI22" s="722"/>
      <c r="AJ22" s="723"/>
      <c r="AK22" s="765"/>
      <c r="AL22" s="763"/>
      <c r="AM22" s="763"/>
      <c r="AN22" s="763"/>
      <c r="AO22" s="763"/>
      <c r="AP22" s="763"/>
      <c r="AQ22" s="763"/>
      <c r="AR22" s="763"/>
      <c r="AS22" s="763"/>
      <c r="AT22" s="763"/>
      <c r="AU22" s="766"/>
      <c r="AV22" s="766"/>
      <c r="AW22" s="766"/>
      <c r="AX22" s="766"/>
      <c r="AY22" s="767"/>
      <c r="AZ22" s="768" t="s">
        <v>447</v>
      </c>
      <c r="BA22" s="768"/>
      <c r="BB22" s="768"/>
      <c r="BC22" s="768"/>
      <c r="BD22" s="769"/>
      <c r="BE22" s="81"/>
      <c r="BF22" s="81"/>
      <c r="BG22" s="81"/>
      <c r="BH22" s="81"/>
      <c r="BI22" s="81"/>
      <c r="BJ22" s="81"/>
      <c r="BK22" s="81"/>
      <c r="BL22" s="81"/>
      <c r="BM22" s="81"/>
      <c r="BN22" s="81"/>
      <c r="BO22" s="81"/>
      <c r="BP22" s="81"/>
      <c r="BQ22" s="59">
        <v>16</v>
      </c>
      <c r="BR22" s="87"/>
      <c r="BS22" s="727"/>
      <c r="BT22" s="728"/>
      <c r="BU22" s="728"/>
      <c r="BV22" s="728"/>
      <c r="BW22" s="728"/>
      <c r="BX22" s="728"/>
      <c r="BY22" s="728"/>
      <c r="BZ22" s="728"/>
      <c r="CA22" s="728"/>
      <c r="CB22" s="728"/>
      <c r="CC22" s="728"/>
      <c r="CD22" s="728"/>
      <c r="CE22" s="728"/>
      <c r="CF22" s="728"/>
      <c r="CG22" s="729"/>
      <c r="CH22" s="730"/>
      <c r="CI22" s="722"/>
      <c r="CJ22" s="722"/>
      <c r="CK22" s="722"/>
      <c r="CL22" s="731"/>
      <c r="CM22" s="730"/>
      <c r="CN22" s="722"/>
      <c r="CO22" s="722"/>
      <c r="CP22" s="722"/>
      <c r="CQ22" s="731"/>
      <c r="CR22" s="730"/>
      <c r="CS22" s="722"/>
      <c r="CT22" s="722"/>
      <c r="CU22" s="722"/>
      <c r="CV22" s="731"/>
      <c r="CW22" s="730"/>
      <c r="CX22" s="722"/>
      <c r="CY22" s="722"/>
      <c r="CZ22" s="722"/>
      <c r="DA22" s="731"/>
      <c r="DB22" s="730"/>
      <c r="DC22" s="722"/>
      <c r="DD22" s="722"/>
      <c r="DE22" s="722"/>
      <c r="DF22" s="731"/>
      <c r="DG22" s="730"/>
      <c r="DH22" s="722"/>
      <c r="DI22" s="722"/>
      <c r="DJ22" s="722"/>
      <c r="DK22" s="731"/>
      <c r="DL22" s="730"/>
      <c r="DM22" s="722"/>
      <c r="DN22" s="722"/>
      <c r="DO22" s="722"/>
      <c r="DP22" s="731"/>
      <c r="DQ22" s="730"/>
      <c r="DR22" s="722"/>
      <c r="DS22" s="722"/>
      <c r="DT22" s="722"/>
      <c r="DU22" s="731"/>
      <c r="DV22" s="727"/>
      <c r="DW22" s="728"/>
      <c r="DX22" s="728"/>
      <c r="DY22" s="728"/>
      <c r="DZ22" s="746"/>
      <c r="EA22" s="81"/>
    </row>
    <row r="23" spans="1:131" s="53" customFormat="1" ht="26.25" customHeight="1" x14ac:dyDescent="0.15">
      <c r="A23" s="60" t="s">
        <v>254</v>
      </c>
      <c r="B23" s="747" t="s">
        <v>307</v>
      </c>
      <c r="C23" s="748"/>
      <c r="D23" s="748"/>
      <c r="E23" s="748"/>
      <c r="F23" s="748"/>
      <c r="G23" s="748"/>
      <c r="H23" s="748"/>
      <c r="I23" s="748"/>
      <c r="J23" s="748"/>
      <c r="K23" s="748"/>
      <c r="L23" s="748"/>
      <c r="M23" s="748"/>
      <c r="N23" s="748"/>
      <c r="O23" s="748"/>
      <c r="P23" s="749"/>
      <c r="Q23" s="750">
        <v>6366</v>
      </c>
      <c r="R23" s="751"/>
      <c r="S23" s="751"/>
      <c r="T23" s="751"/>
      <c r="U23" s="751"/>
      <c r="V23" s="751">
        <v>6280</v>
      </c>
      <c r="W23" s="751"/>
      <c r="X23" s="751"/>
      <c r="Y23" s="751"/>
      <c r="Z23" s="751"/>
      <c r="AA23" s="751">
        <v>87</v>
      </c>
      <c r="AB23" s="751"/>
      <c r="AC23" s="751"/>
      <c r="AD23" s="751"/>
      <c r="AE23" s="752"/>
      <c r="AF23" s="753">
        <v>50</v>
      </c>
      <c r="AG23" s="751"/>
      <c r="AH23" s="751"/>
      <c r="AI23" s="751"/>
      <c r="AJ23" s="754"/>
      <c r="AK23" s="755"/>
      <c r="AL23" s="756"/>
      <c r="AM23" s="756"/>
      <c r="AN23" s="756"/>
      <c r="AO23" s="756"/>
      <c r="AP23" s="751">
        <v>7247</v>
      </c>
      <c r="AQ23" s="751"/>
      <c r="AR23" s="751"/>
      <c r="AS23" s="751"/>
      <c r="AT23" s="751"/>
      <c r="AU23" s="757"/>
      <c r="AV23" s="757"/>
      <c r="AW23" s="757"/>
      <c r="AX23" s="757"/>
      <c r="AY23" s="758"/>
      <c r="AZ23" s="759" t="s">
        <v>201</v>
      </c>
      <c r="BA23" s="760"/>
      <c r="BB23" s="760"/>
      <c r="BC23" s="760"/>
      <c r="BD23" s="761"/>
      <c r="BE23" s="81"/>
      <c r="BF23" s="81"/>
      <c r="BG23" s="81"/>
      <c r="BH23" s="81"/>
      <c r="BI23" s="81"/>
      <c r="BJ23" s="81"/>
      <c r="BK23" s="81"/>
      <c r="BL23" s="81"/>
      <c r="BM23" s="81"/>
      <c r="BN23" s="81"/>
      <c r="BO23" s="81"/>
      <c r="BP23" s="81"/>
      <c r="BQ23" s="59">
        <v>17</v>
      </c>
      <c r="BR23" s="87"/>
      <c r="BS23" s="727"/>
      <c r="BT23" s="728"/>
      <c r="BU23" s="728"/>
      <c r="BV23" s="728"/>
      <c r="BW23" s="728"/>
      <c r="BX23" s="728"/>
      <c r="BY23" s="728"/>
      <c r="BZ23" s="728"/>
      <c r="CA23" s="728"/>
      <c r="CB23" s="728"/>
      <c r="CC23" s="728"/>
      <c r="CD23" s="728"/>
      <c r="CE23" s="728"/>
      <c r="CF23" s="728"/>
      <c r="CG23" s="729"/>
      <c r="CH23" s="730"/>
      <c r="CI23" s="722"/>
      <c r="CJ23" s="722"/>
      <c r="CK23" s="722"/>
      <c r="CL23" s="731"/>
      <c r="CM23" s="730"/>
      <c r="CN23" s="722"/>
      <c r="CO23" s="722"/>
      <c r="CP23" s="722"/>
      <c r="CQ23" s="731"/>
      <c r="CR23" s="730"/>
      <c r="CS23" s="722"/>
      <c r="CT23" s="722"/>
      <c r="CU23" s="722"/>
      <c r="CV23" s="731"/>
      <c r="CW23" s="730"/>
      <c r="CX23" s="722"/>
      <c r="CY23" s="722"/>
      <c r="CZ23" s="722"/>
      <c r="DA23" s="731"/>
      <c r="DB23" s="730"/>
      <c r="DC23" s="722"/>
      <c r="DD23" s="722"/>
      <c r="DE23" s="722"/>
      <c r="DF23" s="731"/>
      <c r="DG23" s="730"/>
      <c r="DH23" s="722"/>
      <c r="DI23" s="722"/>
      <c r="DJ23" s="722"/>
      <c r="DK23" s="731"/>
      <c r="DL23" s="730"/>
      <c r="DM23" s="722"/>
      <c r="DN23" s="722"/>
      <c r="DO23" s="722"/>
      <c r="DP23" s="731"/>
      <c r="DQ23" s="730"/>
      <c r="DR23" s="722"/>
      <c r="DS23" s="722"/>
      <c r="DT23" s="722"/>
      <c r="DU23" s="731"/>
      <c r="DV23" s="727"/>
      <c r="DW23" s="728"/>
      <c r="DX23" s="728"/>
      <c r="DY23" s="728"/>
      <c r="DZ23" s="746"/>
      <c r="EA23" s="81"/>
    </row>
    <row r="24" spans="1:131" s="53" customFormat="1" ht="26.25" customHeight="1" x14ac:dyDescent="0.15">
      <c r="A24" s="770" t="s">
        <v>369</v>
      </c>
      <c r="B24" s="770"/>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0"/>
      <c r="AM24" s="770"/>
      <c r="AN24" s="770"/>
      <c r="AO24" s="770"/>
      <c r="AP24" s="770"/>
      <c r="AQ24" s="770"/>
      <c r="AR24" s="770"/>
      <c r="AS24" s="770"/>
      <c r="AT24" s="770"/>
      <c r="AU24" s="770"/>
      <c r="AV24" s="770"/>
      <c r="AW24" s="770"/>
      <c r="AX24" s="770"/>
      <c r="AY24" s="770"/>
      <c r="AZ24" s="63"/>
      <c r="BA24" s="63"/>
      <c r="BB24" s="63"/>
      <c r="BC24" s="63"/>
      <c r="BD24" s="63"/>
      <c r="BE24" s="81"/>
      <c r="BF24" s="81"/>
      <c r="BG24" s="81"/>
      <c r="BH24" s="81"/>
      <c r="BI24" s="81"/>
      <c r="BJ24" s="81"/>
      <c r="BK24" s="81"/>
      <c r="BL24" s="81"/>
      <c r="BM24" s="81"/>
      <c r="BN24" s="81"/>
      <c r="BO24" s="81"/>
      <c r="BP24" s="81"/>
      <c r="BQ24" s="59">
        <v>18</v>
      </c>
      <c r="BR24" s="87"/>
      <c r="BS24" s="727"/>
      <c r="BT24" s="728"/>
      <c r="BU24" s="728"/>
      <c r="BV24" s="728"/>
      <c r="BW24" s="728"/>
      <c r="BX24" s="728"/>
      <c r="BY24" s="728"/>
      <c r="BZ24" s="728"/>
      <c r="CA24" s="728"/>
      <c r="CB24" s="728"/>
      <c r="CC24" s="728"/>
      <c r="CD24" s="728"/>
      <c r="CE24" s="728"/>
      <c r="CF24" s="728"/>
      <c r="CG24" s="729"/>
      <c r="CH24" s="730"/>
      <c r="CI24" s="722"/>
      <c r="CJ24" s="722"/>
      <c r="CK24" s="722"/>
      <c r="CL24" s="731"/>
      <c r="CM24" s="730"/>
      <c r="CN24" s="722"/>
      <c r="CO24" s="722"/>
      <c r="CP24" s="722"/>
      <c r="CQ24" s="731"/>
      <c r="CR24" s="730"/>
      <c r="CS24" s="722"/>
      <c r="CT24" s="722"/>
      <c r="CU24" s="722"/>
      <c r="CV24" s="731"/>
      <c r="CW24" s="730"/>
      <c r="CX24" s="722"/>
      <c r="CY24" s="722"/>
      <c r="CZ24" s="722"/>
      <c r="DA24" s="731"/>
      <c r="DB24" s="730"/>
      <c r="DC24" s="722"/>
      <c r="DD24" s="722"/>
      <c r="DE24" s="722"/>
      <c r="DF24" s="731"/>
      <c r="DG24" s="730"/>
      <c r="DH24" s="722"/>
      <c r="DI24" s="722"/>
      <c r="DJ24" s="722"/>
      <c r="DK24" s="731"/>
      <c r="DL24" s="730"/>
      <c r="DM24" s="722"/>
      <c r="DN24" s="722"/>
      <c r="DO24" s="722"/>
      <c r="DP24" s="731"/>
      <c r="DQ24" s="730"/>
      <c r="DR24" s="722"/>
      <c r="DS24" s="722"/>
      <c r="DT24" s="722"/>
      <c r="DU24" s="731"/>
      <c r="DV24" s="727"/>
      <c r="DW24" s="728"/>
      <c r="DX24" s="728"/>
      <c r="DY24" s="728"/>
      <c r="DZ24" s="746"/>
      <c r="EA24" s="81"/>
    </row>
    <row r="25" spans="1:131" s="51" customFormat="1" ht="26.25" customHeight="1" x14ac:dyDescent="0.15">
      <c r="A25" s="735" t="s">
        <v>421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63"/>
      <c r="BK25" s="63"/>
      <c r="BL25" s="63"/>
      <c r="BM25" s="63"/>
      <c r="BN25" s="63"/>
      <c r="BO25" s="62"/>
      <c r="BP25" s="62"/>
      <c r="BQ25" s="59">
        <v>19</v>
      </c>
      <c r="BR25" s="87"/>
      <c r="BS25" s="727"/>
      <c r="BT25" s="728"/>
      <c r="BU25" s="728"/>
      <c r="BV25" s="728"/>
      <c r="BW25" s="728"/>
      <c r="BX25" s="728"/>
      <c r="BY25" s="728"/>
      <c r="BZ25" s="728"/>
      <c r="CA25" s="728"/>
      <c r="CB25" s="728"/>
      <c r="CC25" s="728"/>
      <c r="CD25" s="728"/>
      <c r="CE25" s="728"/>
      <c r="CF25" s="728"/>
      <c r="CG25" s="729"/>
      <c r="CH25" s="730"/>
      <c r="CI25" s="722"/>
      <c r="CJ25" s="722"/>
      <c r="CK25" s="722"/>
      <c r="CL25" s="731"/>
      <c r="CM25" s="730"/>
      <c r="CN25" s="722"/>
      <c r="CO25" s="722"/>
      <c r="CP25" s="722"/>
      <c r="CQ25" s="731"/>
      <c r="CR25" s="730"/>
      <c r="CS25" s="722"/>
      <c r="CT25" s="722"/>
      <c r="CU25" s="722"/>
      <c r="CV25" s="731"/>
      <c r="CW25" s="730"/>
      <c r="CX25" s="722"/>
      <c r="CY25" s="722"/>
      <c r="CZ25" s="722"/>
      <c r="DA25" s="731"/>
      <c r="DB25" s="730"/>
      <c r="DC25" s="722"/>
      <c r="DD25" s="722"/>
      <c r="DE25" s="722"/>
      <c r="DF25" s="731"/>
      <c r="DG25" s="730"/>
      <c r="DH25" s="722"/>
      <c r="DI25" s="722"/>
      <c r="DJ25" s="722"/>
      <c r="DK25" s="731"/>
      <c r="DL25" s="730"/>
      <c r="DM25" s="722"/>
      <c r="DN25" s="722"/>
      <c r="DO25" s="722"/>
      <c r="DP25" s="731"/>
      <c r="DQ25" s="730"/>
      <c r="DR25" s="722"/>
      <c r="DS25" s="722"/>
      <c r="DT25" s="722"/>
      <c r="DU25" s="731"/>
      <c r="DV25" s="727"/>
      <c r="DW25" s="728"/>
      <c r="DX25" s="728"/>
      <c r="DY25" s="728"/>
      <c r="DZ25" s="746"/>
      <c r="EA25" s="54"/>
    </row>
    <row r="26" spans="1:131" s="51" customFormat="1" ht="26.25" customHeight="1" x14ac:dyDescent="0.15">
      <c r="A26" s="704" t="s">
        <v>435</v>
      </c>
      <c r="B26" s="705"/>
      <c r="C26" s="705"/>
      <c r="D26" s="705"/>
      <c r="E26" s="705"/>
      <c r="F26" s="705"/>
      <c r="G26" s="705"/>
      <c r="H26" s="705"/>
      <c r="I26" s="705"/>
      <c r="J26" s="705"/>
      <c r="K26" s="705"/>
      <c r="L26" s="705"/>
      <c r="M26" s="705"/>
      <c r="N26" s="705"/>
      <c r="O26" s="705"/>
      <c r="P26" s="706"/>
      <c r="Q26" s="698" t="s">
        <v>449</v>
      </c>
      <c r="R26" s="699"/>
      <c r="S26" s="699"/>
      <c r="T26" s="699"/>
      <c r="U26" s="710"/>
      <c r="V26" s="698" t="s">
        <v>450</v>
      </c>
      <c r="W26" s="699"/>
      <c r="X26" s="699"/>
      <c r="Y26" s="699"/>
      <c r="Z26" s="710"/>
      <c r="AA26" s="698" t="s">
        <v>451</v>
      </c>
      <c r="AB26" s="699"/>
      <c r="AC26" s="699"/>
      <c r="AD26" s="699"/>
      <c r="AE26" s="699"/>
      <c r="AF26" s="969" t="s">
        <v>252</v>
      </c>
      <c r="AG26" s="970"/>
      <c r="AH26" s="970"/>
      <c r="AI26" s="970"/>
      <c r="AJ26" s="971"/>
      <c r="AK26" s="699" t="s">
        <v>386</v>
      </c>
      <c r="AL26" s="699"/>
      <c r="AM26" s="699"/>
      <c r="AN26" s="699"/>
      <c r="AO26" s="710"/>
      <c r="AP26" s="698" t="s">
        <v>355</v>
      </c>
      <c r="AQ26" s="699"/>
      <c r="AR26" s="699"/>
      <c r="AS26" s="699"/>
      <c r="AT26" s="710"/>
      <c r="AU26" s="698" t="s">
        <v>452</v>
      </c>
      <c r="AV26" s="699"/>
      <c r="AW26" s="699"/>
      <c r="AX26" s="699"/>
      <c r="AY26" s="710"/>
      <c r="AZ26" s="698" t="s">
        <v>453</v>
      </c>
      <c r="BA26" s="699"/>
      <c r="BB26" s="699"/>
      <c r="BC26" s="699"/>
      <c r="BD26" s="710"/>
      <c r="BE26" s="698" t="s">
        <v>230</v>
      </c>
      <c r="BF26" s="699"/>
      <c r="BG26" s="699"/>
      <c r="BH26" s="699"/>
      <c r="BI26" s="700"/>
      <c r="BJ26" s="63"/>
      <c r="BK26" s="63"/>
      <c r="BL26" s="63"/>
      <c r="BM26" s="63"/>
      <c r="BN26" s="63"/>
      <c r="BO26" s="62"/>
      <c r="BP26" s="62"/>
      <c r="BQ26" s="59">
        <v>20</v>
      </c>
      <c r="BR26" s="87"/>
      <c r="BS26" s="727"/>
      <c r="BT26" s="728"/>
      <c r="BU26" s="728"/>
      <c r="BV26" s="728"/>
      <c r="BW26" s="728"/>
      <c r="BX26" s="728"/>
      <c r="BY26" s="728"/>
      <c r="BZ26" s="728"/>
      <c r="CA26" s="728"/>
      <c r="CB26" s="728"/>
      <c r="CC26" s="728"/>
      <c r="CD26" s="728"/>
      <c r="CE26" s="728"/>
      <c r="CF26" s="728"/>
      <c r="CG26" s="729"/>
      <c r="CH26" s="730"/>
      <c r="CI26" s="722"/>
      <c r="CJ26" s="722"/>
      <c r="CK26" s="722"/>
      <c r="CL26" s="731"/>
      <c r="CM26" s="730"/>
      <c r="CN26" s="722"/>
      <c r="CO26" s="722"/>
      <c r="CP26" s="722"/>
      <c r="CQ26" s="731"/>
      <c r="CR26" s="730"/>
      <c r="CS26" s="722"/>
      <c r="CT26" s="722"/>
      <c r="CU26" s="722"/>
      <c r="CV26" s="731"/>
      <c r="CW26" s="730"/>
      <c r="CX26" s="722"/>
      <c r="CY26" s="722"/>
      <c r="CZ26" s="722"/>
      <c r="DA26" s="731"/>
      <c r="DB26" s="730"/>
      <c r="DC26" s="722"/>
      <c r="DD26" s="722"/>
      <c r="DE26" s="722"/>
      <c r="DF26" s="731"/>
      <c r="DG26" s="730"/>
      <c r="DH26" s="722"/>
      <c r="DI26" s="722"/>
      <c r="DJ26" s="722"/>
      <c r="DK26" s="731"/>
      <c r="DL26" s="730"/>
      <c r="DM26" s="722"/>
      <c r="DN26" s="722"/>
      <c r="DO26" s="722"/>
      <c r="DP26" s="731"/>
      <c r="DQ26" s="730"/>
      <c r="DR26" s="722"/>
      <c r="DS26" s="722"/>
      <c r="DT26" s="722"/>
      <c r="DU26" s="731"/>
      <c r="DV26" s="727"/>
      <c r="DW26" s="728"/>
      <c r="DX26" s="728"/>
      <c r="DY26" s="728"/>
      <c r="DZ26" s="746"/>
      <c r="EA26" s="54"/>
    </row>
    <row r="27" spans="1:131" s="51" customFormat="1" ht="26.25" customHeight="1" x14ac:dyDescent="0.15">
      <c r="A27" s="707"/>
      <c r="B27" s="708"/>
      <c r="C27" s="708"/>
      <c r="D27" s="708"/>
      <c r="E27" s="708"/>
      <c r="F27" s="708"/>
      <c r="G27" s="708"/>
      <c r="H27" s="708"/>
      <c r="I27" s="708"/>
      <c r="J27" s="708"/>
      <c r="K27" s="708"/>
      <c r="L27" s="708"/>
      <c r="M27" s="708"/>
      <c r="N27" s="708"/>
      <c r="O27" s="708"/>
      <c r="P27" s="709"/>
      <c r="Q27" s="701"/>
      <c r="R27" s="702"/>
      <c r="S27" s="702"/>
      <c r="T27" s="702"/>
      <c r="U27" s="711"/>
      <c r="V27" s="701"/>
      <c r="W27" s="702"/>
      <c r="X27" s="702"/>
      <c r="Y27" s="702"/>
      <c r="Z27" s="711"/>
      <c r="AA27" s="701"/>
      <c r="AB27" s="702"/>
      <c r="AC27" s="702"/>
      <c r="AD27" s="702"/>
      <c r="AE27" s="702"/>
      <c r="AF27" s="972"/>
      <c r="AG27" s="973"/>
      <c r="AH27" s="973"/>
      <c r="AI27" s="973"/>
      <c r="AJ27" s="974"/>
      <c r="AK27" s="702"/>
      <c r="AL27" s="702"/>
      <c r="AM27" s="702"/>
      <c r="AN27" s="702"/>
      <c r="AO27" s="711"/>
      <c r="AP27" s="701"/>
      <c r="AQ27" s="702"/>
      <c r="AR27" s="702"/>
      <c r="AS27" s="702"/>
      <c r="AT27" s="711"/>
      <c r="AU27" s="701"/>
      <c r="AV27" s="702"/>
      <c r="AW27" s="702"/>
      <c r="AX27" s="702"/>
      <c r="AY27" s="711"/>
      <c r="AZ27" s="701"/>
      <c r="BA27" s="702"/>
      <c r="BB27" s="702"/>
      <c r="BC27" s="702"/>
      <c r="BD27" s="711"/>
      <c r="BE27" s="701"/>
      <c r="BF27" s="702"/>
      <c r="BG27" s="702"/>
      <c r="BH27" s="702"/>
      <c r="BI27" s="703"/>
      <c r="BJ27" s="63"/>
      <c r="BK27" s="63"/>
      <c r="BL27" s="63"/>
      <c r="BM27" s="63"/>
      <c r="BN27" s="63"/>
      <c r="BO27" s="62"/>
      <c r="BP27" s="62"/>
      <c r="BQ27" s="59">
        <v>21</v>
      </c>
      <c r="BR27" s="87"/>
      <c r="BS27" s="727"/>
      <c r="BT27" s="728"/>
      <c r="BU27" s="728"/>
      <c r="BV27" s="728"/>
      <c r="BW27" s="728"/>
      <c r="BX27" s="728"/>
      <c r="BY27" s="728"/>
      <c r="BZ27" s="728"/>
      <c r="CA27" s="728"/>
      <c r="CB27" s="728"/>
      <c r="CC27" s="728"/>
      <c r="CD27" s="728"/>
      <c r="CE27" s="728"/>
      <c r="CF27" s="728"/>
      <c r="CG27" s="729"/>
      <c r="CH27" s="730"/>
      <c r="CI27" s="722"/>
      <c r="CJ27" s="722"/>
      <c r="CK27" s="722"/>
      <c r="CL27" s="731"/>
      <c r="CM27" s="730"/>
      <c r="CN27" s="722"/>
      <c r="CO27" s="722"/>
      <c r="CP27" s="722"/>
      <c r="CQ27" s="731"/>
      <c r="CR27" s="730"/>
      <c r="CS27" s="722"/>
      <c r="CT27" s="722"/>
      <c r="CU27" s="722"/>
      <c r="CV27" s="731"/>
      <c r="CW27" s="730"/>
      <c r="CX27" s="722"/>
      <c r="CY27" s="722"/>
      <c r="CZ27" s="722"/>
      <c r="DA27" s="731"/>
      <c r="DB27" s="730"/>
      <c r="DC27" s="722"/>
      <c r="DD27" s="722"/>
      <c r="DE27" s="722"/>
      <c r="DF27" s="731"/>
      <c r="DG27" s="730"/>
      <c r="DH27" s="722"/>
      <c r="DI27" s="722"/>
      <c r="DJ27" s="722"/>
      <c r="DK27" s="731"/>
      <c r="DL27" s="730"/>
      <c r="DM27" s="722"/>
      <c r="DN27" s="722"/>
      <c r="DO27" s="722"/>
      <c r="DP27" s="731"/>
      <c r="DQ27" s="730"/>
      <c r="DR27" s="722"/>
      <c r="DS27" s="722"/>
      <c r="DT27" s="722"/>
      <c r="DU27" s="731"/>
      <c r="DV27" s="727"/>
      <c r="DW27" s="728"/>
      <c r="DX27" s="728"/>
      <c r="DY27" s="728"/>
      <c r="DZ27" s="746"/>
      <c r="EA27" s="54"/>
    </row>
    <row r="28" spans="1:131" s="51" customFormat="1" ht="26.25" customHeight="1" x14ac:dyDescent="0.15">
      <c r="A28" s="61">
        <v>1</v>
      </c>
      <c r="B28" s="695" t="s">
        <v>242</v>
      </c>
      <c r="C28" s="696"/>
      <c r="D28" s="696"/>
      <c r="E28" s="696"/>
      <c r="F28" s="696"/>
      <c r="G28" s="696"/>
      <c r="H28" s="696"/>
      <c r="I28" s="696"/>
      <c r="J28" s="696"/>
      <c r="K28" s="696"/>
      <c r="L28" s="696"/>
      <c r="M28" s="696"/>
      <c r="N28" s="696"/>
      <c r="O28" s="696"/>
      <c r="P28" s="736"/>
      <c r="Q28" s="772">
        <v>1101</v>
      </c>
      <c r="R28" s="773"/>
      <c r="S28" s="773"/>
      <c r="T28" s="773"/>
      <c r="U28" s="773"/>
      <c r="V28" s="773">
        <v>1100</v>
      </c>
      <c r="W28" s="773"/>
      <c r="X28" s="773"/>
      <c r="Y28" s="773"/>
      <c r="Z28" s="773"/>
      <c r="AA28" s="773">
        <v>1</v>
      </c>
      <c r="AB28" s="773"/>
      <c r="AC28" s="773"/>
      <c r="AD28" s="773"/>
      <c r="AE28" s="774"/>
      <c r="AF28" s="775">
        <v>1</v>
      </c>
      <c r="AG28" s="773"/>
      <c r="AH28" s="773"/>
      <c r="AI28" s="773"/>
      <c r="AJ28" s="776"/>
      <c r="AK28" s="777">
        <v>93</v>
      </c>
      <c r="AL28" s="773"/>
      <c r="AM28" s="773"/>
      <c r="AN28" s="773"/>
      <c r="AO28" s="773"/>
      <c r="AP28" s="773" t="s">
        <v>201</v>
      </c>
      <c r="AQ28" s="773"/>
      <c r="AR28" s="773"/>
      <c r="AS28" s="773"/>
      <c r="AT28" s="773"/>
      <c r="AU28" s="773" t="s">
        <v>201</v>
      </c>
      <c r="AV28" s="773"/>
      <c r="AW28" s="773"/>
      <c r="AX28" s="773"/>
      <c r="AY28" s="773"/>
      <c r="AZ28" s="778" t="s">
        <v>201</v>
      </c>
      <c r="BA28" s="778"/>
      <c r="BB28" s="778"/>
      <c r="BC28" s="778"/>
      <c r="BD28" s="778"/>
      <c r="BE28" s="779"/>
      <c r="BF28" s="779"/>
      <c r="BG28" s="779"/>
      <c r="BH28" s="779"/>
      <c r="BI28" s="780"/>
      <c r="BJ28" s="63"/>
      <c r="BK28" s="63"/>
      <c r="BL28" s="63"/>
      <c r="BM28" s="63"/>
      <c r="BN28" s="63"/>
      <c r="BO28" s="62"/>
      <c r="BP28" s="62"/>
      <c r="BQ28" s="59">
        <v>22</v>
      </c>
      <c r="BR28" s="87"/>
      <c r="BS28" s="727"/>
      <c r="BT28" s="728"/>
      <c r="BU28" s="728"/>
      <c r="BV28" s="728"/>
      <c r="BW28" s="728"/>
      <c r="BX28" s="728"/>
      <c r="BY28" s="728"/>
      <c r="BZ28" s="728"/>
      <c r="CA28" s="728"/>
      <c r="CB28" s="728"/>
      <c r="CC28" s="728"/>
      <c r="CD28" s="728"/>
      <c r="CE28" s="728"/>
      <c r="CF28" s="728"/>
      <c r="CG28" s="729"/>
      <c r="CH28" s="730"/>
      <c r="CI28" s="722"/>
      <c r="CJ28" s="722"/>
      <c r="CK28" s="722"/>
      <c r="CL28" s="731"/>
      <c r="CM28" s="730"/>
      <c r="CN28" s="722"/>
      <c r="CO28" s="722"/>
      <c r="CP28" s="722"/>
      <c r="CQ28" s="731"/>
      <c r="CR28" s="730"/>
      <c r="CS28" s="722"/>
      <c r="CT28" s="722"/>
      <c r="CU28" s="722"/>
      <c r="CV28" s="731"/>
      <c r="CW28" s="730"/>
      <c r="CX28" s="722"/>
      <c r="CY28" s="722"/>
      <c r="CZ28" s="722"/>
      <c r="DA28" s="731"/>
      <c r="DB28" s="730"/>
      <c r="DC28" s="722"/>
      <c r="DD28" s="722"/>
      <c r="DE28" s="722"/>
      <c r="DF28" s="731"/>
      <c r="DG28" s="730"/>
      <c r="DH28" s="722"/>
      <c r="DI28" s="722"/>
      <c r="DJ28" s="722"/>
      <c r="DK28" s="731"/>
      <c r="DL28" s="730"/>
      <c r="DM28" s="722"/>
      <c r="DN28" s="722"/>
      <c r="DO28" s="722"/>
      <c r="DP28" s="731"/>
      <c r="DQ28" s="730"/>
      <c r="DR28" s="722"/>
      <c r="DS28" s="722"/>
      <c r="DT28" s="722"/>
      <c r="DU28" s="731"/>
      <c r="DV28" s="727"/>
      <c r="DW28" s="728"/>
      <c r="DX28" s="728"/>
      <c r="DY28" s="728"/>
      <c r="DZ28" s="746"/>
      <c r="EA28" s="54"/>
    </row>
    <row r="29" spans="1:131" s="51" customFormat="1" ht="26.25" customHeight="1" x14ac:dyDescent="0.15">
      <c r="A29" s="61">
        <v>2</v>
      </c>
      <c r="B29" s="727" t="s">
        <v>25</v>
      </c>
      <c r="C29" s="728"/>
      <c r="D29" s="728"/>
      <c r="E29" s="728"/>
      <c r="F29" s="728"/>
      <c r="G29" s="728"/>
      <c r="H29" s="728"/>
      <c r="I29" s="728"/>
      <c r="J29" s="728"/>
      <c r="K29" s="728"/>
      <c r="L29" s="728"/>
      <c r="M29" s="728"/>
      <c r="N29" s="728"/>
      <c r="O29" s="728"/>
      <c r="P29" s="729"/>
      <c r="Q29" s="718">
        <v>1467</v>
      </c>
      <c r="R29" s="719"/>
      <c r="S29" s="719"/>
      <c r="T29" s="719"/>
      <c r="U29" s="719"/>
      <c r="V29" s="719">
        <v>1464</v>
      </c>
      <c r="W29" s="719"/>
      <c r="X29" s="719"/>
      <c r="Y29" s="719"/>
      <c r="Z29" s="719"/>
      <c r="AA29" s="719">
        <v>3</v>
      </c>
      <c r="AB29" s="719"/>
      <c r="AC29" s="719"/>
      <c r="AD29" s="719"/>
      <c r="AE29" s="720"/>
      <c r="AF29" s="721">
        <v>3</v>
      </c>
      <c r="AG29" s="722"/>
      <c r="AH29" s="722"/>
      <c r="AI29" s="722"/>
      <c r="AJ29" s="723"/>
      <c r="AK29" s="724">
        <v>219</v>
      </c>
      <c r="AL29" s="719"/>
      <c r="AM29" s="719"/>
      <c r="AN29" s="719"/>
      <c r="AO29" s="719"/>
      <c r="AP29" s="719" t="s">
        <v>201</v>
      </c>
      <c r="AQ29" s="719"/>
      <c r="AR29" s="719"/>
      <c r="AS29" s="719"/>
      <c r="AT29" s="719"/>
      <c r="AU29" s="719" t="s">
        <v>201</v>
      </c>
      <c r="AV29" s="719"/>
      <c r="AW29" s="719"/>
      <c r="AX29" s="719"/>
      <c r="AY29" s="719"/>
      <c r="AZ29" s="771" t="s">
        <v>201</v>
      </c>
      <c r="BA29" s="771"/>
      <c r="BB29" s="771"/>
      <c r="BC29" s="771"/>
      <c r="BD29" s="771"/>
      <c r="BE29" s="725"/>
      <c r="BF29" s="725"/>
      <c r="BG29" s="725"/>
      <c r="BH29" s="725"/>
      <c r="BI29" s="726"/>
      <c r="BJ29" s="63"/>
      <c r="BK29" s="63"/>
      <c r="BL29" s="63"/>
      <c r="BM29" s="63"/>
      <c r="BN29" s="63"/>
      <c r="BO29" s="62"/>
      <c r="BP29" s="62"/>
      <c r="BQ29" s="59">
        <v>23</v>
      </c>
      <c r="BR29" s="87"/>
      <c r="BS29" s="727"/>
      <c r="BT29" s="728"/>
      <c r="BU29" s="728"/>
      <c r="BV29" s="728"/>
      <c r="BW29" s="728"/>
      <c r="BX29" s="728"/>
      <c r="BY29" s="728"/>
      <c r="BZ29" s="728"/>
      <c r="CA29" s="728"/>
      <c r="CB29" s="728"/>
      <c r="CC29" s="728"/>
      <c r="CD29" s="728"/>
      <c r="CE29" s="728"/>
      <c r="CF29" s="728"/>
      <c r="CG29" s="729"/>
      <c r="CH29" s="730"/>
      <c r="CI29" s="722"/>
      <c r="CJ29" s="722"/>
      <c r="CK29" s="722"/>
      <c r="CL29" s="731"/>
      <c r="CM29" s="730"/>
      <c r="CN29" s="722"/>
      <c r="CO29" s="722"/>
      <c r="CP29" s="722"/>
      <c r="CQ29" s="731"/>
      <c r="CR29" s="730"/>
      <c r="CS29" s="722"/>
      <c r="CT29" s="722"/>
      <c r="CU29" s="722"/>
      <c r="CV29" s="731"/>
      <c r="CW29" s="730"/>
      <c r="CX29" s="722"/>
      <c r="CY29" s="722"/>
      <c r="CZ29" s="722"/>
      <c r="DA29" s="731"/>
      <c r="DB29" s="730"/>
      <c r="DC29" s="722"/>
      <c r="DD29" s="722"/>
      <c r="DE29" s="722"/>
      <c r="DF29" s="731"/>
      <c r="DG29" s="730"/>
      <c r="DH29" s="722"/>
      <c r="DI29" s="722"/>
      <c r="DJ29" s="722"/>
      <c r="DK29" s="731"/>
      <c r="DL29" s="730"/>
      <c r="DM29" s="722"/>
      <c r="DN29" s="722"/>
      <c r="DO29" s="722"/>
      <c r="DP29" s="731"/>
      <c r="DQ29" s="730"/>
      <c r="DR29" s="722"/>
      <c r="DS29" s="722"/>
      <c r="DT29" s="722"/>
      <c r="DU29" s="731"/>
      <c r="DV29" s="727"/>
      <c r="DW29" s="728"/>
      <c r="DX29" s="728"/>
      <c r="DY29" s="728"/>
      <c r="DZ29" s="746"/>
      <c r="EA29" s="54"/>
    </row>
    <row r="30" spans="1:131" s="51" customFormat="1" ht="26.25" customHeight="1" x14ac:dyDescent="0.15">
      <c r="A30" s="61">
        <v>3</v>
      </c>
      <c r="B30" s="727" t="s">
        <v>227</v>
      </c>
      <c r="C30" s="728"/>
      <c r="D30" s="728"/>
      <c r="E30" s="728"/>
      <c r="F30" s="728"/>
      <c r="G30" s="728"/>
      <c r="H30" s="728"/>
      <c r="I30" s="728"/>
      <c r="J30" s="728"/>
      <c r="K30" s="728"/>
      <c r="L30" s="728"/>
      <c r="M30" s="728"/>
      <c r="N30" s="728"/>
      <c r="O30" s="728"/>
      <c r="P30" s="729"/>
      <c r="Q30" s="718">
        <v>153</v>
      </c>
      <c r="R30" s="719"/>
      <c r="S30" s="719"/>
      <c r="T30" s="719"/>
      <c r="U30" s="719"/>
      <c r="V30" s="719">
        <v>153</v>
      </c>
      <c r="W30" s="719"/>
      <c r="X30" s="719"/>
      <c r="Y30" s="719"/>
      <c r="Z30" s="719"/>
      <c r="AA30" s="719">
        <v>0</v>
      </c>
      <c r="AB30" s="719"/>
      <c r="AC30" s="719"/>
      <c r="AD30" s="719"/>
      <c r="AE30" s="720"/>
      <c r="AF30" s="721">
        <v>0</v>
      </c>
      <c r="AG30" s="722"/>
      <c r="AH30" s="722"/>
      <c r="AI30" s="722"/>
      <c r="AJ30" s="723"/>
      <c r="AK30" s="724">
        <v>65</v>
      </c>
      <c r="AL30" s="719"/>
      <c r="AM30" s="719"/>
      <c r="AN30" s="719"/>
      <c r="AO30" s="719"/>
      <c r="AP30" s="719" t="s">
        <v>201</v>
      </c>
      <c r="AQ30" s="719"/>
      <c r="AR30" s="719"/>
      <c r="AS30" s="719"/>
      <c r="AT30" s="719"/>
      <c r="AU30" s="719" t="s">
        <v>201</v>
      </c>
      <c r="AV30" s="719"/>
      <c r="AW30" s="719"/>
      <c r="AX30" s="719"/>
      <c r="AY30" s="719"/>
      <c r="AZ30" s="771" t="s">
        <v>201</v>
      </c>
      <c r="BA30" s="771"/>
      <c r="BB30" s="771"/>
      <c r="BC30" s="771"/>
      <c r="BD30" s="771"/>
      <c r="BE30" s="725"/>
      <c r="BF30" s="725"/>
      <c r="BG30" s="725"/>
      <c r="BH30" s="725"/>
      <c r="BI30" s="726"/>
      <c r="BJ30" s="63"/>
      <c r="BK30" s="63"/>
      <c r="BL30" s="63"/>
      <c r="BM30" s="63"/>
      <c r="BN30" s="63"/>
      <c r="BO30" s="62"/>
      <c r="BP30" s="62"/>
      <c r="BQ30" s="59">
        <v>24</v>
      </c>
      <c r="BR30" s="87"/>
      <c r="BS30" s="727"/>
      <c r="BT30" s="728"/>
      <c r="BU30" s="728"/>
      <c r="BV30" s="728"/>
      <c r="BW30" s="728"/>
      <c r="BX30" s="728"/>
      <c r="BY30" s="728"/>
      <c r="BZ30" s="728"/>
      <c r="CA30" s="728"/>
      <c r="CB30" s="728"/>
      <c r="CC30" s="728"/>
      <c r="CD30" s="728"/>
      <c r="CE30" s="728"/>
      <c r="CF30" s="728"/>
      <c r="CG30" s="729"/>
      <c r="CH30" s="730"/>
      <c r="CI30" s="722"/>
      <c r="CJ30" s="722"/>
      <c r="CK30" s="722"/>
      <c r="CL30" s="731"/>
      <c r="CM30" s="730"/>
      <c r="CN30" s="722"/>
      <c r="CO30" s="722"/>
      <c r="CP30" s="722"/>
      <c r="CQ30" s="731"/>
      <c r="CR30" s="730"/>
      <c r="CS30" s="722"/>
      <c r="CT30" s="722"/>
      <c r="CU30" s="722"/>
      <c r="CV30" s="731"/>
      <c r="CW30" s="730"/>
      <c r="CX30" s="722"/>
      <c r="CY30" s="722"/>
      <c r="CZ30" s="722"/>
      <c r="DA30" s="731"/>
      <c r="DB30" s="730"/>
      <c r="DC30" s="722"/>
      <c r="DD30" s="722"/>
      <c r="DE30" s="722"/>
      <c r="DF30" s="731"/>
      <c r="DG30" s="730"/>
      <c r="DH30" s="722"/>
      <c r="DI30" s="722"/>
      <c r="DJ30" s="722"/>
      <c r="DK30" s="731"/>
      <c r="DL30" s="730"/>
      <c r="DM30" s="722"/>
      <c r="DN30" s="722"/>
      <c r="DO30" s="722"/>
      <c r="DP30" s="731"/>
      <c r="DQ30" s="730"/>
      <c r="DR30" s="722"/>
      <c r="DS30" s="722"/>
      <c r="DT30" s="722"/>
      <c r="DU30" s="731"/>
      <c r="DV30" s="727"/>
      <c r="DW30" s="728"/>
      <c r="DX30" s="728"/>
      <c r="DY30" s="728"/>
      <c r="DZ30" s="746"/>
      <c r="EA30" s="54"/>
    </row>
    <row r="31" spans="1:131" s="51" customFormat="1" ht="26.25" customHeight="1" x14ac:dyDescent="0.15">
      <c r="A31" s="61">
        <v>4</v>
      </c>
      <c r="B31" s="727" t="s">
        <v>454</v>
      </c>
      <c r="C31" s="728"/>
      <c r="D31" s="728"/>
      <c r="E31" s="728"/>
      <c r="F31" s="728"/>
      <c r="G31" s="728"/>
      <c r="H31" s="728"/>
      <c r="I31" s="728"/>
      <c r="J31" s="728"/>
      <c r="K31" s="728"/>
      <c r="L31" s="728"/>
      <c r="M31" s="728"/>
      <c r="N31" s="728"/>
      <c r="O31" s="728"/>
      <c r="P31" s="729"/>
      <c r="Q31" s="718">
        <v>549</v>
      </c>
      <c r="R31" s="719"/>
      <c r="S31" s="719"/>
      <c r="T31" s="719"/>
      <c r="U31" s="719"/>
      <c r="V31" s="719">
        <v>75</v>
      </c>
      <c r="W31" s="719"/>
      <c r="X31" s="719"/>
      <c r="Y31" s="719"/>
      <c r="Z31" s="719"/>
      <c r="AA31" s="719">
        <v>474</v>
      </c>
      <c r="AB31" s="719"/>
      <c r="AC31" s="719"/>
      <c r="AD31" s="719"/>
      <c r="AE31" s="720"/>
      <c r="AF31" s="721">
        <v>474</v>
      </c>
      <c r="AG31" s="722"/>
      <c r="AH31" s="722"/>
      <c r="AI31" s="722"/>
      <c r="AJ31" s="723"/>
      <c r="AK31" s="724">
        <v>90</v>
      </c>
      <c r="AL31" s="719"/>
      <c r="AM31" s="719"/>
      <c r="AN31" s="719"/>
      <c r="AO31" s="719"/>
      <c r="AP31" s="719">
        <v>1129</v>
      </c>
      <c r="AQ31" s="719"/>
      <c r="AR31" s="719"/>
      <c r="AS31" s="719"/>
      <c r="AT31" s="719"/>
      <c r="AU31" s="719">
        <v>469</v>
      </c>
      <c r="AV31" s="719"/>
      <c r="AW31" s="719"/>
      <c r="AX31" s="719"/>
      <c r="AY31" s="719"/>
      <c r="AZ31" s="771" t="s">
        <v>201</v>
      </c>
      <c r="BA31" s="771"/>
      <c r="BB31" s="771"/>
      <c r="BC31" s="771"/>
      <c r="BD31" s="771"/>
      <c r="BE31" s="725" t="s">
        <v>187</v>
      </c>
      <c r="BF31" s="725"/>
      <c r="BG31" s="725"/>
      <c r="BH31" s="725"/>
      <c r="BI31" s="726"/>
      <c r="BJ31" s="63"/>
      <c r="BK31" s="63"/>
      <c r="BL31" s="63"/>
      <c r="BM31" s="63"/>
      <c r="BN31" s="63"/>
      <c r="BO31" s="62"/>
      <c r="BP31" s="62"/>
      <c r="BQ31" s="59">
        <v>25</v>
      </c>
      <c r="BR31" s="87"/>
      <c r="BS31" s="727"/>
      <c r="BT31" s="728"/>
      <c r="BU31" s="728"/>
      <c r="BV31" s="728"/>
      <c r="BW31" s="728"/>
      <c r="BX31" s="728"/>
      <c r="BY31" s="728"/>
      <c r="BZ31" s="728"/>
      <c r="CA31" s="728"/>
      <c r="CB31" s="728"/>
      <c r="CC31" s="728"/>
      <c r="CD31" s="728"/>
      <c r="CE31" s="728"/>
      <c r="CF31" s="728"/>
      <c r="CG31" s="729"/>
      <c r="CH31" s="730"/>
      <c r="CI31" s="722"/>
      <c r="CJ31" s="722"/>
      <c r="CK31" s="722"/>
      <c r="CL31" s="731"/>
      <c r="CM31" s="730"/>
      <c r="CN31" s="722"/>
      <c r="CO31" s="722"/>
      <c r="CP31" s="722"/>
      <c r="CQ31" s="731"/>
      <c r="CR31" s="730"/>
      <c r="CS31" s="722"/>
      <c r="CT31" s="722"/>
      <c r="CU31" s="722"/>
      <c r="CV31" s="731"/>
      <c r="CW31" s="730"/>
      <c r="CX31" s="722"/>
      <c r="CY31" s="722"/>
      <c r="CZ31" s="722"/>
      <c r="DA31" s="731"/>
      <c r="DB31" s="730"/>
      <c r="DC31" s="722"/>
      <c r="DD31" s="722"/>
      <c r="DE31" s="722"/>
      <c r="DF31" s="731"/>
      <c r="DG31" s="730"/>
      <c r="DH31" s="722"/>
      <c r="DI31" s="722"/>
      <c r="DJ31" s="722"/>
      <c r="DK31" s="731"/>
      <c r="DL31" s="730"/>
      <c r="DM31" s="722"/>
      <c r="DN31" s="722"/>
      <c r="DO31" s="722"/>
      <c r="DP31" s="731"/>
      <c r="DQ31" s="730"/>
      <c r="DR31" s="722"/>
      <c r="DS31" s="722"/>
      <c r="DT31" s="722"/>
      <c r="DU31" s="731"/>
      <c r="DV31" s="727"/>
      <c r="DW31" s="728"/>
      <c r="DX31" s="728"/>
      <c r="DY31" s="728"/>
      <c r="DZ31" s="746"/>
      <c r="EA31" s="54"/>
    </row>
    <row r="32" spans="1:131" s="51" customFormat="1" ht="26.25" customHeight="1" x14ac:dyDescent="0.15">
      <c r="A32" s="61">
        <v>5</v>
      </c>
      <c r="B32" s="727" t="s">
        <v>455</v>
      </c>
      <c r="C32" s="728"/>
      <c r="D32" s="728"/>
      <c r="E32" s="728"/>
      <c r="F32" s="728"/>
      <c r="G32" s="728"/>
      <c r="H32" s="728"/>
      <c r="I32" s="728"/>
      <c r="J32" s="728"/>
      <c r="K32" s="728"/>
      <c r="L32" s="728"/>
      <c r="M32" s="728"/>
      <c r="N32" s="728"/>
      <c r="O32" s="728"/>
      <c r="P32" s="729"/>
      <c r="Q32" s="718">
        <v>1284</v>
      </c>
      <c r="R32" s="719"/>
      <c r="S32" s="719"/>
      <c r="T32" s="719"/>
      <c r="U32" s="719"/>
      <c r="V32" s="719">
        <v>161</v>
      </c>
      <c r="W32" s="719"/>
      <c r="X32" s="719"/>
      <c r="Y32" s="719"/>
      <c r="Z32" s="719"/>
      <c r="AA32" s="719">
        <v>1123</v>
      </c>
      <c r="AB32" s="719"/>
      <c r="AC32" s="719"/>
      <c r="AD32" s="719"/>
      <c r="AE32" s="720"/>
      <c r="AF32" s="721">
        <v>1123</v>
      </c>
      <c r="AG32" s="722"/>
      <c r="AH32" s="722"/>
      <c r="AI32" s="722"/>
      <c r="AJ32" s="723"/>
      <c r="AK32" s="724">
        <v>332</v>
      </c>
      <c r="AL32" s="719"/>
      <c r="AM32" s="719"/>
      <c r="AN32" s="719"/>
      <c r="AO32" s="719"/>
      <c r="AP32" s="719">
        <v>741</v>
      </c>
      <c r="AQ32" s="719"/>
      <c r="AR32" s="719"/>
      <c r="AS32" s="719"/>
      <c r="AT32" s="719"/>
      <c r="AU32" s="719">
        <v>376</v>
      </c>
      <c r="AV32" s="719"/>
      <c r="AW32" s="719"/>
      <c r="AX32" s="719"/>
      <c r="AY32" s="719"/>
      <c r="AZ32" s="771" t="s">
        <v>201</v>
      </c>
      <c r="BA32" s="771"/>
      <c r="BB32" s="771"/>
      <c r="BC32" s="771"/>
      <c r="BD32" s="771"/>
      <c r="BE32" s="725" t="s">
        <v>187</v>
      </c>
      <c r="BF32" s="725"/>
      <c r="BG32" s="725"/>
      <c r="BH32" s="725"/>
      <c r="BI32" s="726"/>
      <c r="BJ32" s="63"/>
      <c r="BK32" s="63"/>
      <c r="BL32" s="63"/>
      <c r="BM32" s="63"/>
      <c r="BN32" s="63"/>
      <c r="BO32" s="62"/>
      <c r="BP32" s="62"/>
      <c r="BQ32" s="59">
        <v>26</v>
      </c>
      <c r="BR32" s="87"/>
      <c r="BS32" s="727"/>
      <c r="BT32" s="728"/>
      <c r="BU32" s="728"/>
      <c r="BV32" s="728"/>
      <c r="BW32" s="728"/>
      <c r="BX32" s="728"/>
      <c r="BY32" s="728"/>
      <c r="BZ32" s="728"/>
      <c r="CA32" s="728"/>
      <c r="CB32" s="728"/>
      <c r="CC32" s="728"/>
      <c r="CD32" s="728"/>
      <c r="CE32" s="728"/>
      <c r="CF32" s="728"/>
      <c r="CG32" s="729"/>
      <c r="CH32" s="730"/>
      <c r="CI32" s="722"/>
      <c r="CJ32" s="722"/>
      <c r="CK32" s="722"/>
      <c r="CL32" s="731"/>
      <c r="CM32" s="730"/>
      <c r="CN32" s="722"/>
      <c r="CO32" s="722"/>
      <c r="CP32" s="722"/>
      <c r="CQ32" s="731"/>
      <c r="CR32" s="730"/>
      <c r="CS32" s="722"/>
      <c r="CT32" s="722"/>
      <c r="CU32" s="722"/>
      <c r="CV32" s="731"/>
      <c r="CW32" s="730"/>
      <c r="CX32" s="722"/>
      <c r="CY32" s="722"/>
      <c r="CZ32" s="722"/>
      <c r="DA32" s="731"/>
      <c r="DB32" s="730"/>
      <c r="DC32" s="722"/>
      <c r="DD32" s="722"/>
      <c r="DE32" s="722"/>
      <c r="DF32" s="731"/>
      <c r="DG32" s="730"/>
      <c r="DH32" s="722"/>
      <c r="DI32" s="722"/>
      <c r="DJ32" s="722"/>
      <c r="DK32" s="731"/>
      <c r="DL32" s="730"/>
      <c r="DM32" s="722"/>
      <c r="DN32" s="722"/>
      <c r="DO32" s="722"/>
      <c r="DP32" s="731"/>
      <c r="DQ32" s="730"/>
      <c r="DR32" s="722"/>
      <c r="DS32" s="722"/>
      <c r="DT32" s="722"/>
      <c r="DU32" s="731"/>
      <c r="DV32" s="727"/>
      <c r="DW32" s="728"/>
      <c r="DX32" s="728"/>
      <c r="DY32" s="728"/>
      <c r="DZ32" s="746"/>
      <c r="EA32" s="54"/>
    </row>
    <row r="33" spans="1:131" s="51" customFormat="1" ht="26.25" customHeight="1" x14ac:dyDescent="0.15">
      <c r="A33" s="61">
        <v>6</v>
      </c>
      <c r="B33" s="727" t="s">
        <v>456</v>
      </c>
      <c r="C33" s="728"/>
      <c r="D33" s="728"/>
      <c r="E33" s="728"/>
      <c r="F33" s="728"/>
      <c r="G33" s="728"/>
      <c r="H33" s="728"/>
      <c r="I33" s="728"/>
      <c r="J33" s="728"/>
      <c r="K33" s="728"/>
      <c r="L33" s="728"/>
      <c r="M33" s="728"/>
      <c r="N33" s="728"/>
      <c r="O33" s="728"/>
      <c r="P33" s="729"/>
      <c r="Q33" s="718">
        <v>357</v>
      </c>
      <c r="R33" s="719"/>
      <c r="S33" s="719"/>
      <c r="T33" s="719"/>
      <c r="U33" s="719"/>
      <c r="V33" s="719">
        <v>357</v>
      </c>
      <c r="W33" s="719"/>
      <c r="X33" s="719"/>
      <c r="Y33" s="719"/>
      <c r="Z33" s="719"/>
      <c r="AA33" s="719" t="s">
        <v>201</v>
      </c>
      <c r="AB33" s="719"/>
      <c r="AC33" s="719"/>
      <c r="AD33" s="719"/>
      <c r="AE33" s="720"/>
      <c r="AF33" s="721" t="s">
        <v>201</v>
      </c>
      <c r="AG33" s="722"/>
      <c r="AH33" s="722"/>
      <c r="AI33" s="722"/>
      <c r="AJ33" s="723"/>
      <c r="AK33" s="724">
        <v>176</v>
      </c>
      <c r="AL33" s="719"/>
      <c r="AM33" s="719"/>
      <c r="AN33" s="719"/>
      <c r="AO33" s="719"/>
      <c r="AP33" s="719">
        <v>2593</v>
      </c>
      <c r="AQ33" s="719"/>
      <c r="AR33" s="719"/>
      <c r="AS33" s="719"/>
      <c r="AT33" s="719"/>
      <c r="AU33" s="719">
        <v>2256</v>
      </c>
      <c r="AV33" s="719"/>
      <c r="AW33" s="719"/>
      <c r="AX33" s="719"/>
      <c r="AY33" s="719"/>
      <c r="AZ33" s="771" t="s">
        <v>201</v>
      </c>
      <c r="BA33" s="771"/>
      <c r="BB33" s="771"/>
      <c r="BC33" s="771"/>
      <c r="BD33" s="771"/>
      <c r="BE33" s="725" t="s">
        <v>21</v>
      </c>
      <c r="BF33" s="725"/>
      <c r="BG33" s="725"/>
      <c r="BH33" s="725"/>
      <c r="BI33" s="726"/>
      <c r="BJ33" s="63"/>
      <c r="BK33" s="63"/>
      <c r="BL33" s="63"/>
      <c r="BM33" s="63"/>
      <c r="BN33" s="63"/>
      <c r="BO33" s="62"/>
      <c r="BP33" s="62"/>
      <c r="BQ33" s="59">
        <v>27</v>
      </c>
      <c r="BR33" s="87"/>
      <c r="BS33" s="727"/>
      <c r="BT33" s="728"/>
      <c r="BU33" s="728"/>
      <c r="BV33" s="728"/>
      <c r="BW33" s="728"/>
      <c r="BX33" s="728"/>
      <c r="BY33" s="728"/>
      <c r="BZ33" s="728"/>
      <c r="CA33" s="728"/>
      <c r="CB33" s="728"/>
      <c r="CC33" s="728"/>
      <c r="CD33" s="728"/>
      <c r="CE33" s="728"/>
      <c r="CF33" s="728"/>
      <c r="CG33" s="729"/>
      <c r="CH33" s="730"/>
      <c r="CI33" s="722"/>
      <c r="CJ33" s="722"/>
      <c r="CK33" s="722"/>
      <c r="CL33" s="731"/>
      <c r="CM33" s="730"/>
      <c r="CN33" s="722"/>
      <c r="CO33" s="722"/>
      <c r="CP33" s="722"/>
      <c r="CQ33" s="731"/>
      <c r="CR33" s="730"/>
      <c r="CS33" s="722"/>
      <c r="CT33" s="722"/>
      <c r="CU33" s="722"/>
      <c r="CV33" s="731"/>
      <c r="CW33" s="730"/>
      <c r="CX33" s="722"/>
      <c r="CY33" s="722"/>
      <c r="CZ33" s="722"/>
      <c r="DA33" s="731"/>
      <c r="DB33" s="730"/>
      <c r="DC33" s="722"/>
      <c r="DD33" s="722"/>
      <c r="DE33" s="722"/>
      <c r="DF33" s="731"/>
      <c r="DG33" s="730"/>
      <c r="DH33" s="722"/>
      <c r="DI33" s="722"/>
      <c r="DJ33" s="722"/>
      <c r="DK33" s="731"/>
      <c r="DL33" s="730"/>
      <c r="DM33" s="722"/>
      <c r="DN33" s="722"/>
      <c r="DO33" s="722"/>
      <c r="DP33" s="731"/>
      <c r="DQ33" s="730"/>
      <c r="DR33" s="722"/>
      <c r="DS33" s="722"/>
      <c r="DT33" s="722"/>
      <c r="DU33" s="731"/>
      <c r="DV33" s="727"/>
      <c r="DW33" s="728"/>
      <c r="DX33" s="728"/>
      <c r="DY33" s="728"/>
      <c r="DZ33" s="746"/>
      <c r="EA33" s="54"/>
    </row>
    <row r="34" spans="1:131" s="51" customFormat="1" ht="26.25" customHeight="1" x14ac:dyDescent="0.15">
      <c r="A34" s="61">
        <v>7</v>
      </c>
      <c r="B34" s="727"/>
      <c r="C34" s="728"/>
      <c r="D34" s="728"/>
      <c r="E34" s="728"/>
      <c r="F34" s="728"/>
      <c r="G34" s="728"/>
      <c r="H34" s="728"/>
      <c r="I34" s="728"/>
      <c r="J34" s="728"/>
      <c r="K34" s="728"/>
      <c r="L34" s="728"/>
      <c r="M34" s="728"/>
      <c r="N34" s="728"/>
      <c r="O34" s="728"/>
      <c r="P34" s="729"/>
      <c r="Q34" s="718"/>
      <c r="R34" s="719"/>
      <c r="S34" s="719"/>
      <c r="T34" s="719"/>
      <c r="U34" s="719"/>
      <c r="V34" s="719"/>
      <c r="W34" s="719"/>
      <c r="X34" s="719"/>
      <c r="Y34" s="719"/>
      <c r="Z34" s="719"/>
      <c r="AA34" s="719"/>
      <c r="AB34" s="719"/>
      <c r="AC34" s="719"/>
      <c r="AD34" s="719"/>
      <c r="AE34" s="720"/>
      <c r="AF34" s="721"/>
      <c r="AG34" s="722"/>
      <c r="AH34" s="722"/>
      <c r="AI34" s="722"/>
      <c r="AJ34" s="723"/>
      <c r="AK34" s="724"/>
      <c r="AL34" s="719"/>
      <c r="AM34" s="719"/>
      <c r="AN34" s="719"/>
      <c r="AO34" s="719"/>
      <c r="AP34" s="719"/>
      <c r="AQ34" s="719"/>
      <c r="AR34" s="719"/>
      <c r="AS34" s="719"/>
      <c r="AT34" s="719"/>
      <c r="AU34" s="719"/>
      <c r="AV34" s="719"/>
      <c r="AW34" s="719"/>
      <c r="AX34" s="719"/>
      <c r="AY34" s="719"/>
      <c r="AZ34" s="771"/>
      <c r="BA34" s="771"/>
      <c r="BB34" s="771"/>
      <c r="BC34" s="771"/>
      <c r="BD34" s="771"/>
      <c r="BE34" s="725"/>
      <c r="BF34" s="725"/>
      <c r="BG34" s="725"/>
      <c r="BH34" s="725"/>
      <c r="BI34" s="726"/>
      <c r="BJ34" s="63"/>
      <c r="BK34" s="63"/>
      <c r="BL34" s="63"/>
      <c r="BM34" s="63"/>
      <c r="BN34" s="63"/>
      <c r="BO34" s="62"/>
      <c r="BP34" s="62"/>
      <c r="BQ34" s="59">
        <v>28</v>
      </c>
      <c r="BR34" s="87"/>
      <c r="BS34" s="727"/>
      <c r="BT34" s="728"/>
      <c r="BU34" s="728"/>
      <c r="BV34" s="728"/>
      <c r="BW34" s="728"/>
      <c r="BX34" s="728"/>
      <c r="BY34" s="728"/>
      <c r="BZ34" s="728"/>
      <c r="CA34" s="728"/>
      <c r="CB34" s="728"/>
      <c r="CC34" s="728"/>
      <c r="CD34" s="728"/>
      <c r="CE34" s="728"/>
      <c r="CF34" s="728"/>
      <c r="CG34" s="729"/>
      <c r="CH34" s="730"/>
      <c r="CI34" s="722"/>
      <c r="CJ34" s="722"/>
      <c r="CK34" s="722"/>
      <c r="CL34" s="731"/>
      <c r="CM34" s="730"/>
      <c r="CN34" s="722"/>
      <c r="CO34" s="722"/>
      <c r="CP34" s="722"/>
      <c r="CQ34" s="731"/>
      <c r="CR34" s="730"/>
      <c r="CS34" s="722"/>
      <c r="CT34" s="722"/>
      <c r="CU34" s="722"/>
      <c r="CV34" s="731"/>
      <c r="CW34" s="730"/>
      <c r="CX34" s="722"/>
      <c r="CY34" s="722"/>
      <c r="CZ34" s="722"/>
      <c r="DA34" s="731"/>
      <c r="DB34" s="730"/>
      <c r="DC34" s="722"/>
      <c r="DD34" s="722"/>
      <c r="DE34" s="722"/>
      <c r="DF34" s="731"/>
      <c r="DG34" s="730"/>
      <c r="DH34" s="722"/>
      <c r="DI34" s="722"/>
      <c r="DJ34" s="722"/>
      <c r="DK34" s="731"/>
      <c r="DL34" s="730"/>
      <c r="DM34" s="722"/>
      <c r="DN34" s="722"/>
      <c r="DO34" s="722"/>
      <c r="DP34" s="731"/>
      <c r="DQ34" s="730"/>
      <c r="DR34" s="722"/>
      <c r="DS34" s="722"/>
      <c r="DT34" s="722"/>
      <c r="DU34" s="731"/>
      <c r="DV34" s="727"/>
      <c r="DW34" s="728"/>
      <c r="DX34" s="728"/>
      <c r="DY34" s="728"/>
      <c r="DZ34" s="746"/>
      <c r="EA34" s="54"/>
    </row>
    <row r="35" spans="1:131" s="51" customFormat="1" ht="26.25" customHeight="1" x14ac:dyDescent="0.15">
      <c r="A35" s="61">
        <v>8</v>
      </c>
      <c r="B35" s="727"/>
      <c r="C35" s="728"/>
      <c r="D35" s="728"/>
      <c r="E35" s="728"/>
      <c r="F35" s="728"/>
      <c r="G35" s="728"/>
      <c r="H35" s="728"/>
      <c r="I35" s="728"/>
      <c r="J35" s="728"/>
      <c r="K35" s="728"/>
      <c r="L35" s="728"/>
      <c r="M35" s="728"/>
      <c r="N35" s="728"/>
      <c r="O35" s="728"/>
      <c r="P35" s="729"/>
      <c r="Q35" s="718"/>
      <c r="R35" s="719"/>
      <c r="S35" s="719"/>
      <c r="T35" s="719"/>
      <c r="U35" s="719"/>
      <c r="V35" s="719"/>
      <c r="W35" s="719"/>
      <c r="X35" s="719"/>
      <c r="Y35" s="719"/>
      <c r="Z35" s="719"/>
      <c r="AA35" s="719"/>
      <c r="AB35" s="719"/>
      <c r="AC35" s="719"/>
      <c r="AD35" s="719"/>
      <c r="AE35" s="720"/>
      <c r="AF35" s="721"/>
      <c r="AG35" s="722"/>
      <c r="AH35" s="722"/>
      <c r="AI35" s="722"/>
      <c r="AJ35" s="723"/>
      <c r="AK35" s="724"/>
      <c r="AL35" s="719"/>
      <c r="AM35" s="719"/>
      <c r="AN35" s="719"/>
      <c r="AO35" s="719"/>
      <c r="AP35" s="719"/>
      <c r="AQ35" s="719"/>
      <c r="AR35" s="719"/>
      <c r="AS35" s="719"/>
      <c r="AT35" s="719"/>
      <c r="AU35" s="719"/>
      <c r="AV35" s="719"/>
      <c r="AW35" s="719"/>
      <c r="AX35" s="719"/>
      <c r="AY35" s="719"/>
      <c r="AZ35" s="771"/>
      <c r="BA35" s="771"/>
      <c r="BB35" s="771"/>
      <c r="BC35" s="771"/>
      <c r="BD35" s="771"/>
      <c r="BE35" s="725"/>
      <c r="BF35" s="725"/>
      <c r="BG35" s="725"/>
      <c r="BH35" s="725"/>
      <c r="BI35" s="726"/>
      <c r="BJ35" s="63"/>
      <c r="BK35" s="63"/>
      <c r="BL35" s="63"/>
      <c r="BM35" s="63"/>
      <c r="BN35" s="63"/>
      <c r="BO35" s="62"/>
      <c r="BP35" s="62"/>
      <c r="BQ35" s="59">
        <v>29</v>
      </c>
      <c r="BR35" s="87"/>
      <c r="BS35" s="727"/>
      <c r="BT35" s="728"/>
      <c r="BU35" s="728"/>
      <c r="BV35" s="728"/>
      <c r="BW35" s="728"/>
      <c r="BX35" s="728"/>
      <c r="BY35" s="728"/>
      <c r="BZ35" s="728"/>
      <c r="CA35" s="728"/>
      <c r="CB35" s="728"/>
      <c r="CC35" s="728"/>
      <c r="CD35" s="728"/>
      <c r="CE35" s="728"/>
      <c r="CF35" s="728"/>
      <c r="CG35" s="729"/>
      <c r="CH35" s="730"/>
      <c r="CI35" s="722"/>
      <c r="CJ35" s="722"/>
      <c r="CK35" s="722"/>
      <c r="CL35" s="731"/>
      <c r="CM35" s="730"/>
      <c r="CN35" s="722"/>
      <c r="CO35" s="722"/>
      <c r="CP35" s="722"/>
      <c r="CQ35" s="731"/>
      <c r="CR35" s="730"/>
      <c r="CS35" s="722"/>
      <c r="CT35" s="722"/>
      <c r="CU35" s="722"/>
      <c r="CV35" s="731"/>
      <c r="CW35" s="730"/>
      <c r="CX35" s="722"/>
      <c r="CY35" s="722"/>
      <c r="CZ35" s="722"/>
      <c r="DA35" s="731"/>
      <c r="DB35" s="730"/>
      <c r="DC35" s="722"/>
      <c r="DD35" s="722"/>
      <c r="DE35" s="722"/>
      <c r="DF35" s="731"/>
      <c r="DG35" s="730"/>
      <c r="DH35" s="722"/>
      <c r="DI35" s="722"/>
      <c r="DJ35" s="722"/>
      <c r="DK35" s="731"/>
      <c r="DL35" s="730"/>
      <c r="DM35" s="722"/>
      <c r="DN35" s="722"/>
      <c r="DO35" s="722"/>
      <c r="DP35" s="731"/>
      <c r="DQ35" s="730"/>
      <c r="DR35" s="722"/>
      <c r="DS35" s="722"/>
      <c r="DT35" s="722"/>
      <c r="DU35" s="731"/>
      <c r="DV35" s="727"/>
      <c r="DW35" s="728"/>
      <c r="DX35" s="728"/>
      <c r="DY35" s="728"/>
      <c r="DZ35" s="746"/>
      <c r="EA35" s="54"/>
    </row>
    <row r="36" spans="1:131" s="51" customFormat="1" ht="26.25" customHeight="1" x14ac:dyDescent="0.15">
      <c r="A36" s="61">
        <v>9</v>
      </c>
      <c r="B36" s="727"/>
      <c r="C36" s="728"/>
      <c r="D36" s="728"/>
      <c r="E36" s="728"/>
      <c r="F36" s="728"/>
      <c r="G36" s="728"/>
      <c r="H36" s="728"/>
      <c r="I36" s="728"/>
      <c r="J36" s="728"/>
      <c r="K36" s="728"/>
      <c r="L36" s="728"/>
      <c r="M36" s="728"/>
      <c r="N36" s="728"/>
      <c r="O36" s="728"/>
      <c r="P36" s="729"/>
      <c r="Q36" s="718"/>
      <c r="R36" s="719"/>
      <c r="S36" s="719"/>
      <c r="T36" s="719"/>
      <c r="U36" s="719"/>
      <c r="V36" s="719"/>
      <c r="W36" s="719"/>
      <c r="X36" s="719"/>
      <c r="Y36" s="719"/>
      <c r="Z36" s="719"/>
      <c r="AA36" s="719"/>
      <c r="AB36" s="719"/>
      <c r="AC36" s="719"/>
      <c r="AD36" s="719"/>
      <c r="AE36" s="720"/>
      <c r="AF36" s="721"/>
      <c r="AG36" s="722"/>
      <c r="AH36" s="722"/>
      <c r="AI36" s="722"/>
      <c r="AJ36" s="723"/>
      <c r="AK36" s="724"/>
      <c r="AL36" s="719"/>
      <c r="AM36" s="719"/>
      <c r="AN36" s="719"/>
      <c r="AO36" s="719"/>
      <c r="AP36" s="719"/>
      <c r="AQ36" s="719"/>
      <c r="AR36" s="719"/>
      <c r="AS36" s="719"/>
      <c r="AT36" s="719"/>
      <c r="AU36" s="719"/>
      <c r="AV36" s="719"/>
      <c r="AW36" s="719"/>
      <c r="AX36" s="719"/>
      <c r="AY36" s="719"/>
      <c r="AZ36" s="771"/>
      <c r="BA36" s="771"/>
      <c r="BB36" s="771"/>
      <c r="BC36" s="771"/>
      <c r="BD36" s="771"/>
      <c r="BE36" s="725"/>
      <c r="BF36" s="725"/>
      <c r="BG36" s="725"/>
      <c r="BH36" s="725"/>
      <c r="BI36" s="726"/>
      <c r="BJ36" s="63"/>
      <c r="BK36" s="63"/>
      <c r="BL36" s="63"/>
      <c r="BM36" s="63"/>
      <c r="BN36" s="63"/>
      <c r="BO36" s="62"/>
      <c r="BP36" s="62"/>
      <c r="BQ36" s="59">
        <v>30</v>
      </c>
      <c r="BR36" s="87"/>
      <c r="BS36" s="727"/>
      <c r="BT36" s="728"/>
      <c r="BU36" s="728"/>
      <c r="BV36" s="728"/>
      <c r="BW36" s="728"/>
      <c r="BX36" s="728"/>
      <c r="BY36" s="728"/>
      <c r="BZ36" s="728"/>
      <c r="CA36" s="728"/>
      <c r="CB36" s="728"/>
      <c r="CC36" s="728"/>
      <c r="CD36" s="728"/>
      <c r="CE36" s="728"/>
      <c r="CF36" s="728"/>
      <c r="CG36" s="729"/>
      <c r="CH36" s="730"/>
      <c r="CI36" s="722"/>
      <c r="CJ36" s="722"/>
      <c r="CK36" s="722"/>
      <c r="CL36" s="731"/>
      <c r="CM36" s="730"/>
      <c r="CN36" s="722"/>
      <c r="CO36" s="722"/>
      <c r="CP36" s="722"/>
      <c r="CQ36" s="731"/>
      <c r="CR36" s="730"/>
      <c r="CS36" s="722"/>
      <c r="CT36" s="722"/>
      <c r="CU36" s="722"/>
      <c r="CV36" s="731"/>
      <c r="CW36" s="730"/>
      <c r="CX36" s="722"/>
      <c r="CY36" s="722"/>
      <c r="CZ36" s="722"/>
      <c r="DA36" s="731"/>
      <c r="DB36" s="730"/>
      <c r="DC36" s="722"/>
      <c r="DD36" s="722"/>
      <c r="DE36" s="722"/>
      <c r="DF36" s="731"/>
      <c r="DG36" s="730"/>
      <c r="DH36" s="722"/>
      <c r="DI36" s="722"/>
      <c r="DJ36" s="722"/>
      <c r="DK36" s="731"/>
      <c r="DL36" s="730"/>
      <c r="DM36" s="722"/>
      <c r="DN36" s="722"/>
      <c r="DO36" s="722"/>
      <c r="DP36" s="731"/>
      <c r="DQ36" s="730"/>
      <c r="DR36" s="722"/>
      <c r="DS36" s="722"/>
      <c r="DT36" s="722"/>
      <c r="DU36" s="731"/>
      <c r="DV36" s="727"/>
      <c r="DW36" s="728"/>
      <c r="DX36" s="728"/>
      <c r="DY36" s="728"/>
      <c r="DZ36" s="746"/>
      <c r="EA36" s="54"/>
    </row>
    <row r="37" spans="1:131" s="51" customFormat="1" ht="26.25" customHeight="1" x14ac:dyDescent="0.15">
      <c r="A37" s="61">
        <v>10</v>
      </c>
      <c r="B37" s="727"/>
      <c r="C37" s="728"/>
      <c r="D37" s="728"/>
      <c r="E37" s="728"/>
      <c r="F37" s="728"/>
      <c r="G37" s="728"/>
      <c r="H37" s="728"/>
      <c r="I37" s="728"/>
      <c r="J37" s="728"/>
      <c r="K37" s="728"/>
      <c r="L37" s="728"/>
      <c r="M37" s="728"/>
      <c r="N37" s="728"/>
      <c r="O37" s="728"/>
      <c r="P37" s="729"/>
      <c r="Q37" s="718"/>
      <c r="R37" s="719"/>
      <c r="S37" s="719"/>
      <c r="T37" s="719"/>
      <c r="U37" s="719"/>
      <c r="V37" s="719"/>
      <c r="W37" s="719"/>
      <c r="X37" s="719"/>
      <c r="Y37" s="719"/>
      <c r="Z37" s="719"/>
      <c r="AA37" s="719"/>
      <c r="AB37" s="719"/>
      <c r="AC37" s="719"/>
      <c r="AD37" s="719"/>
      <c r="AE37" s="720"/>
      <c r="AF37" s="721"/>
      <c r="AG37" s="722"/>
      <c r="AH37" s="722"/>
      <c r="AI37" s="722"/>
      <c r="AJ37" s="723"/>
      <c r="AK37" s="724"/>
      <c r="AL37" s="719"/>
      <c r="AM37" s="719"/>
      <c r="AN37" s="719"/>
      <c r="AO37" s="719"/>
      <c r="AP37" s="719"/>
      <c r="AQ37" s="719"/>
      <c r="AR37" s="719"/>
      <c r="AS37" s="719"/>
      <c r="AT37" s="719"/>
      <c r="AU37" s="719"/>
      <c r="AV37" s="719"/>
      <c r="AW37" s="719"/>
      <c r="AX37" s="719"/>
      <c r="AY37" s="719"/>
      <c r="AZ37" s="771"/>
      <c r="BA37" s="771"/>
      <c r="BB37" s="771"/>
      <c r="BC37" s="771"/>
      <c r="BD37" s="771"/>
      <c r="BE37" s="725"/>
      <c r="BF37" s="725"/>
      <c r="BG37" s="725"/>
      <c r="BH37" s="725"/>
      <c r="BI37" s="726"/>
      <c r="BJ37" s="63"/>
      <c r="BK37" s="63"/>
      <c r="BL37" s="63"/>
      <c r="BM37" s="63"/>
      <c r="BN37" s="63"/>
      <c r="BO37" s="62"/>
      <c r="BP37" s="62"/>
      <c r="BQ37" s="59">
        <v>31</v>
      </c>
      <c r="BR37" s="87"/>
      <c r="BS37" s="727"/>
      <c r="BT37" s="728"/>
      <c r="BU37" s="728"/>
      <c r="BV37" s="728"/>
      <c r="BW37" s="728"/>
      <c r="BX37" s="728"/>
      <c r="BY37" s="728"/>
      <c r="BZ37" s="728"/>
      <c r="CA37" s="728"/>
      <c r="CB37" s="728"/>
      <c r="CC37" s="728"/>
      <c r="CD37" s="728"/>
      <c r="CE37" s="728"/>
      <c r="CF37" s="728"/>
      <c r="CG37" s="729"/>
      <c r="CH37" s="730"/>
      <c r="CI37" s="722"/>
      <c r="CJ37" s="722"/>
      <c r="CK37" s="722"/>
      <c r="CL37" s="731"/>
      <c r="CM37" s="730"/>
      <c r="CN37" s="722"/>
      <c r="CO37" s="722"/>
      <c r="CP37" s="722"/>
      <c r="CQ37" s="731"/>
      <c r="CR37" s="730"/>
      <c r="CS37" s="722"/>
      <c r="CT37" s="722"/>
      <c r="CU37" s="722"/>
      <c r="CV37" s="731"/>
      <c r="CW37" s="730"/>
      <c r="CX37" s="722"/>
      <c r="CY37" s="722"/>
      <c r="CZ37" s="722"/>
      <c r="DA37" s="731"/>
      <c r="DB37" s="730"/>
      <c r="DC37" s="722"/>
      <c r="DD37" s="722"/>
      <c r="DE37" s="722"/>
      <c r="DF37" s="731"/>
      <c r="DG37" s="730"/>
      <c r="DH37" s="722"/>
      <c r="DI37" s="722"/>
      <c r="DJ37" s="722"/>
      <c r="DK37" s="731"/>
      <c r="DL37" s="730"/>
      <c r="DM37" s="722"/>
      <c r="DN37" s="722"/>
      <c r="DO37" s="722"/>
      <c r="DP37" s="731"/>
      <c r="DQ37" s="730"/>
      <c r="DR37" s="722"/>
      <c r="DS37" s="722"/>
      <c r="DT37" s="722"/>
      <c r="DU37" s="731"/>
      <c r="DV37" s="727"/>
      <c r="DW37" s="728"/>
      <c r="DX37" s="728"/>
      <c r="DY37" s="728"/>
      <c r="DZ37" s="746"/>
      <c r="EA37" s="54"/>
    </row>
    <row r="38" spans="1:131" s="51" customFormat="1" ht="26.25" customHeight="1" x14ac:dyDescent="0.15">
      <c r="A38" s="61">
        <v>11</v>
      </c>
      <c r="B38" s="727"/>
      <c r="C38" s="728"/>
      <c r="D38" s="728"/>
      <c r="E38" s="728"/>
      <c r="F38" s="728"/>
      <c r="G38" s="728"/>
      <c r="H38" s="728"/>
      <c r="I38" s="728"/>
      <c r="J38" s="728"/>
      <c r="K38" s="728"/>
      <c r="L38" s="728"/>
      <c r="M38" s="728"/>
      <c r="N38" s="728"/>
      <c r="O38" s="728"/>
      <c r="P38" s="729"/>
      <c r="Q38" s="718"/>
      <c r="R38" s="719"/>
      <c r="S38" s="719"/>
      <c r="T38" s="719"/>
      <c r="U38" s="719"/>
      <c r="V38" s="719"/>
      <c r="W38" s="719"/>
      <c r="X38" s="719"/>
      <c r="Y38" s="719"/>
      <c r="Z38" s="719"/>
      <c r="AA38" s="719"/>
      <c r="AB38" s="719"/>
      <c r="AC38" s="719"/>
      <c r="AD38" s="719"/>
      <c r="AE38" s="720"/>
      <c r="AF38" s="721"/>
      <c r="AG38" s="722"/>
      <c r="AH38" s="722"/>
      <c r="AI38" s="722"/>
      <c r="AJ38" s="723"/>
      <c r="AK38" s="724"/>
      <c r="AL38" s="719"/>
      <c r="AM38" s="719"/>
      <c r="AN38" s="719"/>
      <c r="AO38" s="719"/>
      <c r="AP38" s="719"/>
      <c r="AQ38" s="719"/>
      <c r="AR38" s="719"/>
      <c r="AS38" s="719"/>
      <c r="AT38" s="719"/>
      <c r="AU38" s="719"/>
      <c r="AV38" s="719"/>
      <c r="AW38" s="719"/>
      <c r="AX38" s="719"/>
      <c r="AY38" s="719"/>
      <c r="AZ38" s="771"/>
      <c r="BA38" s="771"/>
      <c r="BB38" s="771"/>
      <c r="BC38" s="771"/>
      <c r="BD38" s="771"/>
      <c r="BE38" s="725"/>
      <c r="BF38" s="725"/>
      <c r="BG38" s="725"/>
      <c r="BH38" s="725"/>
      <c r="BI38" s="726"/>
      <c r="BJ38" s="63"/>
      <c r="BK38" s="63"/>
      <c r="BL38" s="63"/>
      <c r="BM38" s="63"/>
      <c r="BN38" s="63"/>
      <c r="BO38" s="62"/>
      <c r="BP38" s="62"/>
      <c r="BQ38" s="59">
        <v>32</v>
      </c>
      <c r="BR38" s="87"/>
      <c r="BS38" s="727"/>
      <c r="BT38" s="728"/>
      <c r="BU38" s="728"/>
      <c r="BV38" s="728"/>
      <c r="BW38" s="728"/>
      <c r="BX38" s="728"/>
      <c r="BY38" s="728"/>
      <c r="BZ38" s="728"/>
      <c r="CA38" s="728"/>
      <c r="CB38" s="728"/>
      <c r="CC38" s="728"/>
      <c r="CD38" s="728"/>
      <c r="CE38" s="728"/>
      <c r="CF38" s="728"/>
      <c r="CG38" s="729"/>
      <c r="CH38" s="730"/>
      <c r="CI38" s="722"/>
      <c r="CJ38" s="722"/>
      <c r="CK38" s="722"/>
      <c r="CL38" s="731"/>
      <c r="CM38" s="730"/>
      <c r="CN38" s="722"/>
      <c r="CO38" s="722"/>
      <c r="CP38" s="722"/>
      <c r="CQ38" s="731"/>
      <c r="CR38" s="730"/>
      <c r="CS38" s="722"/>
      <c r="CT38" s="722"/>
      <c r="CU38" s="722"/>
      <c r="CV38" s="731"/>
      <c r="CW38" s="730"/>
      <c r="CX38" s="722"/>
      <c r="CY38" s="722"/>
      <c r="CZ38" s="722"/>
      <c r="DA38" s="731"/>
      <c r="DB38" s="730"/>
      <c r="DC38" s="722"/>
      <c r="DD38" s="722"/>
      <c r="DE38" s="722"/>
      <c r="DF38" s="731"/>
      <c r="DG38" s="730"/>
      <c r="DH38" s="722"/>
      <c r="DI38" s="722"/>
      <c r="DJ38" s="722"/>
      <c r="DK38" s="731"/>
      <c r="DL38" s="730"/>
      <c r="DM38" s="722"/>
      <c r="DN38" s="722"/>
      <c r="DO38" s="722"/>
      <c r="DP38" s="731"/>
      <c r="DQ38" s="730"/>
      <c r="DR38" s="722"/>
      <c r="DS38" s="722"/>
      <c r="DT38" s="722"/>
      <c r="DU38" s="731"/>
      <c r="DV38" s="727"/>
      <c r="DW38" s="728"/>
      <c r="DX38" s="728"/>
      <c r="DY38" s="728"/>
      <c r="DZ38" s="746"/>
      <c r="EA38" s="54"/>
    </row>
    <row r="39" spans="1:131" s="51" customFormat="1" ht="26.25" customHeight="1" x14ac:dyDescent="0.15">
      <c r="A39" s="61">
        <v>12</v>
      </c>
      <c r="B39" s="727"/>
      <c r="C39" s="728"/>
      <c r="D39" s="728"/>
      <c r="E39" s="728"/>
      <c r="F39" s="728"/>
      <c r="G39" s="728"/>
      <c r="H39" s="728"/>
      <c r="I39" s="728"/>
      <c r="J39" s="728"/>
      <c r="K39" s="728"/>
      <c r="L39" s="728"/>
      <c r="M39" s="728"/>
      <c r="N39" s="728"/>
      <c r="O39" s="728"/>
      <c r="P39" s="729"/>
      <c r="Q39" s="718"/>
      <c r="R39" s="719"/>
      <c r="S39" s="719"/>
      <c r="T39" s="719"/>
      <c r="U39" s="719"/>
      <c r="V39" s="719"/>
      <c r="W39" s="719"/>
      <c r="X39" s="719"/>
      <c r="Y39" s="719"/>
      <c r="Z39" s="719"/>
      <c r="AA39" s="719"/>
      <c r="AB39" s="719"/>
      <c r="AC39" s="719"/>
      <c r="AD39" s="719"/>
      <c r="AE39" s="720"/>
      <c r="AF39" s="721"/>
      <c r="AG39" s="722"/>
      <c r="AH39" s="722"/>
      <c r="AI39" s="722"/>
      <c r="AJ39" s="723"/>
      <c r="AK39" s="724"/>
      <c r="AL39" s="719"/>
      <c r="AM39" s="719"/>
      <c r="AN39" s="719"/>
      <c r="AO39" s="719"/>
      <c r="AP39" s="719"/>
      <c r="AQ39" s="719"/>
      <c r="AR39" s="719"/>
      <c r="AS39" s="719"/>
      <c r="AT39" s="719"/>
      <c r="AU39" s="719"/>
      <c r="AV39" s="719"/>
      <c r="AW39" s="719"/>
      <c r="AX39" s="719"/>
      <c r="AY39" s="719"/>
      <c r="AZ39" s="771"/>
      <c r="BA39" s="771"/>
      <c r="BB39" s="771"/>
      <c r="BC39" s="771"/>
      <c r="BD39" s="771"/>
      <c r="BE39" s="725"/>
      <c r="BF39" s="725"/>
      <c r="BG39" s="725"/>
      <c r="BH39" s="725"/>
      <c r="BI39" s="726"/>
      <c r="BJ39" s="63"/>
      <c r="BK39" s="63"/>
      <c r="BL39" s="63"/>
      <c r="BM39" s="63"/>
      <c r="BN39" s="63"/>
      <c r="BO39" s="62"/>
      <c r="BP39" s="62"/>
      <c r="BQ39" s="59">
        <v>33</v>
      </c>
      <c r="BR39" s="87"/>
      <c r="BS39" s="727"/>
      <c r="BT39" s="728"/>
      <c r="BU39" s="728"/>
      <c r="BV39" s="728"/>
      <c r="BW39" s="728"/>
      <c r="BX39" s="728"/>
      <c r="BY39" s="728"/>
      <c r="BZ39" s="728"/>
      <c r="CA39" s="728"/>
      <c r="CB39" s="728"/>
      <c r="CC39" s="728"/>
      <c r="CD39" s="728"/>
      <c r="CE39" s="728"/>
      <c r="CF39" s="728"/>
      <c r="CG39" s="729"/>
      <c r="CH39" s="730"/>
      <c r="CI39" s="722"/>
      <c r="CJ39" s="722"/>
      <c r="CK39" s="722"/>
      <c r="CL39" s="731"/>
      <c r="CM39" s="730"/>
      <c r="CN39" s="722"/>
      <c r="CO39" s="722"/>
      <c r="CP39" s="722"/>
      <c r="CQ39" s="731"/>
      <c r="CR39" s="730"/>
      <c r="CS39" s="722"/>
      <c r="CT39" s="722"/>
      <c r="CU39" s="722"/>
      <c r="CV39" s="731"/>
      <c r="CW39" s="730"/>
      <c r="CX39" s="722"/>
      <c r="CY39" s="722"/>
      <c r="CZ39" s="722"/>
      <c r="DA39" s="731"/>
      <c r="DB39" s="730"/>
      <c r="DC39" s="722"/>
      <c r="DD39" s="722"/>
      <c r="DE39" s="722"/>
      <c r="DF39" s="731"/>
      <c r="DG39" s="730"/>
      <c r="DH39" s="722"/>
      <c r="DI39" s="722"/>
      <c r="DJ39" s="722"/>
      <c r="DK39" s="731"/>
      <c r="DL39" s="730"/>
      <c r="DM39" s="722"/>
      <c r="DN39" s="722"/>
      <c r="DO39" s="722"/>
      <c r="DP39" s="731"/>
      <c r="DQ39" s="730"/>
      <c r="DR39" s="722"/>
      <c r="DS39" s="722"/>
      <c r="DT39" s="722"/>
      <c r="DU39" s="731"/>
      <c r="DV39" s="727"/>
      <c r="DW39" s="728"/>
      <c r="DX39" s="728"/>
      <c r="DY39" s="728"/>
      <c r="DZ39" s="746"/>
      <c r="EA39" s="54"/>
    </row>
    <row r="40" spans="1:131" s="51" customFormat="1" ht="26.25" customHeight="1" x14ac:dyDescent="0.15">
      <c r="A40" s="59">
        <v>13</v>
      </c>
      <c r="B40" s="727"/>
      <c r="C40" s="728"/>
      <c r="D40" s="728"/>
      <c r="E40" s="728"/>
      <c r="F40" s="728"/>
      <c r="G40" s="728"/>
      <c r="H40" s="728"/>
      <c r="I40" s="728"/>
      <c r="J40" s="728"/>
      <c r="K40" s="728"/>
      <c r="L40" s="728"/>
      <c r="M40" s="728"/>
      <c r="N40" s="728"/>
      <c r="O40" s="728"/>
      <c r="P40" s="729"/>
      <c r="Q40" s="718"/>
      <c r="R40" s="719"/>
      <c r="S40" s="719"/>
      <c r="T40" s="719"/>
      <c r="U40" s="719"/>
      <c r="V40" s="719"/>
      <c r="W40" s="719"/>
      <c r="X40" s="719"/>
      <c r="Y40" s="719"/>
      <c r="Z40" s="719"/>
      <c r="AA40" s="719"/>
      <c r="AB40" s="719"/>
      <c r="AC40" s="719"/>
      <c r="AD40" s="719"/>
      <c r="AE40" s="720"/>
      <c r="AF40" s="721"/>
      <c r="AG40" s="722"/>
      <c r="AH40" s="722"/>
      <c r="AI40" s="722"/>
      <c r="AJ40" s="723"/>
      <c r="AK40" s="724"/>
      <c r="AL40" s="719"/>
      <c r="AM40" s="719"/>
      <c r="AN40" s="719"/>
      <c r="AO40" s="719"/>
      <c r="AP40" s="719"/>
      <c r="AQ40" s="719"/>
      <c r="AR40" s="719"/>
      <c r="AS40" s="719"/>
      <c r="AT40" s="719"/>
      <c r="AU40" s="719"/>
      <c r="AV40" s="719"/>
      <c r="AW40" s="719"/>
      <c r="AX40" s="719"/>
      <c r="AY40" s="719"/>
      <c r="AZ40" s="771"/>
      <c r="BA40" s="771"/>
      <c r="BB40" s="771"/>
      <c r="BC40" s="771"/>
      <c r="BD40" s="771"/>
      <c r="BE40" s="725"/>
      <c r="BF40" s="725"/>
      <c r="BG40" s="725"/>
      <c r="BH40" s="725"/>
      <c r="BI40" s="726"/>
      <c r="BJ40" s="63"/>
      <c r="BK40" s="63"/>
      <c r="BL40" s="63"/>
      <c r="BM40" s="63"/>
      <c r="BN40" s="63"/>
      <c r="BO40" s="62"/>
      <c r="BP40" s="62"/>
      <c r="BQ40" s="59">
        <v>34</v>
      </c>
      <c r="BR40" s="87"/>
      <c r="BS40" s="727"/>
      <c r="BT40" s="728"/>
      <c r="BU40" s="728"/>
      <c r="BV40" s="728"/>
      <c r="BW40" s="728"/>
      <c r="BX40" s="728"/>
      <c r="BY40" s="728"/>
      <c r="BZ40" s="728"/>
      <c r="CA40" s="728"/>
      <c r="CB40" s="728"/>
      <c r="CC40" s="728"/>
      <c r="CD40" s="728"/>
      <c r="CE40" s="728"/>
      <c r="CF40" s="728"/>
      <c r="CG40" s="729"/>
      <c r="CH40" s="730"/>
      <c r="CI40" s="722"/>
      <c r="CJ40" s="722"/>
      <c r="CK40" s="722"/>
      <c r="CL40" s="731"/>
      <c r="CM40" s="730"/>
      <c r="CN40" s="722"/>
      <c r="CO40" s="722"/>
      <c r="CP40" s="722"/>
      <c r="CQ40" s="731"/>
      <c r="CR40" s="730"/>
      <c r="CS40" s="722"/>
      <c r="CT40" s="722"/>
      <c r="CU40" s="722"/>
      <c r="CV40" s="731"/>
      <c r="CW40" s="730"/>
      <c r="CX40" s="722"/>
      <c r="CY40" s="722"/>
      <c r="CZ40" s="722"/>
      <c r="DA40" s="731"/>
      <c r="DB40" s="730"/>
      <c r="DC40" s="722"/>
      <c r="DD40" s="722"/>
      <c r="DE40" s="722"/>
      <c r="DF40" s="731"/>
      <c r="DG40" s="730"/>
      <c r="DH40" s="722"/>
      <c r="DI40" s="722"/>
      <c r="DJ40" s="722"/>
      <c r="DK40" s="731"/>
      <c r="DL40" s="730"/>
      <c r="DM40" s="722"/>
      <c r="DN40" s="722"/>
      <c r="DO40" s="722"/>
      <c r="DP40" s="731"/>
      <c r="DQ40" s="730"/>
      <c r="DR40" s="722"/>
      <c r="DS40" s="722"/>
      <c r="DT40" s="722"/>
      <c r="DU40" s="731"/>
      <c r="DV40" s="727"/>
      <c r="DW40" s="728"/>
      <c r="DX40" s="728"/>
      <c r="DY40" s="728"/>
      <c r="DZ40" s="746"/>
      <c r="EA40" s="54"/>
    </row>
    <row r="41" spans="1:131" s="51" customFormat="1" ht="26.25" customHeight="1" x14ac:dyDescent="0.15">
      <c r="A41" s="59">
        <v>14</v>
      </c>
      <c r="B41" s="727"/>
      <c r="C41" s="728"/>
      <c r="D41" s="728"/>
      <c r="E41" s="728"/>
      <c r="F41" s="728"/>
      <c r="G41" s="728"/>
      <c r="H41" s="728"/>
      <c r="I41" s="728"/>
      <c r="J41" s="728"/>
      <c r="K41" s="728"/>
      <c r="L41" s="728"/>
      <c r="M41" s="728"/>
      <c r="N41" s="728"/>
      <c r="O41" s="728"/>
      <c r="P41" s="729"/>
      <c r="Q41" s="718"/>
      <c r="R41" s="719"/>
      <c r="S41" s="719"/>
      <c r="T41" s="719"/>
      <c r="U41" s="719"/>
      <c r="V41" s="719"/>
      <c r="W41" s="719"/>
      <c r="X41" s="719"/>
      <c r="Y41" s="719"/>
      <c r="Z41" s="719"/>
      <c r="AA41" s="719"/>
      <c r="AB41" s="719"/>
      <c r="AC41" s="719"/>
      <c r="AD41" s="719"/>
      <c r="AE41" s="720"/>
      <c r="AF41" s="721"/>
      <c r="AG41" s="722"/>
      <c r="AH41" s="722"/>
      <c r="AI41" s="722"/>
      <c r="AJ41" s="723"/>
      <c r="AK41" s="724"/>
      <c r="AL41" s="719"/>
      <c r="AM41" s="719"/>
      <c r="AN41" s="719"/>
      <c r="AO41" s="719"/>
      <c r="AP41" s="719"/>
      <c r="AQ41" s="719"/>
      <c r="AR41" s="719"/>
      <c r="AS41" s="719"/>
      <c r="AT41" s="719"/>
      <c r="AU41" s="719"/>
      <c r="AV41" s="719"/>
      <c r="AW41" s="719"/>
      <c r="AX41" s="719"/>
      <c r="AY41" s="719"/>
      <c r="AZ41" s="771"/>
      <c r="BA41" s="771"/>
      <c r="BB41" s="771"/>
      <c r="BC41" s="771"/>
      <c r="BD41" s="771"/>
      <c r="BE41" s="725"/>
      <c r="BF41" s="725"/>
      <c r="BG41" s="725"/>
      <c r="BH41" s="725"/>
      <c r="BI41" s="726"/>
      <c r="BJ41" s="63"/>
      <c r="BK41" s="63"/>
      <c r="BL41" s="63"/>
      <c r="BM41" s="63"/>
      <c r="BN41" s="63"/>
      <c r="BO41" s="62"/>
      <c r="BP41" s="62"/>
      <c r="BQ41" s="59">
        <v>35</v>
      </c>
      <c r="BR41" s="87"/>
      <c r="BS41" s="727"/>
      <c r="BT41" s="728"/>
      <c r="BU41" s="728"/>
      <c r="BV41" s="728"/>
      <c r="BW41" s="728"/>
      <c r="BX41" s="728"/>
      <c r="BY41" s="728"/>
      <c r="BZ41" s="728"/>
      <c r="CA41" s="728"/>
      <c r="CB41" s="728"/>
      <c r="CC41" s="728"/>
      <c r="CD41" s="728"/>
      <c r="CE41" s="728"/>
      <c r="CF41" s="728"/>
      <c r="CG41" s="729"/>
      <c r="CH41" s="730"/>
      <c r="CI41" s="722"/>
      <c r="CJ41" s="722"/>
      <c r="CK41" s="722"/>
      <c r="CL41" s="731"/>
      <c r="CM41" s="730"/>
      <c r="CN41" s="722"/>
      <c r="CO41" s="722"/>
      <c r="CP41" s="722"/>
      <c r="CQ41" s="731"/>
      <c r="CR41" s="730"/>
      <c r="CS41" s="722"/>
      <c r="CT41" s="722"/>
      <c r="CU41" s="722"/>
      <c r="CV41" s="731"/>
      <c r="CW41" s="730"/>
      <c r="CX41" s="722"/>
      <c r="CY41" s="722"/>
      <c r="CZ41" s="722"/>
      <c r="DA41" s="731"/>
      <c r="DB41" s="730"/>
      <c r="DC41" s="722"/>
      <c r="DD41" s="722"/>
      <c r="DE41" s="722"/>
      <c r="DF41" s="731"/>
      <c r="DG41" s="730"/>
      <c r="DH41" s="722"/>
      <c r="DI41" s="722"/>
      <c r="DJ41" s="722"/>
      <c r="DK41" s="731"/>
      <c r="DL41" s="730"/>
      <c r="DM41" s="722"/>
      <c r="DN41" s="722"/>
      <c r="DO41" s="722"/>
      <c r="DP41" s="731"/>
      <c r="DQ41" s="730"/>
      <c r="DR41" s="722"/>
      <c r="DS41" s="722"/>
      <c r="DT41" s="722"/>
      <c r="DU41" s="731"/>
      <c r="DV41" s="727"/>
      <c r="DW41" s="728"/>
      <c r="DX41" s="728"/>
      <c r="DY41" s="728"/>
      <c r="DZ41" s="746"/>
      <c r="EA41" s="54"/>
    </row>
    <row r="42" spans="1:131" s="51" customFormat="1" ht="26.25" customHeight="1" x14ac:dyDescent="0.15">
      <c r="A42" s="59">
        <v>15</v>
      </c>
      <c r="B42" s="727"/>
      <c r="C42" s="728"/>
      <c r="D42" s="728"/>
      <c r="E42" s="728"/>
      <c r="F42" s="728"/>
      <c r="G42" s="728"/>
      <c r="H42" s="728"/>
      <c r="I42" s="728"/>
      <c r="J42" s="728"/>
      <c r="K42" s="728"/>
      <c r="L42" s="728"/>
      <c r="M42" s="728"/>
      <c r="N42" s="728"/>
      <c r="O42" s="728"/>
      <c r="P42" s="729"/>
      <c r="Q42" s="718"/>
      <c r="R42" s="719"/>
      <c r="S42" s="719"/>
      <c r="T42" s="719"/>
      <c r="U42" s="719"/>
      <c r="V42" s="719"/>
      <c r="W42" s="719"/>
      <c r="X42" s="719"/>
      <c r="Y42" s="719"/>
      <c r="Z42" s="719"/>
      <c r="AA42" s="719"/>
      <c r="AB42" s="719"/>
      <c r="AC42" s="719"/>
      <c r="AD42" s="719"/>
      <c r="AE42" s="720"/>
      <c r="AF42" s="721"/>
      <c r="AG42" s="722"/>
      <c r="AH42" s="722"/>
      <c r="AI42" s="722"/>
      <c r="AJ42" s="723"/>
      <c r="AK42" s="724"/>
      <c r="AL42" s="719"/>
      <c r="AM42" s="719"/>
      <c r="AN42" s="719"/>
      <c r="AO42" s="719"/>
      <c r="AP42" s="719"/>
      <c r="AQ42" s="719"/>
      <c r="AR42" s="719"/>
      <c r="AS42" s="719"/>
      <c r="AT42" s="719"/>
      <c r="AU42" s="719"/>
      <c r="AV42" s="719"/>
      <c r="AW42" s="719"/>
      <c r="AX42" s="719"/>
      <c r="AY42" s="719"/>
      <c r="AZ42" s="771"/>
      <c r="BA42" s="771"/>
      <c r="BB42" s="771"/>
      <c r="BC42" s="771"/>
      <c r="BD42" s="771"/>
      <c r="BE42" s="725"/>
      <c r="BF42" s="725"/>
      <c r="BG42" s="725"/>
      <c r="BH42" s="725"/>
      <c r="BI42" s="726"/>
      <c r="BJ42" s="63"/>
      <c r="BK42" s="63"/>
      <c r="BL42" s="63"/>
      <c r="BM42" s="63"/>
      <c r="BN42" s="63"/>
      <c r="BO42" s="62"/>
      <c r="BP42" s="62"/>
      <c r="BQ42" s="59">
        <v>36</v>
      </c>
      <c r="BR42" s="87"/>
      <c r="BS42" s="727"/>
      <c r="BT42" s="728"/>
      <c r="BU42" s="728"/>
      <c r="BV42" s="728"/>
      <c r="BW42" s="728"/>
      <c r="BX42" s="728"/>
      <c r="BY42" s="728"/>
      <c r="BZ42" s="728"/>
      <c r="CA42" s="728"/>
      <c r="CB42" s="728"/>
      <c r="CC42" s="728"/>
      <c r="CD42" s="728"/>
      <c r="CE42" s="728"/>
      <c r="CF42" s="728"/>
      <c r="CG42" s="729"/>
      <c r="CH42" s="730"/>
      <c r="CI42" s="722"/>
      <c r="CJ42" s="722"/>
      <c r="CK42" s="722"/>
      <c r="CL42" s="731"/>
      <c r="CM42" s="730"/>
      <c r="CN42" s="722"/>
      <c r="CO42" s="722"/>
      <c r="CP42" s="722"/>
      <c r="CQ42" s="731"/>
      <c r="CR42" s="730"/>
      <c r="CS42" s="722"/>
      <c r="CT42" s="722"/>
      <c r="CU42" s="722"/>
      <c r="CV42" s="731"/>
      <c r="CW42" s="730"/>
      <c r="CX42" s="722"/>
      <c r="CY42" s="722"/>
      <c r="CZ42" s="722"/>
      <c r="DA42" s="731"/>
      <c r="DB42" s="730"/>
      <c r="DC42" s="722"/>
      <c r="DD42" s="722"/>
      <c r="DE42" s="722"/>
      <c r="DF42" s="731"/>
      <c r="DG42" s="730"/>
      <c r="DH42" s="722"/>
      <c r="DI42" s="722"/>
      <c r="DJ42" s="722"/>
      <c r="DK42" s="731"/>
      <c r="DL42" s="730"/>
      <c r="DM42" s="722"/>
      <c r="DN42" s="722"/>
      <c r="DO42" s="722"/>
      <c r="DP42" s="731"/>
      <c r="DQ42" s="730"/>
      <c r="DR42" s="722"/>
      <c r="DS42" s="722"/>
      <c r="DT42" s="722"/>
      <c r="DU42" s="731"/>
      <c r="DV42" s="727"/>
      <c r="DW42" s="728"/>
      <c r="DX42" s="728"/>
      <c r="DY42" s="728"/>
      <c r="DZ42" s="746"/>
      <c r="EA42" s="54"/>
    </row>
    <row r="43" spans="1:131" s="51" customFormat="1" ht="26.25" customHeight="1" x14ac:dyDescent="0.15">
      <c r="A43" s="59">
        <v>16</v>
      </c>
      <c r="B43" s="727"/>
      <c r="C43" s="728"/>
      <c r="D43" s="728"/>
      <c r="E43" s="728"/>
      <c r="F43" s="728"/>
      <c r="G43" s="728"/>
      <c r="H43" s="728"/>
      <c r="I43" s="728"/>
      <c r="J43" s="728"/>
      <c r="K43" s="728"/>
      <c r="L43" s="728"/>
      <c r="M43" s="728"/>
      <c r="N43" s="728"/>
      <c r="O43" s="728"/>
      <c r="P43" s="729"/>
      <c r="Q43" s="718"/>
      <c r="R43" s="719"/>
      <c r="S43" s="719"/>
      <c r="T43" s="719"/>
      <c r="U43" s="719"/>
      <c r="V43" s="719"/>
      <c r="W43" s="719"/>
      <c r="X43" s="719"/>
      <c r="Y43" s="719"/>
      <c r="Z43" s="719"/>
      <c r="AA43" s="719"/>
      <c r="AB43" s="719"/>
      <c r="AC43" s="719"/>
      <c r="AD43" s="719"/>
      <c r="AE43" s="720"/>
      <c r="AF43" s="721"/>
      <c r="AG43" s="722"/>
      <c r="AH43" s="722"/>
      <c r="AI43" s="722"/>
      <c r="AJ43" s="723"/>
      <c r="AK43" s="724"/>
      <c r="AL43" s="719"/>
      <c r="AM43" s="719"/>
      <c r="AN43" s="719"/>
      <c r="AO43" s="719"/>
      <c r="AP43" s="719"/>
      <c r="AQ43" s="719"/>
      <c r="AR43" s="719"/>
      <c r="AS43" s="719"/>
      <c r="AT43" s="719"/>
      <c r="AU43" s="719"/>
      <c r="AV43" s="719"/>
      <c r="AW43" s="719"/>
      <c r="AX43" s="719"/>
      <c r="AY43" s="719"/>
      <c r="AZ43" s="771"/>
      <c r="BA43" s="771"/>
      <c r="BB43" s="771"/>
      <c r="BC43" s="771"/>
      <c r="BD43" s="771"/>
      <c r="BE43" s="725"/>
      <c r="BF43" s="725"/>
      <c r="BG43" s="725"/>
      <c r="BH43" s="725"/>
      <c r="BI43" s="726"/>
      <c r="BJ43" s="63"/>
      <c r="BK43" s="63"/>
      <c r="BL43" s="63"/>
      <c r="BM43" s="63"/>
      <c r="BN43" s="63"/>
      <c r="BO43" s="62"/>
      <c r="BP43" s="62"/>
      <c r="BQ43" s="59">
        <v>37</v>
      </c>
      <c r="BR43" s="87"/>
      <c r="BS43" s="727"/>
      <c r="BT43" s="728"/>
      <c r="BU43" s="728"/>
      <c r="BV43" s="728"/>
      <c r="BW43" s="728"/>
      <c r="BX43" s="728"/>
      <c r="BY43" s="728"/>
      <c r="BZ43" s="728"/>
      <c r="CA43" s="728"/>
      <c r="CB43" s="728"/>
      <c r="CC43" s="728"/>
      <c r="CD43" s="728"/>
      <c r="CE43" s="728"/>
      <c r="CF43" s="728"/>
      <c r="CG43" s="729"/>
      <c r="CH43" s="730"/>
      <c r="CI43" s="722"/>
      <c r="CJ43" s="722"/>
      <c r="CK43" s="722"/>
      <c r="CL43" s="731"/>
      <c r="CM43" s="730"/>
      <c r="CN43" s="722"/>
      <c r="CO43" s="722"/>
      <c r="CP43" s="722"/>
      <c r="CQ43" s="731"/>
      <c r="CR43" s="730"/>
      <c r="CS43" s="722"/>
      <c r="CT43" s="722"/>
      <c r="CU43" s="722"/>
      <c r="CV43" s="731"/>
      <c r="CW43" s="730"/>
      <c r="CX43" s="722"/>
      <c r="CY43" s="722"/>
      <c r="CZ43" s="722"/>
      <c r="DA43" s="731"/>
      <c r="DB43" s="730"/>
      <c r="DC43" s="722"/>
      <c r="DD43" s="722"/>
      <c r="DE43" s="722"/>
      <c r="DF43" s="731"/>
      <c r="DG43" s="730"/>
      <c r="DH43" s="722"/>
      <c r="DI43" s="722"/>
      <c r="DJ43" s="722"/>
      <c r="DK43" s="731"/>
      <c r="DL43" s="730"/>
      <c r="DM43" s="722"/>
      <c r="DN43" s="722"/>
      <c r="DO43" s="722"/>
      <c r="DP43" s="731"/>
      <c r="DQ43" s="730"/>
      <c r="DR43" s="722"/>
      <c r="DS43" s="722"/>
      <c r="DT43" s="722"/>
      <c r="DU43" s="731"/>
      <c r="DV43" s="727"/>
      <c r="DW43" s="728"/>
      <c r="DX43" s="728"/>
      <c r="DY43" s="728"/>
      <c r="DZ43" s="746"/>
      <c r="EA43" s="54"/>
    </row>
    <row r="44" spans="1:131" s="51" customFormat="1" ht="26.25" customHeight="1" x14ac:dyDescent="0.15">
      <c r="A44" s="59">
        <v>17</v>
      </c>
      <c r="B44" s="727"/>
      <c r="C44" s="728"/>
      <c r="D44" s="728"/>
      <c r="E44" s="728"/>
      <c r="F44" s="728"/>
      <c r="G44" s="728"/>
      <c r="H44" s="728"/>
      <c r="I44" s="728"/>
      <c r="J44" s="728"/>
      <c r="K44" s="728"/>
      <c r="L44" s="728"/>
      <c r="M44" s="728"/>
      <c r="N44" s="728"/>
      <c r="O44" s="728"/>
      <c r="P44" s="729"/>
      <c r="Q44" s="718"/>
      <c r="R44" s="719"/>
      <c r="S44" s="719"/>
      <c r="T44" s="719"/>
      <c r="U44" s="719"/>
      <c r="V44" s="719"/>
      <c r="W44" s="719"/>
      <c r="X44" s="719"/>
      <c r="Y44" s="719"/>
      <c r="Z44" s="719"/>
      <c r="AA44" s="719"/>
      <c r="AB44" s="719"/>
      <c r="AC44" s="719"/>
      <c r="AD44" s="719"/>
      <c r="AE44" s="720"/>
      <c r="AF44" s="721"/>
      <c r="AG44" s="722"/>
      <c r="AH44" s="722"/>
      <c r="AI44" s="722"/>
      <c r="AJ44" s="723"/>
      <c r="AK44" s="724"/>
      <c r="AL44" s="719"/>
      <c r="AM44" s="719"/>
      <c r="AN44" s="719"/>
      <c r="AO44" s="719"/>
      <c r="AP44" s="719"/>
      <c r="AQ44" s="719"/>
      <c r="AR44" s="719"/>
      <c r="AS44" s="719"/>
      <c r="AT44" s="719"/>
      <c r="AU44" s="719"/>
      <c r="AV44" s="719"/>
      <c r="AW44" s="719"/>
      <c r="AX44" s="719"/>
      <c r="AY44" s="719"/>
      <c r="AZ44" s="771"/>
      <c r="BA44" s="771"/>
      <c r="BB44" s="771"/>
      <c r="BC44" s="771"/>
      <c r="BD44" s="771"/>
      <c r="BE44" s="725"/>
      <c r="BF44" s="725"/>
      <c r="BG44" s="725"/>
      <c r="BH44" s="725"/>
      <c r="BI44" s="726"/>
      <c r="BJ44" s="63"/>
      <c r="BK44" s="63"/>
      <c r="BL44" s="63"/>
      <c r="BM44" s="63"/>
      <c r="BN44" s="63"/>
      <c r="BO44" s="62"/>
      <c r="BP44" s="62"/>
      <c r="BQ44" s="59">
        <v>38</v>
      </c>
      <c r="BR44" s="87"/>
      <c r="BS44" s="727"/>
      <c r="BT44" s="728"/>
      <c r="BU44" s="728"/>
      <c r="BV44" s="728"/>
      <c r="BW44" s="728"/>
      <c r="BX44" s="728"/>
      <c r="BY44" s="728"/>
      <c r="BZ44" s="728"/>
      <c r="CA44" s="728"/>
      <c r="CB44" s="728"/>
      <c r="CC44" s="728"/>
      <c r="CD44" s="728"/>
      <c r="CE44" s="728"/>
      <c r="CF44" s="728"/>
      <c r="CG44" s="729"/>
      <c r="CH44" s="730"/>
      <c r="CI44" s="722"/>
      <c r="CJ44" s="722"/>
      <c r="CK44" s="722"/>
      <c r="CL44" s="731"/>
      <c r="CM44" s="730"/>
      <c r="CN44" s="722"/>
      <c r="CO44" s="722"/>
      <c r="CP44" s="722"/>
      <c r="CQ44" s="731"/>
      <c r="CR44" s="730"/>
      <c r="CS44" s="722"/>
      <c r="CT44" s="722"/>
      <c r="CU44" s="722"/>
      <c r="CV44" s="731"/>
      <c r="CW44" s="730"/>
      <c r="CX44" s="722"/>
      <c r="CY44" s="722"/>
      <c r="CZ44" s="722"/>
      <c r="DA44" s="731"/>
      <c r="DB44" s="730"/>
      <c r="DC44" s="722"/>
      <c r="DD44" s="722"/>
      <c r="DE44" s="722"/>
      <c r="DF44" s="731"/>
      <c r="DG44" s="730"/>
      <c r="DH44" s="722"/>
      <c r="DI44" s="722"/>
      <c r="DJ44" s="722"/>
      <c r="DK44" s="731"/>
      <c r="DL44" s="730"/>
      <c r="DM44" s="722"/>
      <c r="DN44" s="722"/>
      <c r="DO44" s="722"/>
      <c r="DP44" s="731"/>
      <c r="DQ44" s="730"/>
      <c r="DR44" s="722"/>
      <c r="DS44" s="722"/>
      <c r="DT44" s="722"/>
      <c r="DU44" s="731"/>
      <c r="DV44" s="727"/>
      <c r="DW44" s="728"/>
      <c r="DX44" s="728"/>
      <c r="DY44" s="728"/>
      <c r="DZ44" s="746"/>
      <c r="EA44" s="54"/>
    </row>
    <row r="45" spans="1:131" s="51" customFormat="1" ht="26.25" customHeight="1" x14ac:dyDescent="0.15">
      <c r="A45" s="59">
        <v>18</v>
      </c>
      <c r="B45" s="727"/>
      <c r="C45" s="728"/>
      <c r="D45" s="728"/>
      <c r="E45" s="728"/>
      <c r="F45" s="728"/>
      <c r="G45" s="728"/>
      <c r="H45" s="728"/>
      <c r="I45" s="728"/>
      <c r="J45" s="728"/>
      <c r="K45" s="728"/>
      <c r="L45" s="728"/>
      <c r="M45" s="728"/>
      <c r="N45" s="728"/>
      <c r="O45" s="728"/>
      <c r="P45" s="729"/>
      <c r="Q45" s="718"/>
      <c r="R45" s="719"/>
      <c r="S45" s="719"/>
      <c r="T45" s="719"/>
      <c r="U45" s="719"/>
      <c r="V45" s="719"/>
      <c r="W45" s="719"/>
      <c r="X45" s="719"/>
      <c r="Y45" s="719"/>
      <c r="Z45" s="719"/>
      <c r="AA45" s="719"/>
      <c r="AB45" s="719"/>
      <c r="AC45" s="719"/>
      <c r="AD45" s="719"/>
      <c r="AE45" s="720"/>
      <c r="AF45" s="721"/>
      <c r="AG45" s="722"/>
      <c r="AH45" s="722"/>
      <c r="AI45" s="722"/>
      <c r="AJ45" s="723"/>
      <c r="AK45" s="724"/>
      <c r="AL45" s="719"/>
      <c r="AM45" s="719"/>
      <c r="AN45" s="719"/>
      <c r="AO45" s="719"/>
      <c r="AP45" s="719"/>
      <c r="AQ45" s="719"/>
      <c r="AR45" s="719"/>
      <c r="AS45" s="719"/>
      <c r="AT45" s="719"/>
      <c r="AU45" s="719"/>
      <c r="AV45" s="719"/>
      <c r="AW45" s="719"/>
      <c r="AX45" s="719"/>
      <c r="AY45" s="719"/>
      <c r="AZ45" s="771"/>
      <c r="BA45" s="771"/>
      <c r="BB45" s="771"/>
      <c r="BC45" s="771"/>
      <c r="BD45" s="771"/>
      <c r="BE45" s="725"/>
      <c r="BF45" s="725"/>
      <c r="BG45" s="725"/>
      <c r="BH45" s="725"/>
      <c r="BI45" s="726"/>
      <c r="BJ45" s="63"/>
      <c r="BK45" s="63"/>
      <c r="BL45" s="63"/>
      <c r="BM45" s="63"/>
      <c r="BN45" s="63"/>
      <c r="BO45" s="62"/>
      <c r="BP45" s="62"/>
      <c r="BQ45" s="59">
        <v>39</v>
      </c>
      <c r="BR45" s="87"/>
      <c r="BS45" s="727"/>
      <c r="BT45" s="728"/>
      <c r="BU45" s="728"/>
      <c r="BV45" s="728"/>
      <c r="BW45" s="728"/>
      <c r="BX45" s="728"/>
      <c r="BY45" s="728"/>
      <c r="BZ45" s="728"/>
      <c r="CA45" s="728"/>
      <c r="CB45" s="728"/>
      <c r="CC45" s="728"/>
      <c r="CD45" s="728"/>
      <c r="CE45" s="728"/>
      <c r="CF45" s="728"/>
      <c r="CG45" s="729"/>
      <c r="CH45" s="730"/>
      <c r="CI45" s="722"/>
      <c r="CJ45" s="722"/>
      <c r="CK45" s="722"/>
      <c r="CL45" s="731"/>
      <c r="CM45" s="730"/>
      <c r="CN45" s="722"/>
      <c r="CO45" s="722"/>
      <c r="CP45" s="722"/>
      <c r="CQ45" s="731"/>
      <c r="CR45" s="730"/>
      <c r="CS45" s="722"/>
      <c r="CT45" s="722"/>
      <c r="CU45" s="722"/>
      <c r="CV45" s="731"/>
      <c r="CW45" s="730"/>
      <c r="CX45" s="722"/>
      <c r="CY45" s="722"/>
      <c r="CZ45" s="722"/>
      <c r="DA45" s="731"/>
      <c r="DB45" s="730"/>
      <c r="DC45" s="722"/>
      <c r="DD45" s="722"/>
      <c r="DE45" s="722"/>
      <c r="DF45" s="731"/>
      <c r="DG45" s="730"/>
      <c r="DH45" s="722"/>
      <c r="DI45" s="722"/>
      <c r="DJ45" s="722"/>
      <c r="DK45" s="731"/>
      <c r="DL45" s="730"/>
      <c r="DM45" s="722"/>
      <c r="DN45" s="722"/>
      <c r="DO45" s="722"/>
      <c r="DP45" s="731"/>
      <c r="DQ45" s="730"/>
      <c r="DR45" s="722"/>
      <c r="DS45" s="722"/>
      <c r="DT45" s="722"/>
      <c r="DU45" s="731"/>
      <c r="DV45" s="727"/>
      <c r="DW45" s="728"/>
      <c r="DX45" s="728"/>
      <c r="DY45" s="728"/>
      <c r="DZ45" s="746"/>
      <c r="EA45" s="54"/>
    </row>
    <row r="46" spans="1:131" s="51" customFormat="1" ht="26.25" customHeight="1" x14ac:dyDescent="0.15">
      <c r="A46" s="59">
        <v>19</v>
      </c>
      <c r="B46" s="727"/>
      <c r="C46" s="728"/>
      <c r="D46" s="728"/>
      <c r="E46" s="728"/>
      <c r="F46" s="728"/>
      <c r="G46" s="728"/>
      <c r="H46" s="728"/>
      <c r="I46" s="728"/>
      <c r="J46" s="728"/>
      <c r="K46" s="728"/>
      <c r="L46" s="728"/>
      <c r="M46" s="728"/>
      <c r="N46" s="728"/>
      <c r="O46" s="728"/>
      <c r="P46" s="729"/>
      <c r="Q46" s="718"/>
      <c r="R46" s="719"/>
      <c r="S46" s="719"/>
      <c r="T46" s="719"/>
      <c r="U46" s="719"/>
      <c r="V46" s="719"/>
      <c r="W46" s="719"/>
      <c r="X46" s="719"/>
      <c r="Y46" s="719"/>
      <c r="Z46" s="719"/>
      <c r="AA46" s="719"/>
      <c r="AB46" s="719"/>
      <c r="AC46" s="719"/>
      <c r="AD46" s="719"/>
      <c r="AE46" s="720"/>
      <c r="AF46" s="721"/>
      <c r="AG46" s="722"/>
      <c r="AH46" s="722"/>
      <c r="AI46" s="722"/>
      <c r="AJ46" s="723"/>
      <c r="AK46" s="724"/>
      <c r="AL46" s="719"/>
      <c r="AM46" s="719"/>
      <c r="AN46" s="719"/>
      <c r="AO46" s="719"/>
      <c r="AP46" s="719"/>
      <c r="AQ46" s="719"/>
      <c r="AR46" s="719"/>
      <c r="AS46" s="719"/>
      <c r="AT46" s="719"/>
      <c r="AU46" s="719"/>
      <c r="AV46" s="719"/>
      <c r="AW46" s="719"/>
      <c r="AX46" s="719"/>
      <c r="AY46" s="719"/>
      <c r="AZ46" s="771"/>
      <c r="BA46" s="771"/>
      <c r="BB46" s="771"/>
      <c r="BC46" s="771"/>
      <c r="BD46" s="771"/>
      <c r="BE46" s="725"/>
      <c r="BF46" s="725"/>
      <c r="BG46" s="725"/>
      <c r="BH46" s="725"/>
      <c r="BI46" s="726"/>
      <c r="BJ46" s="63"/>
      <c r="BK46" s="63"/>
      <c r="BL46" s="63"/>
      <c r="BM46" s="63"/>
      <c r="BN46" s="63"/>
      <c r="BO46" s="62"/>
      <c r="BP46" s="62"/>
      <c r="BQ46" s="59">
        <v>40</v>
      </c>
      <c r="BR46" s="87"/>
      <c r="BS46" s="727"/>
      <c r="BT46" s="728"/>
      <c r="BU46" s="728"/>
      <c r="BV46" s="728"/>
      <c r="BW46" s="728"/>
      <c r="BX46" s="728"/>
      <c r="BY46" s="728"/>
      <c r="BZ46" s="728"/>
      <c r="CA46" s="728"/>
      <c r="CB46" s="728"/>
      <c r="CC46" s="728"/>
      <c r="CD46" s="728"/>
      <c r="CE46" s="728"/>
      <c r="CF46" s="728"/>
      <c r="CG46" s="729"/>
      <c r="CH46" s="730"/>
      <c r="CI46" s="722"/>
      <c r="CJ46" s="722"/>
      <c r="CK46" s="722"/>
      <c r="CL46" s="731"/>
      <c r="CM46" s="730"/>
      <c r="CN46" s="722"/>
      <c r="CO46" s="722"/>
      <c r="CP46" s="722"/>
      <c r="CQ46" s="731"/>
      <c r="CR46" s="730"/>
      <c r="CS46" s="722"/>
      <c r="CT46" s="722"/>
      <c r="CU46" s="722"/>
      <c r="CV46" s="731"/>
      <c r="CW46" s="730"/>
      <c r="CX46" s="722"/>
      <c r="CY46" s="722"/>
      <c r="CZ46" s="722"/>
      <c r="DA46" s="731"/>
      <c r="DB46" s="730"/>
      <c r="DC46" s="722"/>
      <c r="DD46" s="722"/>
      <c r="DE46" s="722"/>
      <c r="DF46" s="731"/>
      <c r="DG46" s="730"/>
      <c r="DH46" s="722"/>
      <c r="DI46" s="722"/>
      <c r="DJ46" s="722"/>
      <c r="DK46" s="731"/>
      <c r="DL46" s="730"/>
      <c r="DM46" s="722"/>
      <c r="DN46" s="722"/>
      <c r="DO46" s="722"/>
      <c r="DP46" s="731"/>
      <c r="DQ46" s="730"/>
      <c r="DR46" s="722"/>
      <c r="DS46" s="722"/>
      <c r="DT46" s="722"/>
      <c r="DU46" s="731"/>
      <c r="DV46" s="727"/>
      <c r="DW46" s="728"/>
      <c r="DX46" s="728"/>
      <c r="DY46" s="728"/>
      <c r="DZ46" s="746"/>
      <c r="EA46" s="54"/>
    </row>
    <row r="47" spans="1:131" s="51" customFormat="1" ht="26.25" customHeight="1" x14ac:dyDescent="0.15">
      <c r="A47" s="59">
        <v>20</v>
      </c>
      <c r="B47" s="727"/>
      <c r="C47" s="728"/>
      <c r="D47" s="728"/>
      <c r="E47" s="728"/>
      <c r="F47" s="728"/>
      <c r="G47" s="728"/>
      <c r="H47" s="728"/>
      <c r="I47" s="728"/>
      <c r="J47" s="728"/>
      <c r="K47" s="728"/>
      <c r="L47" s="728"/>
      <c r="M47" s="728"/>
      <c r="N47" s="728"/>
      <c r="O47" s="728"/>
      <c r="P47" s="729"/>
      <c r="Q47" s="718"/>
      <c r="R47" s="719"/>
      <c r="S47" s="719"/>
      <c r="T47" s="719"/>
      <c r="U47" s="719"/>
      <c r="V47" s="719"/>
      <c r="W47" s="719"/>
      <c r="X47" s="719"/>
      <c r="Y47" s="719"/>
      <c r="Z47" s="719"/>
      <c r="AA47" s="719"/>
      <c r="AB47" s="719"/>
      <c r="AC47" s="719"/>
      <c r="AD47" s="719"/>
      <c r="AE47" s="720"/>
      <c r="AF47" s="721"/>
      <c r="AG47" s="722"/>
      <c r="AH47" s="722"/>
      <c r="AI47" s="722"/>
      <c r="AJ47" s="723"/>
      <c r="AK47" s="724"/>
      <c r="AL47" s="719"/>
      <c r="AM47" s="719"/>
      <c r="AN47" s="719"/>
      <c r="AO47" s="719"/>
      <c r="AP47" s="719"/>
      <c r="AQ47" s="719"/>
      <c r="AR47" s="719"/>
      <c r="AS47" s="719"/>
      <c r="AT47" s="719"/>
      <c r="AU47" s="719"/>
      <c r="AV47" s="719"/>
      <c r="AW47" s="719"/>
      <c r="AX47" s="719"/>
      <c r="AY47" s="719"/>
      <c r="AZ47" s="771"/>
      <c r="BA47" s="771"/>
      <c r="BB47" s="771"/>
      <c r="BC47" s="771"/>
      <c r="BD47" s="771"/>
      <c r="BE47" s="725"/>
      <c r="BF47" s="725"/>
      <c r="BG47" s="725"/>
      <c r="BH47" s="725"/>
      <c r="BI47" s="726"/>
      <c r="BJ47" s="63"/>
      <c r="BK47" s="63"/>
      <c r="BL47" s="63"/>
      <c r="BM47" s="63"/>
      <c r="BN47" s="63"/>
      <c r="BO47" s="62"/>
      <c r="BP47" s="62"/>
      <c r="BQ47" s="59">
        <v>41</v>
      </c>
      <c r="BR47" s="87"/>
      <c r="BS47" s="727"/>
      <c r="BT47" s="728"/>
      <c r="BU47" s="728"/>
      <c r="BV47" s="728"/>
      <c r="BW47" s="728"/>
      <c r="BX47" s="728"/>
      <c r="BY47" s="728"/>
      <c r="BZ47" s="728"/>
      <c r="CA47" s="728"/>
      <c r="CB47" s="728"/>
      <c r="CC47" s="728"/>
      <c r="CD47" s="728"/>
      <c r="CE47" s="728"/>
      <c r="CF47" s="728"/>
      <c r="CG47" s="729"/>
      <c r="CH47" s="730"/>
      <c r="CI47" s="722"/>
      <c r="CJ47" s="722"/>
      <c r="CK47" s="722"/>
      <c r="CL47" s="731"/>
      <c r="CM47" s="730"/>
      <c r="CN47" s="722"/>
      <c r="CO47" s="722"/>
      <c r="CP47" s="722"/>
      <c r="CQ47" s="731"/>
      <c r="CR47" s="730"/>
      <c r="CS47" s="722"/>
      <c r="CT47" s="722"/>
      <c r="CU47" s="722"/>
      <c r="CV47" s="731"/>
      <c r="CW47" s="730"/>
      <c r="CX47" s="722"/>
      <c r="CY47" s="722"/>
      <c r="CZ47" s="722"/>
      <c r="DA47" s="731"/>
      <c r="DB47" s="730"/>
      <c r="DC47" s="722"/>
      <c r="DD47" s="722"/>
      <c r="DE47" s="722"/>
      <c r="DF47" s="731"/>
      <c r="DG47" s="730"/>
      <c r="DH47" s="722"/>
      <c r="DI47" s="722"/>
      <c r="DJ47" s="722"/>
      <c r="DK47" s="731"/>
      <c r="DL47" s="730"/>
      <c r="DM47" s="722"/>
      <c r="DN47" s="722"/>
      <c r="DO47" s="722"/>
      <c r="DP47" s="731"/>
      <c r="DQ47" s="730"/>
      <c r="DR47" s="722"/>
      <c r="DS47" s="722"/>
      <c r="DT47" s="722"/>
      <c r="DU47" s="731"/>
      <c r="DV47" s="727"/>
      <c r="DW47" s="728"/>
      <c r="DX47" s="728"/>
      <c r="DY47" s="728"/>
      <c r="DZ47" s="746"/>
      <c r="EA47" s="54"/>
    </row>
    <row r="48" spans="1:131" s="51" customFormat="1" ht="26.25" customHeight="1" x14ac:dyDescent="0.15">
      <c r="A48" s="59">
        <v>21</v>
      </c>
      <c r="B48" s="727"/>
      <c r="C48" s="728"/>
      <c r="D48" s="728"/>
      <c r="E48" s="728"/>
      <c r="F48" s="728"/>
      <c r="G48" s="728"/>
      <c r="H48" s="728"/>
      <c r="I48" s="728"/>
      <c r="J48" s="728"/>
      <c r="K48" s="728"/>
      <c r="L48" s="728"/>
      <c r="M48" s="728"/>
      <c r="N48" s="728"/>
      <c r="O48" s="728"/>
      <c r="P48" s="729"/>
      <c r="Q48" s="718"/>
      <c r="R48" s="719"/>
      <c r="S48" s="719"/>
      <c r="T48" s="719"/>
      <c r="U48" s="719"/>
      <c r="V48" s="719"/>
      <c r="W48" s="719"/>
      <c r="X48" s="719"/>
      <c r="Y48" s="719"/>
      <c r="Z48" s="719"/>
      <c r="AA48" s="719"/>
      <c r="AB48" s="719"/>
      <c r="AC48" s="719"/>
      <c r="AD48" s="719"/>
      <c r="AE48" s="720"/>
      <c r="AF48" s="721"/>
      <c r="AG48" s="722"/>
      <c r="AH48" s="722"/>
      <c r="AI48" s="722"/>
      <c r="AJ48" s="723"/>
      <c r="AK48" s="724"/>
      <c r="AL48" s="719"/>
      <c r="AM48" s="719"/>
      <c r="AN48" s="719"/>
      <c r="AO48" s="719"/>
      <c r="AP48" s="719"/>
      <c r="AQ48" s="719"/>
      <c r="AR48" s="719"/>
      <c r="AS48" s="719"/>
      <c r="AT48" s="719"/>
      <c r="AU48" s="719"/>
      <c r="AV48" s="719"/>
      <c r="AW48" s="719"/>
      <c r="AX48" s="719"/>
      <c r="AY48" s="719"/>
      <c r="AZ48" s="771"/>
      <c r="BA48" s="771"/>
      <c r="BB48" s="771"/>
      <c r="BC48" s="771"/>
      <c r="BD48" s="771"/>
      <c r="BE48" s="725"/>
      <c r="BF48" s="725"/>
      <c r="BG48" s="725"/>
      <c r="BH48" s="725"/>
      <c r="BI48" s="726"/>
      <c r="BJ48" s="63"/>
      <c r="BK48" s="63"/>
      <c r="BL48" s="63"/>
      <c r="BM48" s="63"/>
      <c r="BN48" s="63"/>
      <c r="BO48" s="62"/>
      <c r="BP48" s="62"/>
      <c r="BQ48" s="59">
        <v>42</v>
      </c>
      <c r="BR48" s="87"/>
      <c r="BS48" s="727"/>
      <c r="BT48" s="728"/>
      <c r="BU48" s="728"/>
      <c r="BV48" s="728"/>
      <c r="BW48" s="728"/>
      <c r="BX48" s="728"/>
      <c r="BY48" s="728"/>
      <c r="BZ48" s="728"/>
      <c r="CA48" s="728"/>
      <c r="CB48" s="728"/>
      <c r="CC48" s="728"/>
      <c r="CD48" s="728"/>
      <c r="CE48" s="728"/>
      <c r="CF48" s="728"/>
      <c r="CG48" s="729"/>
      <c r="CH48" s="730"/>
      <c r="CI48" s="722"/>
      <c r="CJ48" s="722"/>
      <c r="CK48" s="722"/>
      <c r="CL48" s="731"/>
      <c r="CM48" s="730"/>
      <c r="CN48" s="722"/>
      <c r="CO48" s="722"/>
      <c r="CP48" s="722"/>
      <c r="CQ48" s="731"/>
      <c r="CR48" s="730"/>
      <c r="CS48" s="722"/>
      <c r="CT48" s="722"/>
      <c r="CU48" s="722"/>
      <c r="CV48" s="731"/>
      <c r="CW48" s="730"/>
      <c r="CX48" s="722"/>
      <c r="CY48" s="722"/>
      <c r="CZ48" s="722"/>
      <c r="DA48" s="731"/>
      <c r="DB48" s="730"/>
      <c r="DC48" s="722"/>
      <c r="DD48" s="722"/>
      <c r="DE48" s="722"/>
      <c r="DF48" s="731"/>
      <c r="DG48" s="730"/>
      <c r="DH48" s="722"/>
      <c r="DI48" s="722"/>
      <c r="DJ48" s="722"/>
      <c r="DK48" s="731"/>
      <c r="DL48" s="730"/>
      <c r="DM48" s="722"/>
      <c r="DN48" s="722"/>
      <c r="DO48" s="722"/>
      <c r="DP48" s="731"/>
      <c r="DQ48" s="730"/>
      <c r="DR48" s="722"/>
      <c r="DS48" s="722"/>
      <c r="DT48" s="722"/>
      <c r="DU48" s="731"/>
      <c r="DV48" s="727"/>
      <c r="DW48" s="728"/>
      <c r="DX48" s="728"/>
      <c r="DY48" s="728"/>
      <c r="DZ48" s="746"/>
      <c r="EA48" s="54"/>
    </row>
    <row r="49" spans="1:131" s="51" customFormat="1" ht="26.25" customHeight="1" x14ac:dyDescent="0.15">
      <c r="A49" s="59">
        <v>22</v>
      </c>
      <c r="B49" s="727"/>
      <c r="C49" s="728"/>
      <c r="D49" s="728"/>
      <c r="E49" s="728"/>
      <c r="F49" s="728"/>
      <c r="G49" s="728"/>
      <c r="H49" s="728"/>
      <c r="I49" s="728"/>
      <c r="J49" s="728"/>
      <c r="K49" s="728"/>
      <c r="L49" s="728"/>
      <c r="M49" s="728"/>
      <c r="N49" s="728"/>
      <c r="O49" s="728"/>
      <c r="P49" s="729"/>
      <c r="Q49" s="718"/>
      <c r="R49" s="719"/>
      <c r="S49" s="719"/>
      <c r="T49" s="719"/>
      <c r="U49" s="719"/>
      <c r="V49" s="719"/>
      <c r="W49" s="719"/>
      <c r="X49" s="719"/>
      <c r="Y49" s="719"/>
      <c r="Z49" s="719"/>
      <c r="AA49" s="719"/>
      <c r="AB49" s="719"/>
      <c r="AC49" s="719"/>
      <c r="AD49" s="719"/>
      <c r="AE49" s="720"/>
      <c r="AF49" s="721"/>
      <c r="AG49" s="722"/>
      <c r="AH49" s="722"/>
      <c r="AI49" s="722"/>
      <c r="AJ49" s="723"/>
      <c r="AK49" s="724"/>
      <c r="AL49" s="719"/>
      <c r="AM49" s="719"/>
      <c r="AN49" s="719"/>
      <c r="AO49" s="719"/>
      <c r="AP49" s="719"/>
      <c r="AQ49" s="719"/>
      <c r="AR49" s="719"/>
      <c r="AS49" s="719"/>
      <c r="AT49" s="719"/>
      <c r="AU49" s="719"/>
      <c r="AV49" s="719"/>
      <c r="AW49" s="719"/>
      <c r="AX49" s="719"/>
      <c r="AY49" s="719"/>
      <c r="AZ49" s="771"/>
      <c r="BA49" s="771"/>
      <c r="BB49" s="771"/>
      <c r="BC49" s="771"/>
      <c r="BD49" s="771"/>
      <c r="BE49" s="725"/>
      <c r="BF49" s="725"/>
      <c r="BG49" s="725"/>
      <c r="BH49" s="725"/>
      <c r="BI49" s="726"/>
      <c r="BJ49" s="63"/>
      <c r="BK49" s="63"/>
      <c r="BL49" s="63"/>
      <c r="BM49" s="63"/>
      <c r="BN49" s="63"/>
      <c r="BO49" s="62"/>
      <c r="BP49" s="62"/>
      <c r="BQ49" s="59">
        <v>43</v>
      </c>
      <c r="BR49" s="87"/>
      <c r="BS49" s="727"/>
      <c r="BT49" s="728"/>
      <c r="BU49" s="728"/>
      <c r="BV49" s="728"/>
      <c r="BW49" s="728"/>
      <c r="BX49" s="728"/>
      <c r="BY49" s="728"/>
      <c r="BZ49" s="728"/>
      <c r="CA49" s="728"/>
      <c r="CB49" s="728"/>
      <c r="CC49" s="728"/>
      <c r="CD49" s="728"/>
      <c r="CE49" s="728"/>
      <c r="CF49" s="728"/>
      <c r="CG49" s="729"/>
      <c r="CH49" s="730"/>
      <c r="CI49" s="722"/>
      <c r="CJ49" s="722"/>
      <c r="CK49" s="722"/>
      <c r="CL49" s="731"/>
      <c r="CM49" s="730"/>
      <c r="CN49" s="722"/>
      <c r="CO49" s="722"/>
      <c r="CP49" s="722"/>
      <c r="CQ49" s="731"/>
      <c r="CR49" s="730"/>
      <c r="CS49" s="722"/>
      <c r="CT49" s="722"/>
      <c r="CU49" s="722"/>
      <c r="CV49" s="731"/>
      <c r="CW49" s="730"/>
      <c r="CX49" s="722"/>
      <c r="CY49" s="722"/>
      <c r="CZ49" s="722"/>
      <c r="DA49" s="731"/>
      <c r="DB49" s="730"/>
      <c r="DC49" s="722"/>
      <c r="DD49" s="722"/>
      <c r="DE49" s="722"/>
      <c r="DF49" s="731"/>
      <c r="DG49" s="730"/>
      <c r="DH49" s="722"/>
      <c r="DI49" s="722"/>
      <c r="DJ49" s="722"/>
      <c r="DK49" s="731"/>
      <c r="DL49" s="730"/>
      <c r="DM49" s="722"/>
      <c r="DN49" s="722"/>
      <c r="DO49" s="722"/>
      <c r="DP49" s="731"/>
      <c r="DQ49" s="730"/>
      <c r="DR49" s="722"/>
      <c r="DS49" s="722"/>
      <c r="DT49" s="722"/>
      <c r="DU49" s="731"/>
      <c r="DV49" s="727"/>
      <c r="DW49" s="728"/>
      <c r="DX49" s="728"/>
      <c r="DY49" s="728"/>
      <c r="DZ49" s="746"/>
      <c r="EA49" s="54"/>
    </row>
    <row r="50" spans="1:131" s="51" customFormat="1" ht="26.25" customHeight="1" x14ac:dyDescent="0.15">
      <c r="A50" s="59">
        <v>23</v>
      </c>
      <c r="B50" s="727"/>
      <c r="C50" s="728"/>
      <c r="D50" s="728"/>
      <c r="E50" s="728"/>
      <c r="F50" s="728"/>
      <c r="G50" s="728"/>
      <c r="H50" s="728"/>
      <c r="I50" s="728"/>
      <c r="J50" s="728"/>
      <c r="K50" s="728"/>
      <c r="L50" s="728"/>
      <c r="M50" s="728"/>
      <c r="N50" s="728"/>
      <c r="O50" s="728"/>
      <c r="P50" s="729"/>
      <c r="Q50" s="781"/>
      <c r="R50" s="782"/>
      <c r="S50" s="782"/>
      <c r="T50" s="782"/>
      <c r="U50" s="782"/>
      <c r="V50" s="782"/>
      <c r="W50" s="782"/>
      <c r="X50" s="782"/>
      <c r="Y50" s="782"/>
      <c r="Z50" s="782"/>
      <c r="AA50" s="782"/>
      <c r="AB50" s="782"/>
      <c r="AC50" s="782"/>
      <c r="AD50" s="782"/>
      <c r="AE50" s="783"/>
      <c r="AF50" s="721"/>
      <c r="AG50" s="722"/>
      <c r="AH50" s="722"/>
      <c r="AI50" s="722"/>
      <c r="AJ50" s="723"/>
      <c r="AK50" s="784"/>
      <c r="AL50" s="782"/>
      <c r="AM50" s="782"/>
      <c r="AN50" s="782"/>
      <c r="AO50" s="782"/>
      <c r="AP50" s="782"/>
      <c r="AQ50" s="782"/>
      <c r="AR50" s="782"/>
      <c r="AS50" s="782"/>
      <c r="AT50" s="782"/>
      <c r="AU50" s="782"/>
      <c r="AV50" s="782"/>
      <c r="AW50" s="782"/>
      <c r="AX50" s="782"/>
      <c r="AY50" s="782"/>
      <c r="AZ50" s="785"/>
      <c r="BA50" s="785"/>
      <c r="BB50" s="785"/>
      <c r="BC50" s="785"/>
      <c r="BD50" s="785"/>
      <c r="BE50" s="725"/>
      <c r="BF50" s="725"/>
      <c r="BG50" s="725"/>
      <c r="BH50" s="725"/>
      <c r="BI50" s="726"/>
      <c r="BJ50" s="63"/>
      <c r="BK50" s="63"/>
      <c r="BL50" s="63"/>
      <c r="BM50" s="63"/>
      <c r="BN50" s="63"/>
      <c r="BO50" s="62"/>
      <c r="BP50" s="62"/>
      <c r="BQ50" s="59">
        <v>44</v>
      </c>
      <c r="BR50" s="87"/>
      <c r="BS50" s="727"/>
      <c r="BT50" s="728"/>
      <c r="BU50" s="728"/>
      <c r="BV50" s="728"/>
      <c r="BW50" s="728"/>
      <c r="BX50" s="728"/>
      <c r="BY50" s="728"/>
      <c r="BZ50" s="728"/>
      <c r="CA50" s="728"/>
      <c r="CB50" s="728"/>
      <c r="CC50" s="728"/>
      <c r="CD50" s="728"/>
      <c r="CE50" s="728"/>
      <c r="CF50" s="728"/>
      <c r="CG50" s="729"/>
      <c r="CH50" s="730"/>
      <c r="CI50" s="722"/>
      <c r="CJ50" s="722"/>
      <c r="CK50" s="722"/>
      <c r="CL50" s="731"/>
      <c r="CM50" s="730"/>
      <c r="CN50" s="722"/>
      <c r="CO50" s="722"/>
      <c r="CP50" s="722"/>
      <c r="CQ50" s="731"/>
      <c r="CR50" s="730"/>
      <c r="CS50" s="722"/>
      <c r="CT50" s="722"/>
      <c r="CU50" s="722"/>
      <c r="CV50" s="731"/>
      <c r="CW50" s="730"/>
      <c r="CX50" s="722"/>
      <c r="CY50" s="722"/>
      <c r="CZ50" s="722"/>
      <c r="DA50" s="731"/>
      <c r="DB50" s="730"/>
      <c r="DC50" s="722"/>
      <c r="DD50" s="722"/>
      <c r="DE50" s="722"/>
      <c r="DF50" s="731"/>
      <c r="DG50" s="730"/>
      <c r="DH50" s="722"/>
      <c r="DI50" s="722"/>
      <c r="DJ50" s="722"/>
      <c r="DK50" s="731"/>
      <c r="DL50" s="730"/>
      <c r="DM50" s="722"/>
      <c r="DN50" s="722"/>
      <c r="DO50" s="722"/>
      <c r="DP50" s="731"/>
      <c r="DQ50" s="730"/>
      <c r="DR50" s="722"/>
      <c r="DS50" s="722"/>
      <c r="DT50" s="722"/>
      <c r="DU50" s="731"/>
      <c r="DV50" s="727"/>
      <c r="DW50" s="728"/>
      <c r="DX50" s="728"/>
      <c r="DY50" s="728"/>
      <c r="DZ50" s="746"/>
      <c r="EA50" s="54"/>
    </row>
    <row r="51" spans="1:131" s="51" customFormat="1" ht="26.25" customHeight="1" x14ac:dyDescent="0.15">
      <c r="A51" s="59">
        <v>24</v>
      </c>
      <c r="B51" s="727"/>
      <c r="C51" s="728"/>
      <c r="D51" s="728"/>
      <c r="E51" s="728"/>
      <c r="F51" s="728"/>
      <c r="G51" s="728"/>
      <c r="H51" s="728"/>
      <c r="I51" s="728"/>
      <c r="J51" s="728"/>
      <c r="K51" s="728"/>
      <c r="L51" s="728"/>
      <c r="M51" s="728"/>
      <c r="N51" s="728"/>
      <c r="O51" s="728"/>
      <c r="P51" s="729"/>
      <c r="Q51" s="781"/>
      <c r="R51" s="782"/>
      <c r="S51" s="782"/>
      <c r="T51" s="782"/>
      <c r="U51" s="782"/>
      <c r="V51" s="782"/>
      <c r="W51" s="782"/>
      <c r="X51" s="782"/>
      <c r="Y51" s="782"/>
      <c r="Z51" s="782"/>
      <c r="AA51" s="782"/>
      <c r="AB51" s="782"/>
      <c r="AC51" s="782"/>
      <c r="AD51" s="782"/>
      <c r="AE51" s="783"/>
      <c r="AF51" s="721"/>
      <c r="AG51" s="722"/>
      <c r="AH51" s="722"/>
      <c r="AI51" s="722"/>
      <c r="AJ51" s="723"/>
      <c r="AK51" s="784"/>
      <c r="AL51" s="782"/>
      <c r="AM51" s="782"/>
      <c r="AN51" s="782"/>
      <c r="AO51" s="782"/>
      <c r="AP51" s="782"/>
      <c r="AQ51" s="782"/>
      <c r="AR51" s="782"/>
      <c r="AS51" s="782"/>
      <c r="AT51" s="782"/>
      <c r="AU51" s="782"/>
      <c r="AV51" s="782"/>
      <c r="AW51" s="782"/>
      <c r="AX51" s="782"/>
      <c r="AY51" s="782"/>
      <c r="AZ51" s="785"/>
      <c r="BA51" s="785"/>
      <c r="BB51" s="785"/>
      <c r="BC51" s="785"/>
      <c r="BD51" s="785"/>
      <c r="BE51" s="725"/>
      <c r="BF51" s="725"/>
      <c r="BG51" s="725"/>
      <c r="BH51" s="725"/>
      <c r="BI51" s="726"/>
      <c r="BJ51" s="63"/>
      <c r="BK51" s="63"/>
      <c r="BL51" s="63"/>
      <c r="BM51" s="63"/>
      <c r="BN51" s="63"/>
      <c r="BO51" s="62"/>
      <c r="BP51" s="62"/>
      <c r="BQ51" s="59">
        <v>45</v>
      </c>
      <c r="BR51" s="87"/>
      <c r="BS51" s="727"/>
      <c r="BT51" s="728"/>
      <c r="BU51" s="728"/>
      <c r="BV51" s="728"/>
      <c r="BW51" s="728"/>
      <c r="BX51" s="728"/>
      <c r="BY51" s="728"/>
      <c r="BZ51" s="728"/>
      <c r="CA51" s="728"/>
      <c r="CB51" s="728"/>
      <c r="CC51" s="728"/>
      <c r="CD51" s="728"/>
      <c r="CE51" s="728"/>
      <c r="CF51" s="728"/>
      <c r="CG51" s="729"/>
      <c r="CH51" s="730"/>
      <c r="CI51" s="722"/>
      <c r="CJ51" s="722"/>
      <c r="CK51" s="722"/>
      <c r="CL51" s="731"/>
      <c r="CM51" s="730"/>
      <c r="CN51" s="722"/>
      <c r="CO51" s="722"/>
      <c r="CP51" s="722"/>
      <c r="CQ51" s="731"/>
      <c r="CR51" s="730"/>
      <c r="CS51" s="722"/>
      <c r="CT51" s="722"/>
      <c r="CU51" s="722"/>
      <c r="CV51" s="731"/>
      <c r="CW51" s="730"/>
      <c r="CX51" s="722"/>
      <c r="CY51" s="722"/>
      <c r="CZ51" s="722"/>
      <c r="DA51" s="731"/>
      <c r="DB51" s="730"/>
      <c r="DC51" s="722"/>
      <c r="DD51" s="722"/>
      <c r="DE51" s="722"/>
      <c r="DF51" s="731"/>
      <c r="DG51" s="730"/>
      <c r="DH51" s="722"/>
      <c r="DI51" s="722"/>
      <c r="DJ51" s="722"/>
      <c r="DK51" s="731"/>
      <c r="DL51" s="730"/>
      <c r="DM51" s="722"/>
      <c r="DN51" s="722"/>
      <c r="DO51" s="722"/>
      <c r="DP51" s="731"/>
      <c r="DQ51" s="730"/>
      <c r="DR51" s="722"/>
      <c r="DS51" s="722"/>
      <c r="DT51" s="722"/>
      <c r="DU51" s="731"/>
      <c r="DV51" s="727"/>
      <c r="DW51" s="728"/>
      <c r="DX51" s="728"/>
      <c r="DY51" s="728"/>
      <c r="DZ51" s="746"/>
      <c r="EA51" s="54"/>
    </row>
    <row r="52" spans="1:131" s="51" customFormat="1" ht="26.25" customHeight="1" x14ac:dyDescent="0.15">
      <c r="A52" s="59">
        <v>25</v>
      </c>
      <c r="B52" s="727"/>
      <c r="C52" s="728"/>
      <c r="D52" s="728"/>
      <c r="E52" s="728"/>
      <c r="F52" s="728"/>
      <c r="G52" s="728"/>
      <c r="H52" s="728"/>
      <c r="I52" s="728"/>
      <c r="J52" s="728"/>
      <c r="K52" s="728"/>
      <c r="L52" s="728"/>
      <c r="M52" s="728"/>
      <c r="N52" s="728"/>
      <c r="O52" s="728"/>
      <c r="P52" s="729"/>
      <c r="Q52" s="781"/>
      <c r="R52" s="782"/>
      <c r="S52" s="782"/>
      <c r="T52" s="782"/>
      <c r="U52" s="782"/>
      <c r="V52" s="782"/>
      <c r="W52" s="782"/>
      <c r="X52" s="782"/>
      <c r="Y52" s="782"/>
      <c r="Z52" s="782"/>
      <c r="AA52" s="782"/>
      <c r="AB52" s="782"/>
      <c r="AC52" s="782"/>
      <c r="AD52" s="782"/>
      <c r="AE52" s="783"/>
      <c r="AF52" s="721"/>
      <c r="AG52" s="722"/>
      <c r="AH52" s="722"/>
      <c r="AI52" s="722"/>
      <c r="AJ52" s="723"/>
      <c r="AK52" s="784"/>
      <c r="AL52" s="782"/>
      <c r="AM52" s="782"/>
      <c r="AN52" s="782"/>
      <c r="AO52" s="782"/>
      <c r="AP52" s="782"/>
      <c r="AQ52" s="782"/>
      <c r="AR52" s="782"/>
      <c r="AS52" s="782"/>
      <c r="AT52" s="782"/>
      <c r="AU52" s="782"/>
      <c r="AV52" s="782"/>
      <c r="AW52" s="782"/>
      <c r="AX52" s="782"/>
      <c r="AY52" s="782"/>
      <c r="AZ52" s="785"/>
      <c r="BA52" s="785"/>
      <c r="BB52" s="785"/>
      <c r="BC52" s="785"/>
      <c r="BD52" s="785"/>
      <c r="BE52" s="725"/>
      <c r="BF52" s="725"/>
      <c r="BG52" s="725"/>
      <c r="BH52" s="725"/>
      <c r="BI52" s="726"/>
      <c r="BJ52" s="63"/>
      <c r="BK52" s="63"/>
      <c r="BL52" s="63"/>
      <c r="BM52" s="63"/>
      <c r="BN52" s="63"/>
      <c r="BO52" s="62"/>
      <c r="BP52" s="62"/>
      <c r="BQ52" s="59">
        <v>46</v>
      </c>
      <c r="BR52" s="87"/>
      <c r="BS52" s="727"/>
      <c r="BT52" s="728"/>
      <c r="BU52" s="728"/>
      <c r="BV52" s="728"/>
      <c r="BW52" s="728"/>
      <c r="BX52" s="728"/>
      <c r="BY52" s="728"/>
      <c r="BZ52" s="728"/>
      <c r="CA52" s="728"/>
      <c r="CB52" s="728"/>
      <c r="CC52" s="728"/>
      <c r="CD52" s="728"/>
      <c r="CE52" s="728"/>
      <c r="CF52" s="728"/>
      <c r="CG52" s="729"/>
      <c r="CH52" s="730"/>
      <c r="CI52" s="722"/>
      <c r="CJ52" s="722"/>
      <c r="CK52" s="722"/>
      <c r="CL52" s="731"/>
      <c r="CM52" s="730"/>
      <c r="CN52" s="722"/>
      <c r="CO52" s="722"/>
      <c r="CP52" s="722"/>
      <c r="CQ52" s="731"/>
      <c r="CR52" s="730"/>
      <c r="CS52" s="722"/>
      <c r="CT52" s="722"/>
      <c r="CU52" s="722"/>
      <c r="CV52" s="731"/>
      <c r="CW52" s="730"/>
      <c r="CX52" s="722"/>
      <c r="CY52" s="722"/>
      <c r="CZ52" s="722"/>
      <c r="DA52" s="731"/>
      <c r="DB52" s="730"/>
      <c r="DC52" s="722"/>
      <c r="DD52" s="722"/>
      <c r="DE52" s="722"/>
      <c r="DF52" s="731"/>
      <c r="DG52" s="730"/>
      <c r="DH52" s="722"/>
      <c r="DI52" s="722"/>
      <c r="DJ52" s="722"/>
      <c r="DK52" s="731"/>
      <c r="DL52" s="730"/>
      <c r="DM52" s="722"/>
      <c r="DN52" s="722"/>
      <c r="DO52" s="722"/>
      <c r="DP52" s="731"/>
      <c r="DQ52" s="730"/>
      <c r="DR52" s="722"/>
      <c r="DS52" s="722"/>
      <c r="DT52" s="722"/>
      <c r="DU52" s="731"/>
      <c r="DV52" s="727"/>
      <c r="DW52" s="728"/>
      <c r="DX52" s="728"/>
      <c r="DY52" s="728"/>
      <c r="DZ52" s="746"/>
      <c r="EA52" s="54"/>
    </row>
    <row r="53" spans="1:131" s="51" customFormat="1" ht="26.25" customHeight="1" x14ac:dyDescent="0.15">
      <c r="A53" s="59">
        <v>26</v>
      </c>
      <c r="B53" s="727"/>
      <c r="C53" s="728"/>
      <c r="D53" s="728"/>
      <c r="E53" s="728"/>
      <c r="F53" s="728"/>
      <c r="G53" s="728"/>
      <c r="H53" s="728"/>
      <c r="I53" s="728"/>
      <c r="J53" s="728"/>
      <c r="K53" s="728"/>
      <c r="L53" s="728"/>
      <c r="M53" s="728"/>
      <c r="N53" s="728"/>
      <c r="O53" s="728"/>
      <c r="P53" s="729"/>
      <c r="Q53" s="781"/>
      <c r="R53" s="782"/>
      <c r="S53" s="782"/>
      <c r="T53" s="782"/>
      <c r="U53" s="782"/>
      <c r="V53" s="782"/>
      <c r="W53" s="782"/>
      <c r="X53" s="782"/>
      <c r="Y53" s="782"/>
      <c r="Z53" s="782"/>
      <c r="AA53" s="782"/>
      <c r="AB53" s="782"/>
      <c r="AC53" s="782"/>
      <c r="AD53" s="782"/>
      <c r="AE53" s="783"/>
      <c r="AF53" s="721"/>
      <c r="AG53" s="722"/>
      <c r="AH53" s="722"/>
      <c r="AI53" s="722"/>
      <c r="AJ53" s="723"/>
      <c r="AK53" s="784"/>
      <c r="AL53" s="782"/>
      <c r="AM53" s="782"/>
      <c r="AN53" s="782"/>
      <c r="AO53" s="782"/>
      <c r="AP53" s="782"/>
      <c r="AQ53" s="782"/>
      <c r="AR53" s="782"/>
      <c r="AS53" s="782"/>
      <c r="AT53" s="782"/>
      <c r="AU53" s="782"/>
      <c r="AV53" s="782"/>
      <c r="AW53" s="782"/>
      <c r="AX53" s="782"/>
      <c r="AY53" s="782"/>
      <c r="AZ53" s="785"/>
      <c r="BA53" s="785"/>
      <c r="BB53" s="785"/>
      <c r="BC53" s="785"/>
      <c r="BD53" s="785"/>
      <c r="BE53" s="725"/>
      <c r="BF53" s="725"/>
      <c r="BG53" s="725"/>
      <c r="BH53" s="725"/>
      <c r="BI53" s="726"/>
      <c r="BJ53" s="63"/>
      <c r="BK53" s="63"/>
      <c r="BL53" s="63"/>
      <c r="BM53" s="63"/>
      <c r="BN53" s="63"/>
      <c r="BO53" s="62"/>
      <c r="BP53" s="62"/>
      <c r="BQ53" s="59">
        <v>47</v>
      </c>
      <c r="BR53" s="87"/>
      <c r="BS53" s="727"/>
      <c r="BT53" s="728"/>
      <c r="BU53" s="728"/>
      <c r="BV53" s="728"/>
      <c r="BW53" s="728"/>
      <c r="BX53" s="728"/>
      <c r="BY53" s="728"/>
      <c r="BZ53" s="728"/>
      <c r="CA53" s="728"/>
      <c r="CB53" s="728"/>
      <c r="CC53" s="728"/>
      <c r="CD53" s="728"/>
      <c r="CE53" s="728"/>
      <c r="CF53" s="728"/>
      <c r="CG53" s="729"/>
      <c r="CH53" s="730"/>
      <c r="CI53" s="722"/>
      <c r="CJ53" s="722"/>
      <c r="CK53" s="722"/>
      <c r="CL53" s="731"/>
      <c r="CM53" s="730"/>
      <c r="CN53" s="722"/>
      <c r="CO53" s="722"/>
      <c r="CP53" s="722"/>
      <c r="CQ53" s="731"/>
      <c r="CR53" s="730"/>
      <c r="CS53" s="722"/>
      <c r="CT53" s="722"/>
      <c r="CU53" s="722"/>
      <c r="CV53" s="731"/>
      <c r="CW53" s="730"/>
      <c r="CX53" s="722"/>
      <c r="CY53" s="722"/>
      <c r="CZ53" s="722"/>
      <c r="DA53" s="731"/>
      <c r="DB53" s="730"/>
      <c r="DC53" s="722"/>
      <c r="DD53" s="722"/>
      <c r="DE53" s="722"/>
      <c r="DF53" s="731"/>
      <c r="DG53" s="730"/>
      <c r="DH53" s="722"/>
      <c r="DI53" s="722"/>
      <c r="DJ53" s="722"/>
      <c r="DK53" s="731"/>
      <c r="DL53" s="730"/>
      <c r="DM53" s="722"/>
      <c r="DN53" s="722"/>
      <c r="DO53" s="722"/>
      <c r="DP53" s="731"/>
      <c r="DQ53" s="730"/>
      <c r="DR53" s="722"/>
      <c r="DS53" s="722"/>
      <c r="DT53" s="722"/>
      <c r="DU53" s="731"/>
      <c r="DV53" s="727"/>
      <c r="DW53" s="728"/>
      <c r="DX53" s="728"/>
      <c r="DY53" s="728"/>
      <c r="DZ53" s="746"/>
      <c r="EA53" s="54"/>
    </row>
    <row r="54" spans="1:131" s="51" customFormat="1" ht="26.25" customHeight="1" x14ac:dyDescent="0.15">
      <c r="A54" s="59">
        <v>27</v>
      </c>
      <c r="B54" s="727"/>
      <c r="C54" s="728"/>
      <c r="D54" s="728"/>
      <c r="E54" s="728"/>
      <c r="F54" s="728"/>
      <c r="G54" s="728"/>
      <c r="H54" s="728"/>
      <c r="I54" s="728"/>
      <c r="J54" s="728"/>
      <c r="K54" s="728"/>
      <c r="L54" s="728"/>
      <c r="M54" s="728"/>
      <c r="N54" s="728"/>
      <c r="O54" s="728"/>
      <c r="P54" s="729"/>
      <c r="Q54" s="781"/>
      <c r="R54" s="782"/>
      <c r="S54" s="782"/>
      <c r="T54" s="782"/>
      <c r="U54" s="782"/>
      <c r="V54" s="782"/>
      <c r="W54" s="782"/>
      <c r="X54" s="782"/>
      <c r="Y54" s="782"/>
      <c r="Z54" s="782"/>
      <c r="AA54" s="782"/>
      <c r="AB54" s="782"/>
      <c r="AC54" s="782"/>
      <c r="AD54" s="782"/>
      <c r="AE54" s="783"/>
      <c r="AF54" s="721"/>
      <c r="AG54" s="722"/>
      <c r="AH54" s="722"/>
      <c r="AI54" s="722"/>
      <c r="AJ54" s="723"/>
      <c r="AK54" s="784"/>
      <c r="AL54" s="782"/>
      <c r="AM54" s="782"/>
      <c r="AN54" s="782"/>
      <c r="AO54" s="782"/>
      <c r="AP54" s="782"/>
      <c r="AQ54" s="782"/>
      <c r="AR54" s="782"/>
      <c r="AS54" s="782"/>
      <c r="AT54" s="782"/>
      <c r="AU54" s="782"/>
      <c r="AV54" s="782"/>
      <c r="AW54" s="782"/>
      <c r="AX54" s="782"/>
      <c r="AY54" s="782"/>
      <c r="AZ54" s="785"/>
      <c r="BA54" s="785"/>
      <c r="BB54" s="785"/>
      <c r="BC54" s="785"/>
      <c r="BD54" s="785"/>
      <c r="BE54" s="725"/>
      <c r="BF54" s="725"/>
      <c r="BG54" s="725"/>
      <c r="BH54" s="725"/>
      <c r="BI54" s="726"/>
      <c r="BJ54" s="63"/>
      <c r="BK54" s="63"/>
      <c r="BL54" s="63"/>
      <c r="BM54" s="63"/>
      <c r="BN54" s="63"/>
      <c r="BO54" s="62"/>
      <c r="BP54" s="62"/>
      <c r="BQ54" s="59">
        <v>48</v>
      </c>
      <c r="BR54" s="87"/>
      <c r="BS54" s="727"/>
      <c r="BT54" s="728"/>
      <c r="BU54" s="728"/>
      <c r="BV54" s="728"/>
      <c r="BW54" s="728"/>
      <c r="BX54" s="728"/>
      <c r="BY54" s="728"/>
      <c r="BZ54" s="728"/>
      <c r="CA54" s="728"/>
      <c r="CB54" s="728"/>
      <c r="CC54" s="728"/>
      <c r="CD54" s="728"/>
      <c r="CE54" s="728"/>
      <c r="CF54" s="728"/>
      <c r="CG54" s="729"/>
      <c r="CH54" s="730"/>
      <c r="CI54" s="722"/>
      <c r="CJ54" s="722"/>
      <c r="CK54" s="722"/>
      <c r="CL54" s="731"/>
      <c r="CM54" s="730"/>
      <c r="CN54" s="722"/>
      <c r="CO54" s="722"/>
      <c r="CP54" s="722"/>
      <c r="CQ54" s="731"/>
      <c r="CR54" s="730"/>
      <c r="CS54" s="722"/>
      <c r="CT54" s="722"/>
      <c r="CU54" s="722"/>
      <c r="CV54" s="731"/>
      <c r="CW54" s="730"/>
      <c r="CX54" s="722"/>
      <c r="CY54" s="722"/>
      <c r="CZ54" s="722"/>
      <c r="DA54" s="731"/>
      <c r="DB54" s="730"/>
      <c r="DC54" s="722"/>
      <c r="DD54" s="722"/>
      <c r="DE54" s="722"/>
      <c r="DF54" s="731"/>
      <c r="DG54" s="730"/>
      <c r="DH54" s="722"/>
      <c r="DI54" s="722"/>
      <c r="DJ54" s="722"/>
      <c r="DK54" s="731"/>
      <c r="DL54" s="730"/>
      <c r="DM54" s="722"/>
      <c r="DN54" s="722"/>
      <c r="DO54" s="722"/>
      <c r="DP54" s="731"/>
      <c r="DQ54" s="730"/>
      <c r="DR54" s="722"/>
      <c r="DS54" s="722"/>
      <c r="DT54" s="722"/>
      <c r="DU54" s="731"/>
      <c r="DV54" s="727"/>
      <c r="DW54" s="728"/>
      <c r="DX54" s="728"/>
      <c r="DY54" s="728"/>
      <c r="DZ54" s="746"/>
      <c r="EA54" s="54"/>
    </row>
    <row r="55" spans="1:131" s="51" customFormat="1" ht="26.25" customHeight="1" x14ac:dyDescent="0.15">
      <c r="A55" s="59">
        <v>28</v>
      </c>
      <c r="B55" s="727"/>
      <c r="C55" s="728"/>
      <c r="D55" s="728"/>
      <c r="E55" s="728"/>
      <c r="F55" s="728"/>
      <c r="G55" s="728"/>
      <c r="H55" s="728"/>
      <c r="I55" s="728"/>
      <c r="J55" s="728"/>
      <c r="K55" s="728"/>
      <c r="L55" s="728"/>
      <c r="M55" s="728"/>
      <c r="N55" s="728"/>
      <c r="O55" s="728"/>
      <c r="P55" s="729"/>
      <c r="Q55" s="781"/>
      <c r="R55" s="782"/>
      <c r="S55" s="782"/>
      <c r="T55" s="782"/>
      <c r="U55" s="782"/>
      <c r="V55" s="782"/>
      <c r="W55" s="782"/>
      <c r="X55" s="782"/>
      <c r="Y55" s="782"/>
      <c r="Z55" s="782"/>
      <c r="AA55" s="782"/>
      <c r="AB55" s="782"/>
      <c r="AC55" s="782"/>
      <c r="AD55" s="782"/>
      <c r="AE55" s="783"/>
      <c r="AF55" s="721"/>
      <c r="AG55" s="722"/>
      <c r="AH55" s="722"/>
      <c r="AI55" s="722"/>
      <c r="AJ55" s="723"/>
      <c r="AK55" s="784"/>
      <c r="AL55" s="782"/>
      <c r="AM55" s="782"/>
      <c r="AN55" s="782"/>
      <c r="AO55" s="782"/>
      <c r="AP55" s="782"/>
      <c r="AQ55" s="782"/>
      <c r="AR55" s="782"/>
      <c r="AS55" s="782"/>
      <c r="AT55" s="782"/>
      <c r="AU55" s="782"/>
      <c r="AV55" s="782"/>
      <c r="AW55" s="782"/>
      <c r="AX55" s="782"/>
      <c r="AY55" s="782"/>
      <c r="AZ55" s="785"/>
      <c r="BA55" s="785"/>
      <c r="BB55" s="785"/>
      <c r="BC55" s="785"/>
      <c r="BD55" s="785"/>
      <c r="BE55" s="725"/>
      <c r="BF55" s="725"/>
      <c r="BG55" s="725"/>
      <c r="BH55" s="725"/>
      <c r="BI55" s="726"/>
      <c r="BJ55" s="63"/>
      <c r="BK55" s="63"/>
      <c r="BL55" s="63"/>
      <c r="BM55" s="63"/>
      <c r="BN55" s="63"/>
      <c r="BO55" s="62"/>
      <c r="BP55" s="62"/>
      <c r="BQ55" s="59">
        <v>49</v>
      </c>
      <c r="BR55" s="87"/>
      <c r="BS55" s="727"/>
      <c r="BT55" s="728"/>
      <c r="BU55" s="728"/>
      <c r="BV55" s="728"/>
      <c r="BW55" s="728"/>
      <c r="BX55" s="728"/>
      <c r="BY55" s="728"/>
      <c r="BZ55" s="728"/>
      <c r="CA55" s="728"/>
      <c r="CB55" s="728"/>
      <c r="CC55" s="728"/>
      <c r="CD55" s="728"/>
      <c r="CE55" s="728"/>
      <c r="CF55" s="728"/>
      <c r="CG55" s="729"/>
      <c r="CH55" s="730"/>
      <c r="CI55" s="722"/>
      <c r="CJ55" s="722"/>
      <c r="CK55" s="722"/>
      <c r="CL55" s="731"/>
      <c r="CM55" s="730"/>
      <c r="CN55" s="722"/>
      <c r="CO55" s="722"/>
      <c r="CP55" s="722"/>
      <c r="CQ55" s="731"/>
      <c r="CR55" s="730"/>
      <c r="CS55" s="722"/>
      <c r="CT55" s="722"/>
      <c r="CU55" s="722"/>
      <c r="CV55" s="731"/>
      <c r="CW55" s="730"/>
      <c r="CX55" s="722"/>
      <c r="CY55" s="722"/>
      <c r="CZ55" s="722"/>
      <c r="DA55" s="731"/>
      <c r="DB55" s="730"/>
      <c r="DC55" s="722"/>
      <c r="DD55" s="722"/>
      <c r="DE55" s="722"/>
      <c r="DF55" s="731"/>
      <c r="DG55" s="730"/>
      <c r="DH55" s="722"/>
      <c r="DI55" s="722"/>
      <c r="DJ55" s="722"/>
      <c r="DK55" s="731"/>
      <c r="DL55" s="730"/>
      <c r="DM55" s="722"/>
      <c r="DN55" s="722"/>
      <c r="DO55" s="722"/>
      <c r="DP55" s="731"/>
      <c r="DQ55" s="730"/>
      <c r="DR55" s="722"/>
      <c r="DS55" s="722"/>
      <c r="DT55" s="722"/>
      <c r="DU55" s="731"/>
      <c r="DV55" s="727"/>
      <c r="DW55" s="728"/>
      <c r="DX55" s="728"/>
      <c r="DY55" s="728"/>
      <c r="DZ55" s="746"/>
      <c r="EA55" s="54"/>
    </row>
    <row r="56" spans="1:131" s="51" customFormat="1" ht="26.25" customHeight="1" x14ac:dyDescent="0.15">
      <c r="A56" s="59">
        <v>29</v>
      </c>
      <c r="B56" s="727"/>
      <c r="C56" s="728"/>
      <c r="D56" s="728"/>
      <c r="E56" s="728"/>
      <c r="F56" s="728"/>
      <c r="G56" s="728"/>
      <c r="H56" s="728"/>
      <c r="I56" s="728"/>
      <c r="J56" s="728"/>
      <c r="K56" s="728"/>
      <c r="L56" s="728"/>
      <c r="M56" s="728"/>
      <c r="N56" s="728"/>
      <c r="O56" s="728"/>
      <c r="P56" s="729"/>
      <c r="Q56" s="781"/>
      <c r="R56" s="782"/>
      <c r="S56" s="782"/>
      <c r="T56" s="782"/>
      <c r="U56" s="782"/>
      <c r="V56" s="782"/>
      <c r="W56" s="782"/>
      <c r="X56" s="782"/>
      <c r="Y56" s="782"/>
      <c r="Z56" s="782"/>
      <c r="AA56" s="782"/>
      <c r="AB56" s="782"/>
      <c r="AC56" s="782"/>
      <c r="AD56" s="782"/>
      <c r="AE56" s="783"/>
      <c r="AF56" s="721"/>
      <c r="AG56" s="722"/>
      <c r="AH56" s="722"/>
      <c r="AI56" s="722"/>
      <c r="AJ56" s="723"/>
      <c r="AK56" s="784"/>
      <c r="AL56" s="782"/>
      <c r="AM56" s="782"/>
      <c r="AN56" s="782"/>
      <c r="AO56" s="782"/>
      <c r="AP56" s="782"/>
      <c r="AQ56" s="782"/>
      <c r="AR56" s="782"/>
      <c r="AS56" s="782"/>
      <c r="AT56" s="782"/>
      <c r="AU56" s="782"/>
      <c r="AV56" s="782"/>
      <c r="AW56" s="782"/>
      <c r="AX56" s="782"/>
      <c r="AY56" s="782"/>
      <c r="AZ56" s="785"/>
      <c r="BA56" s="785"/>
      <c r="BB56" s="785"/>
      <c r="BC56" s="785"/>
      <c r="BD56" s="785"/>
      <c r="BE56" s="725"/>
      <c r="BF56" s="725"/>
      <c r="BG56" s="725"/>
      <c r="BH56" s="725"/>
      <c r="BI56" s="726"/>
      <c r="BJ56" s="63"/>
      <c r="BK56" s="63"/>
      <c r="BL56" s="63"/>
      <c r="BM56" s="63"/>
      <c r="BN56" s="63"/>
      <c r="BO56" s="62"/>
      <c r="BP56" s="62"/>
      <c r="BQ56" s="59">
        <v>50</v>
      </c>
      <c r="BR56" s="87"/>
      <c r="BS56" s="727"/>
      <c r="BT56" s="728"/>
      <c r="BU56" s="728"/>
      <c r="BV56" s="728"/>
      <c r="BW56" s="728"/>
      <c r="BX56" s="728"/>
      <c r="BY56" s="728"/>
      <c r="BZ56" s="728"/>
      <c r="CA56" s="728"/>
      <c r="CB56" s="728"/>
      <c r="CC56" s="728"/>
      <c r="CD56" s="728"/>
      <c r="CE56" s="728"/>
      <c r="CF56" s="728"/>
      <c r="CG56" s="729"/>
      <c r="CH56" s="730"/>
      <c r="CI56" s="722"/>
      <c r="CJ56" s="722"/>
      <c r="CK56" s="722"/>
      <c r="CL56" s="731"/>
      <c r="CM56" s="730"/>
      <c r="CN56" s="722"/>
      <c r="CO56" s="722"/>
      <c r="CP56" s="722"/>
      <c r="CQ56" s="731"/>
      <c r="CR56" s="730"/>
      <c r="CS56" s="722"/>
      <c r="CT56" s="722"/>
      <c r="CU56" s="722"/>
      <c r="CV56" s="731"/>
      <c r="CW56" s="730"/>
      <c r="CX56" s="722"/>
      <c r="CY56" s="722"/>
      <c r="CZ56" s="722"/>
      <c r="DA56" s="731"/>
      <c r="DB56" s="730"/>
      <c r="DC56" s="722"/>
      <c r="DD56" s="722"/>
      <c r="DE56" s="722"/>
      <c r="DF56" s="731"/>
      <c r="DG56" s="730"/>
      <c r="DH56" s="722"/>
      <c r="DI56" s="722"/>
      <c r="DJ56" s="722"/>
      <c r="DK56" s="731"/>
      <c r="DL56" s="730"/>
      <c r="DM56" s="722"/>
      <c r="DN56" s="722"/>
      <c r="DO56" s="722"/>
      <c r="DP56" s="731"/>
      <c r="DQ56" s="730"/>
      <c r="DR56" s="722"/>
      <c r="DS56" s="722"/>
      <c r="DT56" s="722"/>
      <c r="DU56" s="731"/>
      <c r="DV56" s="727"/>
      <c r="DW56" s="728"/>
      <c r="DX56" s="728"/>
      <c r="DY56" s="728"/>
      <c r="DZ56" s="746"/>
      <c r="EA56" s="54"/>
    </row>
    <row r="57" spans="1:131" s="51" customFormat="1" ht="26.25" customHeight="1" x14ac:dyDescent="0.15">
      <c r="A57" s="59">
        <v>30</v>
      </c>
      <c r="B57" s="727"/>
      <c r="C57" s="728"/>
      <c r="D57" s="728"/>
      <c r="E57" s="728"/>
      <c r="F57" s="728"/>
      <c r="G57" s="728"/>
      <c r="H57" s="728"/>
      <c r="I57" s="728"/>
      <c r="J57" s="728"/>
      <c r="K57" s="728"/>
      <c r="L57" s="728"/>
      <c r="M57" s="728"/>
      <c r="N57" s="728"/>
      <c r="O57" s="728"/>
      <c r="P57" s="729"/>
      <c r="Q57" s="781"/>
      <c r="R57" s="782"/>
      <c r="S57" s="782"/>
      <c r="T57" s="782"/>
      <c r="U57" s="782"/>
      <c r="V57" s="782"/>
      <c r="W57" s="782"/>
      <c r="X57" s="782"/>
      <c r="Y57" s="782"/>
      <c r="Z57" s="782"/>
      <c r="AA57" s="782"/>
      <c r="AB57" s="782"/>
      <c r="AC57" s="782"/>
      <c r="AD57" s="782"/>
      <c r="AE57" s="783"/>
      <c r="AF57" s="721"/>
      <c r="AG57" s="722"/>
      <c r="AH57" s="722"/>
      <c r="AI57" s="722"/>
      <c r="AJ57" s="723"/>
      <c r="AK57" s="784"/>
      <c r="AL57" s="782"/>
      <c r="AM57" s="782"/>
      <c r="AN57" s="782"/>
      <c r="AO57" s="782"/>
      <c r="AP57" s="782"/>
      <c r="AQ57" s="782"/>
      <c r="AR57" s="782"/>
      <c r="AS57" s="782"/>
      <c r="AT57" s="782"/>
      <c r="AU57" s="782"/>
      <c r="AV57" s="782"/>
      <c r="AW57" s="782"/>
      <c r="AX57" s="782"/>
      <c r="AY57" s="782"/>
      <c r="AZ57" s="785"/>
      <c r="BA57" s="785"/>
      <c r="BB57" s="785"/>
      <c r="BC57" s="785"/>
      <c r="BD57" s="785"/>
      <c r="BE57" s="725"/>
      <c r="BF57" s="725"/>
      <c r="BG57" s="725"/>
      <c r="BH57" s="725"/>
      <c r="BI57" s="726"/>
      <c r="BJ57" s="63"/>
      <c r="BK57" s="63"/>
      <c r="BL57" s="63"/>
      <c r="BM57" s="63"/>
      <c r="BN57" s="63"/>
      <c r="BO57" s="62"/>
      <c r="BP57" s="62"/>
      <c r="BQ57" s="59">
        <v>51</v>
      </c>
      <c r="BR57" s="87"/>
      <c r="BS57" s="727"/>
      <c r="BT57" s="728"/>
      <c r="BU57" s="728"/>
      <c r="BV57" s="728"/>
      <c r="BW57" s="728"/>
      <c r="BX57" s="728"/>
      <c r="BY57" s="728"/>
      <c r="BZ57" s="728"/>
      <c r="CA57" s="728"/>
      <c r="CB57" s="728"/>
      <c r="CC57" s="728"/>
      <c r="CD57" s="728"/>
      <c r="CE57" s="728"/>
      <c r="CF57" s="728"/>
      <c r="CG57" s="729"/>
      <c r="CH57" s="730"/>
      <c r="CI57" s="722"/>
      <c r="CJ57" s="722"/>
      <c r="CK57" s="722"/>
      <c r="CL57" s="731"/>
      <c r="CM57" s="730"/>
      <c r="CN57" s="722"/>
      <c r="CO57" s="722"/>
      <c r="CP57" s="722"/>
      <c r="CQ57" s="731"/>
      <c r="CR57" s="730"/>
      <c r="CS57" s="722"/>
      <c r="CT57" s="722"/>
      <c r="CU57" s="722"/>
      <c r="CV57" s="731"/>
      <c r="CW57" s="730"/>
      <c r="CX57" s="722"/>
      <c r="CY57" s="722"/>
      <c r="CZ57" s="722"/>
      <c r="DA57" s="731"/>
      <c r="DB57" s="730"/>
      <c r="DC57" s="722"/>
      <c r="DD57" s="722"/>
      <c r="DE57" s="722"/>
      <c r="DF57" s="731"/>
      <c r="DG57" s="730"/>
      <c r="DH57" s="722"/>
      <c r="DI57" s="722"/>
      <c r="DJ57" s="722"/>
      <c r="DK57" s="731"/>
      <c r="DL57" s="730"/>
      <c r="DM57" s="722"/>
      <c r="DN57" s="722"/>
      <c r="DO57" s="722"/>
      <c r="DP57" s="731"/>
      <c r="DQ57" s="730"/>
      <c r="DR57" s="722"/>
      <c r="DS57" s="722"/>
      <c r="DT57" s="722"/>
      <c r="DU57" s="731"/>
      <c r="DV57" s="727"/>
      <c r="DW57" s="728"/>
      <c r="DX57" s="728"/>
      <c r="DY57" s="728"/>
      <c r="DZ57" s="746"/>
      <c r="EA57" s="54"/>
    </row>
    <row r="58" spans="1:131" s="51" customFormat="1" ht="26.25" customHeight="1" x14ac:dyDescent="0.15">
      <c r="A58" s="59">
        <v>31</v>
      </c>
      <c r="B58" s="727"/>
      <c r="C58" s="728"/>
      <c r="D58" s="728"/>
      <c r="E58" s="728"/>
      <c r="F58" s="728"/>
      <c r="G58" s="728"/>
      <c r="H58" s="728"/>
      <c r="I58" s="728"/>
      <c r="J58" s="728"/>
      <c r="K58" s="728"/>
      <c r="L58" s="728"/>
      <c r="M58" s="728"/>
      <c r="N58" s="728"/>
      <c r="O58" s="728"/>
      <c r="P58" s="729"/>
      <c r="Q58" s="781"/>
      <c r="R58" s="782"/>
      <c r="S58" s="782"/>
      <c r="T58" s="782"/>
      <c r="U58" s="782"/>
      <c r="V58" s="782"/>
      <c r="W58" s="782"/>
      <c r="X58" s="782"/>
      <c r="Y58" s="782"/>
      <c r="Z58" s="782"/>
      <c r="AA58" s="782"/>
      <c r="AB58" s="782"/>
      <c r="AC58" s="782"/>
      <c r="AD58" s="782"/>
      <c r="AE58" s="783"/>
      <c r="AF58" s="721"/>
      <c r="AG58" s="722"/>
      <c r="AH58" s="722"/>
      <c r="AI58" s="722"/>
      <c r="AJ58" s="723"/>
      <c r="AK58" s="784"/>
      <c r="AL58" s="782"/>
      <c r="AM58" s="782"/>
      <c r="AN58" s="782"/>
      <c r="AO58" s="782"/>
      <c r="AP58" s="782"/>
      <c r="AQ58" s="782"/>
      <c r="AR58" s="782"/>
      <c r="AS58" s="782"/>
      <c r="AT58" s="782"/>
      <c r="AU58" s="782"/>
      <c r="AV58" s="782"/>
      <c r="AW58" s="782"/>
      <c r="AX58" s="782"/>
      <c r="AY58" s="782"/>
      <c r="AZ58" s="785"/>
      <c r="BA58" s="785"/>
      <c r="BB58" s="785"/>
      <c r="BC58" s="785"/>
      <c r="BD58" s="785"/>
      <c r="BE58" s="725"/>
      <c r="BF58" s="725"/>
      <c r="BG58" s="725"/>
      <c r="BH58" s="725"/>
      <c r="BI58" s="726"/>
      <c r="BJ58" s="63"/>
      <c r="BK58" s="63"/>
      <c r="BL58" s="63"/>
      <c r="BM58" s="63"/>
      <c r="BN58" s="63"/>
      <c r="BO58" s="62"/>
      <c r="BP58" s="62"/>
      <c r="BQ58" s="59">
        <v>52</v>
      </c>
      <c r="BR58" s="87"/>
      <c r="BS58" s="727"/>
      <c r="BT58" s="728"/>
      <c r="BU58" s="728"/>
      <c r="BV58" s="728"/>
      <c r="BW58" s="728"/>
      <c r="BX58" s="728"/>
      <c r="BY58" s="728"/>
      <c r="BZ58" s="728"/>
      <c r="CA58" s="728"/>
      <c r="CB58" s="728"/>
      <c r="CC58" s="728"/>
      <c r="CD58" s="728"/>
      <c r="CE58" s="728"/>
      <c r="CF58" s="728"/>
      <c r="CG58" s="729"/>
      <c r="CH58" s="730"/>
      <c r="CI58" s="722"/>
      <c r="CJ58" s="722"/>
      <c r="CK58" s="722"/>
      <c r="CL58" s="731"/>
      <c r="CM58" s="730"/>
      <c r="CN58" s="722"/>
      <c r="CO58" s="722"/>
      <c r="CP58" s="722"/>
      <c r="CQ58" s="731"/>
      <c r="CR58" s="730"/>
      <c r="CS58" s="722"/>
      <c r="CT58" s="722"/>
      <c r="CU58" s="722"/>
      <c r="CV58" s="731"/>
      <c r="CW58" s="730"/>
      <c r="CX58" s="722"/>
      <c r="CY58" s="722"/>
      <c r="CZ58" s="722"/>
      <c r="DA58" s="731"/>
      <c r="DB58" s="730"/>
      <c r="DC58" s="722"/>
      <c r="DD58" s="722"/>
      <c r="DE58" s="722"/>
      <c r="DF58" s="731"/>
      <c r="DG58" s="730"/>
      <c r="DH58" s="722"/>
      <c r="DI58" s="722"/>
      <c r="DJ58" s="722"/>
      <c r="DK58" s="731"/>
      <c r="DL58" s="730"/>
      <c r="DM58" s="722"/>
      <c r="DN58" s="722"/>
      <c r="DO58" s="722"/>
      <c r="DP58" s="731"/>
      <c r="DQ58" s="730"/>
      <c r="DR58" s="722"/>
      <c r="DS58" s="722"/>
      <c r="DT58" s="722"/>
      <c r="DU58" s="731"/>
      <c r="DV58" s="727"/>
      <c r="DW58" s="728"/>
      <c r="DX58" s="728"/>
      <c r="DY58" s="728"/>
      <c r="DZ58" s="746"/>
      <c r="EA58" s="54"/>
    </row>
    <row r="59" spans="1:131" s="51" customFormat="1" ht="26.25" customHeight="1" x14ac:dyDescent="0.15">
      <c r="A59" s="59">
        <v>32</v>
      </c>
      <c r="B59" s="727"/>
      <c r="C59" s="728"/>
      <c r="D59" s="728"/>
      <c r="E59" s="728"/>
      <c r="F59" s="728"/>
      <c r="G59" s="728"/>
      <c r="H59" s="728"/>
      <c r="I59" s="728"/>
      <c r="J59" s="728"/>
      <c r="K59" s="728"/>
      <c r="L59" s="728"/>
      <c r="M59" s="728"/>
      <c r="N59" s="728"/>
      <c r="O59" s="728"/>
      <c r="P59" s="729"/>
      <c r="Q59" s="781"/>
      <c r="R59" s="782"/>
      <c r="S59" s="782"/>
      <c r="T59" s="782"/>
      <c r="U59" s="782"/>
      <c r="V59" s="782"/>
      <c r="W59" s="782"/>
      <c r="X59" s="782"/>
      <c r="Y59" s="782"/>
      <c r="Z59" s="782"/>
      <c r="AA59" s="782"/>
      <c r="AB59" s="782"/>
      <c r="AC59" s="782"/>
      <c r="AD59" s="782"/>
      <c r="AE59" s="783"/>
      <c r="AF59" s="721"/>
      <c r="AG59" s="722"/>
      <c r="AH59" s="722"/>
      <c r="AI59" s="722"/>
      <c r="AJ59" s="723"/>
      <c r="AK59" s="784"/>
      <c r="AL59" s="782"/>
      <c r="AM59" s="782"/>
      <c r="AN59" s="782"/>
      <c r="AO59" s="782"/>
      <c r="AP59" s="782"/>
      <c r="AQ59" s="782"/>
      <c r="AR59" s="782"/>
      <c r="AS59" s="782"/>
      <c r="AT59" s="782"/>
      <c r="AU59" s="782"/>
      <c r="AV59" s="782"/>
      <c r="AW59" s="782"/>
      <c r="AX59" s="782"/>
      <c r="AY59" s="782"/>
      <c r="AZ59" s="785"/>
      <c r="BA59" s="785"/>
      <c r="BB59" s="785"/>
      <c r="BC59" s="785"/>
      <c r="BD59" s="785"/>
      <c r="BE59" s="725"/>
      <c r="BF59" s="725"/>
      <c r="BG59" s="725"/>
      <c r="BH59" s="725"/>
      <c r="BI59" s="726"/>
      <c r="BJ59" s="63"/>
      <c r="BK59" s="63"/>
      <c r="BL59" s="63"/>
      <c r="BM59" s="63"/>
      <c r="BN59" s="63"/>
      <c r="BO59" s="62"/>
      <c r="BP59" s="62"/>
      <c r="BQ59" s="59">
        <v>53</v>
      </c>
      <c r="BR59" s="87"/>
      <c r="BS59" s="727"/>
      <c r="BT59" s="728"/>
      <c r="BU59" s="728"/>
      <c r="BV59" s="728"/>
      <c r="BW59" s="728"/>
      <c r="BX59" s="728"/>
      <c r="BY59" s="728"/>
      <c r="BZ59" s="728"/>
      <c r="CA59" s="728"/>
      <c r="CB59" s="728"/>
      <c r="CC59" s="728"/>
      <c r="CD59" s="728"/>
      <c r="CE59" s="728"/>
      <c r="CF59" s="728"/>
      <c r="CG59" s="729"/>
      <c r="CH59" s="730"/>
      <c r="CI59" s="722"/>
      <c r="CJ59" s="722"/>
      <c r="CK59" s="722"/>
      <c r="CL59" s="731"/>
      <c r="CM59" s="730"/>
      <c r="CN59" s="722"/>
      <c r="CO59" s="722"/>
      <c r="CP59" s="722"/>
      <c r="CQ59" s="731"/>
      <c r="CR59" s="730"/>
      <c r="CS59" s="722"/>
      <c r="CT59" s="722"/>
      <c r="CU59" s="722"/>
      <c r="CV59" s="731"/>
      <c r="CW59" s="730"/>
      <c r="CX59" s="722"/>
      <c r="CY59" s="722"/>
      <c r="CZ59" s="722"/>
      <c r="DA59" s="731"/>
      <c r="DB59" s="730"/>
      <c r="DC59" s="722"/>
      <c r="DD59" s="722"/>
      <c r="DE59" s="722"/>
      <c r="DF59" s="731"/>
      <c r="DG59" s="730"/>
      <c r="DH59" s="722"/>
      <c r="DI59" s="722"/>
      <c r="DJ59" s="722"/>
      <c r="DK59" s="731"/>
      <c r="DL59" s="730"/>
      <c r="DM59" s="722"/>
      <c r="DN59" s="722"/>
      <c r="DO59" s="722"/>
      <c r="DP59" s="731"/>
      <c r="DQ59" s="730"/>
      <c r="DR59" s="722"/>
      <c r="DS59" s="722"/>
      <c r="DT59" s="722"/>
      <c r="DU59" s="731"/>
      <c r="DV59" s="727"/>
      <c r="DW59" s="728"/>
      <c r="DX59" s="728"/>
      <c r="DY59" s="728"/>
      <c r="DZ59" s="746"/>
      <c r="EA59" s="54"/>
    </row>
    <row r="60" spans="1:131" s="51" customFormat="1" ht="26.25" customHeight="1" x14ac:dyDescent="0.15">
      <c r="A60" s="59">
        <v>33</v>
      </c>
      <c r="B60" s="727"/>
      <c r="C60" s="728"/>
      <c r="D60" s="728"/>
      <c r="E60" s="728"/>
      <c r="F60" s="728"/>
      <c r="G60" s="728"/>
      <c r="H60" s="728"/>
      <c r="I60" s="728"/>
      <c r="J60" s="728"/>
      <c r="K60" s="728"/>
      <c r="L60" s="728"/>
      <c r="M60" s="728"/>
      <c r="N60" s="728"/>
      <c r="O60" s="728"/>
      <c r="P60" s="729"/>
      <c r="Q60" s="781"/>
      <c r="R60" s="782"/>
      <c r="S60" s="782"/>
      <c r="T60" s="782"/>
      <c r="U60" s="782"/>
      <c r="V60" s="782"/>
      <c r="W60" s="782"/>
      <c r="X60" s="782"/>
      <c r="Y60" s="782"/>
      <c r="Z60" s="782"/>
      <c r="AA60" s="782"/>
      <c r="AB60" s="782"/>
      <c r="AC60" s="782"/>
      <c r="AD60" s="782"/>
      <c r="AE60" s="783"/>
      <c r="AF60" s="721"/>
      <c r="AG60" s="722"/>
      <c r="AH60" s="722"/>
      <c r="AI60" s="722"/>
      <c r="AJ60" s="723"/>
      <c r="AK60" s="784"/>
      <c r="AL60" s="782"/>
      <c r="AM60" s="782"/>
      <c r="AN60" s="782"/>
      <c r="AO60" s="782"/>
      <c r="AP60" s="782"/>
      <c r="AQ60" s="782"/>
      <c r="AR60" s="782"/>
      <c r="AS60" s="782"/>
      <c r="AT60" s="782"/>
      <c r="AU60" s="782"/>
      <c r="AV60" s="782"/>
      <c r="AW60" s="782"/>
      <c r="AX60" s="782"/>
      <c r="AY60" s="782"/>
      <c r="AZ60" s="785"/>
      <c r="BA60" s="785"/>
      <c r="BB60" s="785"/>
      <c r="BC60" s="785"/>
      <c r="BD60" s="785"/>
      <c r="BE60" s="725"/>
      <c r="BF60" s="725"/>
      <c r="BG60" s="725"/>
      <c r="BH60" s="725"/>
      <c r="BI60" s="726"/>
      <c r="BJ60" s="63"/>
      <c r="BK60" s="63"/>
      <c r="BL60" s="63"/>
      <c r="BM60" s="63"/>
      <c r="BN60" s="63"/>
      <c r="BO60" s="62"/>
      <c r="BP60" s="62"/>
      <c r="BQ60" s="59">
        <v>54</v>
      </c>
      <c r="BR60" s="87"/>
      <c r="BS60" s="727"/>
      <c r="BT60" s="728"/>
      <c r="BU60" s="728"/>
      <c r="BV60" s="728"/>
      <c r="BW60" s="728"/>
      <c r="BX60" s="728"/>
      <c r="BY60" s="728"/>
      <c r="BZ60" s="728"/>
      <c r="CA60" s="728"/>
      <c r="CB60" s="728"/>
      <c r="CC60" s="728"/>
      <c r="CD60" s="728"/>
      <c r="CE60" s="728"/>
      <c r="CF60" s="728"/>
      <c r="CG60" s="729"/>
      <c r="CH60" s="730"/>
      <c r="CI60" s="722"/>
      <c r="CJ60" s="722"/>
      <c r="CK60" s="722"/>
      <c r="CL60" s="731"/>
      <c r="CM60" s="730"/>
      <c r="CN60" s="722"/>
      <c r="CO60" s="722"/>
      <c r="CP60" s="722"/>
      <c r="CQ60" s="731"/>
      <c r="CR60" s="730"/>
      <c r="CS60" s="722"/>
      <c r="CT60" s="722"/>
      <c r="CU60" s="722"/>
      <c r="CV60" s="731"/>
      <c r="CW60" s="730"/>
      <c r="CX60" s="722"/>
      <c r="CY60" s="722"/>
      <c r="CZ60" s="722"/>
      <c r="DA60" s="731"/>
      <c r="DB60" s="730"/>
      <c r="DC60" s="722"/>
      <c r="DD60" s="722"/>
      <c r="DE60" s="722"/>
      <c r="DF60" s="731"/>
      <c r="DG60" s="730"/>
      <c r="DH60" s="722"/>
      <c r="DI60" s="722"/>
      <c r="DJ60" s="722"/>
      <c r="DK60" s="731"/>
      <c r="DL60" s="730"/>
      <c r="DM60" s="722"/>
      <c r="DN60" s="722"/>
      <c r="DO60" s="722"/>
      <c r="DP60" s="731"/>
      <c r="DQ60" s="730"/>
      <c r="DR60" s="722"/>
      <c r="DS60" s="722"/>
      <c r="DT60" s="722"/>
      <c r="DU60" s="731"/>
      <c r="DV60" s="727"/>
      <c r="DW60" s="728"/>
      <c r="DX60" s="728"/>
      <c r="DY60" s="728"/>
      <c r="DZ60" s="746"/>
      <c r="EA60" s="54"/>
    </row>
    <row r="61" spans="1:131" s="51" customFormat="1" ht="26.25" customHeight="1" x14ac:dyDescent="0.15">
      <c r="A61" s="59">
        <v>34</v>
      </c>
      <c r="B61" s="727"/>
      <c r="C61" s="728"/>
      <c r="D61" s="728"/>
      <c r="E61" s="728"/>
      <c r="F61" s="728"/>
      <c r="G61" s="728"/>
      <c r="H61" s="728"/>
      <c r="I61" s="728"/>
      <c r="J61" s="728"/>
      <c r="K61" s="728"/>
      <c r="L61" s="728"/>
      <c r="M61" s="728"/>
      <c r="N61" s="728"/>
      <c r="O61" s="728"/>
      <c r="P61" s="729"/>
      <c r="Q61" s="781"/>
      <c r="R61" s="782"/>
      <c r="S61" s="782"/>
      <c r="T61" s="782"/>
      <c r="U61" s="782"/>
      <c r="V61" s="782"/>
      <c r="W61" s="782"/>
      <c r="X61" s="782"/>
      <c r="Y61" s="782"/>
      <c r="Z61" s="782"/>
      <c r="AA61" s="782"/>
      <c r="AB61" s="782"/>
      <c r="AC61" s="782"/>
      <c r="AD61" s="782"/>
      <c r="AE61" s="783"/>
      <c r="AF61" s="721"/>
      <c r="AG61" s="722"/>
      <c r="AH61" s="722"/>
      <c r="AI61" s="722"/>
      <c r="AJ61" s="723"/>
      <c r="AK61" s="784"/>
      <c r="AL61" s="782"/>
      <c r="AM61" s="782"/>
      <c r="AN61" s="782"/>
      <c r="AO61" s="782"/>
      <c r="AP61" s="782"/>
      <c r="AQ61" s="782"/>
      <c r="AR61" s="782"/>
      <c r="AS61" s="782"/>
      <c r="AT61" s="782"/>
      <c r="AU61" s="782"/>
      <c r="AV61" s="782"/>
      <c r="AW61" s="782"/>
      <c r="AX61" s="782"/>
      <c r="AY61" s="782"/>
      <c r="AZ61" s="785"/>
      <c r="BA61" s="785"/>
      <c r="BB61" s="785"/>
      <c r="BC61" s="785"/>
      <c r="BD61" s="785"/>
      <c r="BE61" s="725"/>
      <c r="BF61" s="725"/>
      <c r="BG61" s="725"/>
      <c r="BH61" s="725"/>
      <c r="BI61" s="726"/>
      <c r="BJ61" s="63"/>
      <c r="BK61" s="63"/>
      <c r="BL61" s="63"/>
      <c r="BM61" s="63"/>
      <c r="BN61" s="63"/>
      <c r="BO61" s="62"/>
      <c r="BP61" s="62"/>
      <c r="BQ61" s="59">
        <v>55</v>
      </c>
      <c r="BR61" s="87"/>
      <c r="BS61" s="727"/>
      <c r="BT61" s="728"/>
      <c r="BU61" s="728"/>
      <c r="BV61" s="728"/>
      <c r="BW61" s="728"/>
      <c r="BX61" s="728"/>
      <c r="BY61" s="728"/>
      <c r="BZ61" s="728"/>
      <c r="CA61" s="728"/>
      <c r="CB61" s="728"/>
      <c r="CC61" s="728"/>
      <c r="CD61" s="728"/>
      <c r="CE61" s="728"/>
      <c r="CF61" s="728"/>
      <c r="CG61" s="729"/>
      <c r="CH61" s="730"/>
      <c r="CI61" s="722"/>
      <c r="CJ61" s="722"/>
      <c r="CK61" s="722"/>
      <c r="CL61" s="731"/>
      <c r="CM61" s="730"/>
      <c r="CN61" s="722"/>
      <c r="CO61" s="722"/>
      <c r="CP61" s="722"/>
      <c r="CQ61" s="731"/>
      <c r="CR61" s="730"/>
      <c r="CS61" s="722"/>
      <c r="CT61" s="722"/>
      <c r="CU61" s="722"/>
      <c r="CV61" s="731"/>
      <c r="CW61" s="730"/>
      <c r="CX61" s="722"/>
      <c r="CY61" s="722"/>
      <c r="CZ61" s="722"/>
      <c r="DA61" s="731"/>
      <c r="DB61" s="730"/>
      <c r="DC61" s="722"/>
      <c r="DD61" s="722"/>
      <c r="DE61" s="722"/>
      <c r="DF61" s="731"/>
      <c r="DG61" s="730"/>
      <c r="DH61" s="722"/>
      <c r="DI61" s="722"/>
      <c r="DJ61" s="722"/>
      <c r="DK61" s="731"/>
      <c r="DL61" s="730"/>
      <c r="DM61" s="722"/>
      <c r="DN61" s="722"/>
      <c r="DO61" s="722"/>
      <c r="DP61" s="731"/>
      <c r="DQ61" s="730"/>
      <c r="DR61" s="722"/>
      <c r="DS61" s="722"/>
      <c r="DT61" s="722"/>
      <c r="DU61" s="731"/>
      <c r="DV61" s="727"/>
      <c r="DW61" s="728"/>
      <c r="DX61" s="728"/>
      <c r="DY61" s="728"/>
      <c r="DZ61" s="746"/>
      <c r="EA61" s="54"/>
    </row>
    <row r="62" spans="1:131" s="51" customFormat="1" ht="26.25" customHeight="1" x14ac:dyDescent="0.15">
      <c r="A62" s="59">
        <v>35</v>
      </c>
      <c r="B62" s="727"/>
      <c r="C62" s="728"/>
      <c r="D62" s="728"/>
      <c r="E62" s="728"/>
      <c r="F62" s="728"/>
      <c r="G62" s="728"/>
      <c r="H62" s="728"/>
      <c r="I62" s="728"/>
      <c r="J62" s="728"/>
      <c r="K62" s="728"/>
      <c r="L62" s="728"/>
      <c r="M62" s="728"/>
      <c r="N62" s="728"/>
      <c r="O62" s="728"/>
      <c r="P62" s="729"/>
      <c r="Q62" s="781"/>
      <c r="R62" s="782"/>
      <c r="S62" s="782"/>
      <c r="T62" s="782"/>
      <c r="U62" s="782"/>
      <c r="V62" s="782"/>
      <c r="W62" s="782"/>
      <c r="X62" s="782"/>
      <c r="Y62" s="782"/>
      <c r="Z62" s="782"/>
      <c r="AA62" s="782"/>
      <c r="AB62" s="782"/>
      <c r="AC62" s="782"/>
      <c r="AD62" s="782"/>
      <c r="AE62" s="783"/>
      <c r="AF62" s="721"/>
      <c r="AG62" s="722"/>
      <c r="AH62" s="722"/>
      <c r="AI62" s="722"/>
      <c r="AJ62" s="723"/>
      <c r="AK62" s="784"/>
      <c r="AL62" s="782"/>
      <c r="AM62" s="782"/>
      <c r="AN62" s="782"/>
      <c r="AO62" s="782"/>
      <c r="AP62" s="782"/>
      <c r="AQ62" s="782"/>
      <c r="AR62" s="782"/>
      <c r="AS62" s="782"/>
      <c r="AT62" s="782"/>
      <c r="AU62" s="782"/>
      <c r="AV62" s="782"/>
      <c r="AW62" s="782"/>
      <c r="AX62" s="782"/>
      <c r="AY62" s="782"/>
      <c r="AZ62" s="785"/>
      <c r="BA62" s="785"/>
      <c r="BB62" s="785"/>
      <c r="BC62" s="785"/>
      <c r="BD62" s="785"/>
      <c r="BE62" s="725"/>
      <c r="BF62" s="725"/>
      <c r="BG62" s="725"/>
      <c r="BH62" s="725"/>
      <c r="BI62" s="726"/>
      <c r="BJ62" s="786" t="s">
        <v>457</v>
      </c>
      <c r="BK62" s="768"/>
      <c r="BL62" s="768"/>
      <c r="BM62" s="768"/>
      <c r="BN62" s="769"/>
      <c r="BO62" s="62"/>
      <c r="BP62" s="62"/>
      <c r="BQ62" s="59">
        <v>56</v>
      </c>
      <c r="BR62" s="87"/>
      <c r="BS62" s="727"/>
      <c r="BT62" s="728"/>
      <c r="BU62" s="728"/>
      <c r="BV62" s="728"/>
      <c r="BW62" s="728"/>
      <c r="BX62" s="728"/>
      <c r="BY62" s="728"/>
      <c r="BZ62" s="728"/>
      <c r="CA62" s="728"/>
      <c r="CB62" s="728"/>
      <c r="CC62" s="728"/>
      <c r="CD62" s="728"/>
      <c r="CE62" s="728"/>
      <c r="CF62" s="728"/>
      <c r="CG62" s="729"/>
      <c r="CH62" s="730"/>
      <c r="CI62" s="722"/>
      <c r="CJ62" s="722"/>
      <c r="CK62" s="722"/>
      <c r="CL62" s="731"/>
      <c r="CM62" s="730"/>
      <c r="CN62" s="722"/>
      <c r="CO62" s="722"/>
      <c r="CP62" s="722"/>
      <c r="CQ62" s="731"/>
      <c r="CR62" s="730"/>
      <c r="CS62" s="722"/>
      <c r="CT62" s="722"/>
      <c r="CU62" s="722"/>
      <c r="CV62" s="731"/>
      <c r="CW62" s="730"/>
      <c r="CX62" s="722"/>
      <c r="CY62" s="722"/>
      <c r="CZ62" s="722"/>
      <c r="DA62" s="731"/>
      <c r="DB62" s="730"/>
      <c r="DC62" s="722"/>
      <c r="DD62" s="722"/>
      <c r="DE62" s="722"/>
      <c r="DF62" s="731"/>
      <c r="DG62" s="730"/>
      <c r="DH62" s="722"/>
      <c r="DI62" s="722"/>
      <c r="DJ62" s="722"/>
      <c r="DK62" s="731"/>
      <c r="DL62" s="730"/>
      <c r="DM62" s="722"/>
      <c r="DN62" s="722"/>
      <c r="DO62" s="722"/>
      <c r="DP62" s="731"/>
      <c r="DQ62" s="730"/>
      <c r="DR62" s="722"/>
      <c r="DS62" s="722"/>
      <c r="DT62" s="722"/>
      <c r="DU62" s="731"/>
      <c r="DV62" s="727"/>
      <c r="DW62" s="728"/>
      <c r="DX62" s="728"/>
      <c r="DY62" s="728"/>
      <c r="DZ62" s="746"/>
      <c r="EA62" s="54"/>
    </row>
    <row r="63" spans="1:131" s="51" customFormat="1" ht="26.25" customHeight="1" x14ac:dyDescent="0.15">
      <c r="A63" s="60" t="s">
        <v>254</v>
      </c>
      <c r="B63" s="747" t="s">
        <v>374</v>
      </c>
      <c r="C63" s="748"/>
      <c r="D63" s="748"/>
      <c r="E63" s="748"/>
      <c r="F63" s="748"/>
      <c r="G63" s="748"/>
      <c r="H63" s="748"/>
      <c r="I63" s="748"/>
      <c r="J63" s="748"/>
      <c r="K63" s="748"/>
      <c r="L63" s="748"/>
      <c r="M63" s="748"/>
      <c r="N63" s="748"/>
      <c r="O63" s="748"/>
      <c r="P63" s="749"/>
      <c r="Q63" s="787"/>
      <c r="R63" s="756"/>
      <c r="S63" s="756"/>
      <c r="T63" s="756"/>
      <c r="U63" s="756"/>
      <c r="V63" s="756"/>
      <c r="W63" s="756"/>
      <c r="X63" s="756"/>
      <c r="Y63" s="756"/>
      <c r="Z63" s="756"/>
      <c r="AA63" s="756"/>
      <c r="AB63" s="756"/>
      <c r="AC63" s="756"/>
      <c r="AD63" s="756"/>
      <c r="AE63" s="788"/>
      <c r="AF63" s="753">
        <v>1602</v>
      </c>
      <c r="AG63" s="751"/>
      <c r="AH63" s="751"/>
      <c r="AI63" s="751"/>
      <c r="AJ63" s="754"/>
      <c r="AK63" s="755"/>
      <c r="AL63" s="756"/>
      <c r="AM63" s="756"/>
      <c r="AN63" s="756"/>
      <c r="AO63" s="756"/>
      <c r="AP63" s="751"/>
      <c r="AQ63" s="751"/>
      <c r="AR63" s="751"/>
      <c r="AS63" s="751"/>
      <c r="AT63" s="751"/>
      <c r="AU63" s="751"/>
      <c r="AV63" s="751"/>
      <c r="AW63" s="751"/>
      <c r="AX63" s="751"/>
      <c r="AY63" s="751"/>
      <c r="AZ63" s="789"/>
      <c r="BA63" s="789"/>
      <c r="BB63" s="789"/>
      <c r="BC63" s="789"/>
      <c r="BD63" s="789"/>
      <c r="BE63" s="757"/>
      <c r="BF63" s="757"/>
      <c r="BG63" s="757"/>
      <c r="BH63" s="757"/>
      <c r="BI63" s="758"/>
      <c r="BJ63" s="759" t="s">
        <v>201</v>
      </c>
      <c r="BK63" s="760"/>
      <c r="BL63" s="760"/>
      <c r="BM63" s="760"/>
      <c r="BN63" s="761"/>
      <c r="BO63" s="62"/>
      <c r="BP63" s="62"/>
      <c r="BQ63" s="59">
        <v>57</v>
      </c>
      <c r="BR63" s="87"/>
      <c r="BS63" s="727"/>
      <c r="BT63" s="728"/>
      <c r="BU63" s="728"/>
      <c r="BV63" s="728"/>
      <c r="BW63" s="728"/>
      <c r="BX63" s="728"/>
      <c r="BY63" s="728"/>
      <c r="BZ63" s="728"/>
      <c r="CA63" s="728"/>
      <c r="CB63" s="728"/>
      <c r="CC63" s="728"/>
      <c r="CD63" s="728"/>
      <c r="CE63" s="728"/>
      <c r="CF63" s="728"/>
      <c r="CG63" s="729"/>
      <c r="CH63" s="730"/>
      <c r="CI63" s="722"/>
      <c r="CJ63" s="722"/>
      <c r="CK63" s="722"/>
      <c r="CL63" s="731"/>
      <c r="CM63" s="730"/>
      <c r="CN63" s="722"/>
      <c r="CO63" s="722"/>
      <c r="CP63" s="722"/>
      <c r="CQ63" s="731"/>
      <c r="CR63" s="730"/>
      <c r="CS63" s="722"/>
      <c r="CT63" s="722"/>
      <c r="CU63" s="722"/>
      <c r="CV63" s="731"/>
      <c r="CW63" s="730"/>
      <c r="CX63" s="722"/>
      <c r="CY63" s="722"/>
      <c r="CZ63" s="722"/>
      <c r="DA63" s="731"/>
      <c r="DB63" s="730"/>
      <c r="DC63" s="722"/>
      <c r="DD63" s="722"/>
      <c r="DE63" s="722"/>
      <c r="DF63" s="731"/>
      <c r="DG63" s="730"/>
      <c r="DH63" s="722"/>
      <c r="DI63" s="722"/>
      <c r="DJ63" s="722"/>
      <c r="DK63" s="731"/>
      <c r="DL63" s="730"/>
      <c r="DM63" s="722"/>
      <c r="DN63" s="722"/>
      <c r="DO63" s="722"/>
      <c r="DP63" s="731"/>
      <c r="DQ63" s="730"/>
      <c r="DR63" s="722"/>
      <c r="DS63" s="722"/>
      <c r="DT63" s="722"/>
      <c r="DU63" s="731"/>
      <c r="DV63" s="727"/>
      <c r="DW63" s="728"/>
      <c r="DX63" s="728"/>
      <c r="DY63" s="728"/>
      <c r="DZ63" s="746"/>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27"/>
      <c r="BT64" s="728"/>
      <c r="BU64" s="728"/>
      <c r="BV64" s="728"/>
      <c r="BW64" s="728"/>
      <c r="BX64" s="728"/>
      <c r="BY64" s="728"/>
      <c r="BZ64" s="728"/>
      <c r="CA64" s="728"/>
      <c r="CB64" s="728"/>
      <c r="CC64" s="728"/>
      <c r="CD64" s="728"/>
      <c r="CE64" s="728"/>
      <c r="CF64" s="728"/>
      <c r="CG64" s="729"/>
      <c r="CH64" s="730"/>
      <c r="CI64" s="722"/>
      <c r="CJ64" s="722"/>
      <c r="CK64" s="722"/>
      <c r="CL64" s="731"/>
      <c r="CM64" s="730"/>
      <c r="CN64" s="722"/>
      <c r="CO64" s="722"/>
      <c r="CP64" s="722"/>
      <c r="CQ64" s="731"/>
      <c r="CR64" s="730"/>
      <c r="CS64" s="722"/>
      <c r="CT64" s="722"/>
      <c r="CU64" s="722"/>
      <c r="CV64" s="731"/>
      <c r="CW64" s="730"/>
      <c r="CX64" s="722"/>
      <c r="CY64" s="722"/>
      <c r="CZ64" s="722"/>
      <c r="DA64" s="731"/>
      <c r="DB64" s="730"/>
      <c r="DC64" s="722"/>
      <c r="DD64" s="722"/>
      <c r="DE64" s="722"/>
      <c r="DF64" s="731"/>
      <c r="DG64" s="730"/>
      <c r="DH64" s="722"/>
      <c r="DI64" s="722"/>
      <c r="DJ64" s="722"/>
      <c r="DK64" s="731"/>
      <c r="DL64" s="730"/>
      <c r="DM64" s="722"/>
      <c r="DN64" s="722"/>
      <c r="DO64" s="722"/>
      <c r="DP64" s="731"/>
      <c r="DQ64" s="730"/>
      <c r="DR64" s="722"/>
      <c r="DS64" s="722"/>
      <c r="DT64" s="722"/>
      <c r="DU64" s="731"/>
      <c r="DV64" s="727"/>
      <c r="DW64" s="728"/>
      <c r="DX64" s="728"/>
      <c r="DY64" s="728"/>
      <c r="DZ64" s="746"/>
      <c r="EA64" s="54"/>
    </row>
    <row r="65" spans="1:131" s="51" customFormat="1" ht="26.25" customHeight="1" x14ac:dyDescent="0.15">
      <c r="A65" s="63" t="s">
        <v>446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27"/>
      <c r="BT65" s="728"/>
      <c r="BU65" s="728"/>
      <c r="BV65" s="728"/>
      <c r="BW65" s="728"/>
      <c r="BX65" s="728"/>
      <c r="BY65" s="728"/>
      <c r="BZ65" s="728"/>
      <c r="CA65" s="728"/>
      <c r="CB65" s="728"/>
      <c r="CC65" s="728"/>
      <c r="CD65" s="728"/>
      <c r="CE65" s="728"/>
      <c r="CF65" s="728"/>
      <c r="CG65" s="729"/>
      <c r="CH65" s="730"/>
      <c r="CI65" s="722"/>
      <c r="CJ65" s="722"/>
      <c r="CK65" s="722"/>
      <c r="CL65" s="731"/>
      <c r="CM65" s="730"/>
      <c r="CN65" s="722"/>
      <c r="CO65" s="722"/>
      <c r="CP65" s="722"/>
      <c r="CQ65" s="731"/>
      <c r="CR65" s="730"/>
      <c r="CS65" s="722"/>
      <c r="CT65" s="722"/>
      <c r="CU65" s="722"/>
      <c r="CV65" s="731"/>
      <c r="CW65" s="730"/>
      <c r="CX65" s="722"/>
      <c r="CY65" s="722"/>
      <c r="CZ65" s="722"/>
      <c r="DA65" s="731"/>
      <c r="DB65" s="730"/>
      <c r="DC65" s="722"/>
      <c r="DD65" s="722"/>
      <c r="DE65" s="722"/>
      <c r="DF65" s="731"/>
      <c r="DG65" s="730"/>
      <c r="DH65" s="722"/>
      <c r="DI65" s="722"/>
      <c r="DJ65" s="722"/>
      <c r="DK65" s="731"/>
      <c r="DL65" s="730"/>
      <c r="DM65" s="722"/>
      <c r="DN65" s="722"/>
      <c r="DO65" s="722"/>
      <c r="DP65" s="731"/>
      <c r="DQ65" s="730"/>
      <c r="DR65" s="722"/>
      <c r="DS65" s="722"/>
      <c r="DT65" s="722"/>
      <c r="DU65" s="731"/>
      <c r="DV65" s="727"/>
      <c r="DW65" s="728"/>
      <c r="DX65" s="728"/>
      <c r="DY65" s="728"/>
      <c r="DZ65" s="746"/>
      <c r="EA65" s="54"/>
    </row>
    <row r="66" spans="1:131" s="51" customFormat="1" ht="26.25" customHeight="1" x14ac:dyDescent="0.15">
      <c r="A66" s="704" t="s">
        <v>408</v>
      </c>
      <c r="B66" s="705"/>
      <c r="C66" s="705"/>
      <c r="D66" s="705"/>
      <c r="E66" s="705"/>
      <c r="F66" s="705"/>
      <c r="G66" s="705"/>
      <c r="H66" s="705"/>
      <c r="I66" s="705"/>
      <c r="J66" s="705"/>
      <c r="K66" s="705"/>
      <c r="L66" s="705"/>
      <c r="M66" s="705"/>
      <c r="N66" s="705"/>
      <c r="O66" s="705"/>
      <c r="P66" s="706"/>
      <c r="Q66" s="698" t="s">
        <v>449</v>
      </c>
      <c r="R66" s="699"/>
      <c r="S66" s="699"/>
      <c r="T66" s="699"/>
      <c r="U66" s="710"/>
      <c r="V66" s="698" t="s">
        <v>450</v>
      </c>
      <c r="W66" s="699"/>
      <c r="X66" s="699"/>
      <c r="Y66" s="699"/>
      <c r="Z66" s="710"/>
      <c r="AA66" s="698" t="s">
        <v>451</v>
      </c>
      <c r="AB66" s="699"/>
      <c r="AC66" s="699"/>
      <c r="AD66" s="699"/>
      <c r="AE66" s="710"/>
      <c r="AF66" s="975" t="s">
        <v>252</v>
      </c>
      <c r="AG66" s="970"/>
      <c r="AH66" s="970"/>
      <c r="AI66" s="970"/>
      <c r="AJ66" s="976"/>
      <c r="AK66" s="698" t="s">
        <v>386</v>
      </c>
      <c r="AL66" s="705"/>
      <c r="AM66" s="705"/>
      <c r="AN66" s="705"/>
      <c r="AO66" s="706"/>
      <c r="AP66" s="698" t="s">
        <v>355</v>
      </c>
      <c r="AQ66" s="699"/>
      <c r="AR66" s="699"/>
      <c r="AS66" s="699"/>
      <c r="AT66" s="710"/>
      <c r="AU66" s="698" t="s">
        <v>458</v>
      </c>
      <c r="AV66" s="699"/>
      <c r="AW66" s="699"/>
      <c r="AX66" s="699"/>
      <c r="AY66" s="710"/>
      <c r="AZ66" s="698" t="s">
        <v>230</v>
      </c>
      <c r="BA66" s="699"/>
      <c r="BB66" s="699"/>
      <c r="BC66" s="699"/>
      <c r="BD66" s="700"/>
      <c r="BE66" s="62"/>
      <c r="BF66" s="62"/>
      <c r="BG66" s="62"/>
      <c r="BH66" s="62"/>
      <c r="BI66" s="62"/>
      <c r="BJ66" s="62"/>
      <c r="BK66" s="62"/>
      <c r="BL66" s="62"/>
      <c r="BM66" s="62"/>
      <c r="BN66" s="62"/>
      <c r="BO66" s="62"/>
      <c r="BP66" s="62"/>
      <c r="BQ66" s="59">
        <v>60</v>
      </c>
      <c r="BR66" s="88"/>
      <c r="BS66" s="793"/>
      <c r="BT66" s="794"/>
      <c r="BU66" s="794"/>
      <c r="BV66" s="794"/>
      <c r="BW66" s="794"/>
      <c r="BX66" s="794"/>
      <c r="BY66" s="794"/>
      <c r="BZ66" s="794"/>
      <c r="CA66" s="794"/>
      <c r="CB66" s="794"/>
      <c r="CC66" s="794"/>
      <c r="CD66" s="794"/>
      <c r="CE66" s="794"/>
      <c r="CF66" s="794"/>
      <c r="CG66" s="796"/>
      <c r="CH66" s="790"/>
      <c r="CI66" s="791"/>
      <c r="CJ66" s="791"/>
      <c r="CK66" s="791"/>
      <c r="CL66" s="792"/>
      <c r="CM66" s="790"/>
      <c r="CN66" s="791"/>
      <c r="CO66" s="791"/>
      <c r="CP66" s="791"/>
      <c r="CQ66" s="792"/>
      <c r="CR66" s="790"/>
      <c r="CS66" s="791"/>
      <c r="CT66" s="791"/>
      <c r="CU66" s="791"/>
      <c r="CV66" s="792"/>
      <c r="CW66" s="790"/>
      <c r="CX66" s="791"/>
      <c r="CY66" s="791"/>
      <c r="CZ66" s="791"/>
      <c r="DA66" s="792"/>
      <c r="DB66" s="790"/>
      <c r="DC66" s="791"/>
      <c r="DD66" s="791"/>
      <c r="DE66" s="791"/>
      <c r="DF66" s="792"/>
      <c r="DG66" s="790"/>
      <c r="DH66" s="791"/>
      <c r="DI66" s="791"/>
      <c r="DJ66" s="791"/>
      <c r="DK66" s="792"/>
      <c r="DL66" s="790"/>
      <c r="DM66" s="791"/>
      <c r="DN66" s="791"/>
      <c r="DO66" s="791"/>
      <c r="DP66" s="792"/>
      <c r="DQ66" s="790"/>
      <c r="DR66" s="791"/>
      <c r="DS66" s="791"/>
      <c r="DT66" s="791"/>
      <c r="DU66" s="792"/>
      <c r="DV66" s="793"/>
      <c r="DW66" s="794"/>
      <c r="DX66" s="794"/>
      <c r="DY66" s="794"/>
      <c r="DZ66" s="795"/>
      <c r="EA66" s="54"/>
    </row>
    <row r="67" spans="1:131" s="51" customFormat="1" ht="26.25" customHeight="1" x14ac:dyDescent="0.15">
      <c r="A67" s="707"/>
      <c r="B67" s="708"/>
      <c r="C67" s="708"/>
      <c r="D67" s="708"/>
      <c r="E67" s="708"/>
      <c r="F67" s="708"/>
      <c r="G67" s="708"/>
      <c r="H67" s="708"/>
      <c r="I67" s="708"/>
      <c r="J67" s="708"/>
      <c r="K67" s="708"/>
      <c r="L67" s="708"/>
      <c r="M67" s="708"/>
      <c r="N67" s="708"/>
      <c r="O67" s="708"/>
      <c r="P67" s="709"/>
      <c r="Q67" s="701"/>
      <c r="R67" s="702"/>
      <c r="S67" s="702"/>
      <c r="T67" s="702"/>
      <c r="U67" s="711"/>
      <c r="V67" s="701"/>
      <c r="W67" s="702"/>
      <c r="X67" s="702"/>
      <c r="Y67" s="702"/>
      <c r="Z67" s="711"/>
      <c r="AA67" s="701"/>
      <c r="AB67" s="702"/>
      <c r="AC67" s="702"/>
      <c r="AD67" s="702"/>
      <c r="AE67" s="711"/>
      <c r="AF67" s="977"/>
      <c r="AG67" s="973"/>
      <c r="AH67" s="973"/>
      <c r="AI67" s="973"/>
      <c r="AJ67" s="978"/>
      <c r="AK67" s="979"/>
      <c r="AL67" s="708"/>
      <c r="AM67" s="708"/>
      <c r="AN67" s="708"/>
      <c r="AO67" s="709"/>
      <c r="AP67" s="701"/>
      <c r="AQ67" s="702"/>
      <c r="AR67" s="702"/>
      <c r="AS67" s="702"/>
      <c r="AT67" s="711"/>
      <c r="AU67" s="701"/>
      <c r="AV67" s="702"/>
      <c r="AW67" s="702"/>
      <c r="AX67" s="702"/>
      <c r="AY67" s="711"/>
      <c r="AZ67" s="701"/>
      <c r="BA67" s="702"/>
      <c r="BB67" s="702"/>
      <c r="BC67" s="702"/>
      <c r="BD67" s="703"/>
      <c r="BE67" s="62"/>
      <c r="BF67" s="62"/>
      <c r="BG67" s="62"/>
      <c r="BH67" s="62"/>
      <c r="BI67" s="62"/>
      <c r="BJ67" s="62"/>
      <c r="BK67" s="62"/>
      <c r="BL67" s="62"/>
      <c r="BM67" s="62"/>
      <c r="BN67" s="62"/>
      <c r="BO67" s="62"/>
      <c r="BP67" s="62"/>
      <c r="BQ67" s="59">
        <v>61</v>
      </c>
      <c r="BR67" s="88"/>
      <c r="BS67" s="793"/>
      <c r="BT67" s="794"/>
      <c r="BU67" s="794"/>
      <c r="BV67" s="794"/>
      <c r="BW67" s="794"/>
      <c r="BX67" s="794"/>
      <c r="BY67" s="794"/>
      <c r="BZ67" s="794"/>
      <c r="CA67" s="794"/>
      <c r="CB67" s="794"/>
      <c r="CC67" s="794"/>
      <c r="CD67" s="794"/>
      <c r="CE67" s="794"/>
      <c r="CF67" s="794"/>
      <c r="CG67" s="796"/>
      <c r="CH67" s="790"/>
      <c r="CI67" s="791"/>
      <c r="CJ67" s="791"/>
      <c r="CK67" s="791"/>
      <c r="CL67" s="792"/>
      <c r="CM67" s="790"/>
      <c r="CN67" s="791"/>
      <c r="CO67" s="791"/>
      <c r="CP67" s="791"/>
      <c r="CQ67" s="792"/>
      <c r="CR67" s="790"/>
      <c r="CS67" s="791"/>
      <c r="CT67" s="791"/>
      <c r="CU67" s="791"/>
      <c r="CV67" s="792"/>
      <c r="CW67" s="790"/>
      <c r="CX67" s="791"/>
      <c r="CY67" s="791"/>
      <c r="CZ67" s="791"/>
      <c r="DA67" s="792"/>
      <c r="DB67" s="790"/>
      <c r="DC67" s="791"/>
      <c r="DD67" s="791"/>
      <c r="DE67" s="791"/>
      <c r="DF67" s="792"/>
      <c r="DG67" s="790"/>
      <c r="DH67" s="791"/>
      <c r="DI67" s="791"/>
      <c r="DJ67" s="791"/>
      <c r="DK67" s="792"/>
      <c r="DL67" s="790"/>
      <c r="DM67" s="791"/>
      <c r="DN67" s="791"/>
      <c r="DO67" s="791"/>
      <c r="DP67" s="792"/>
      <c r="DQ67" s="790"/>
      <c r="DR67" s="791"/>
      <c r="DS67" s="791"/>
      <c r="DT67" s="791"/>
      <c r="DU67" s="792"/>
      <c r="DV67" s="793"/>
      <c r="DW67" s="794"/>
      <c r="DX67" s="794"/>
      <c r="DY67" s="794"/>
      <c r="DZ67" s="795"/>
      <c r="EA67" s="54"/>
    </row>
    <row r="68" spans="1:131" s="51" customFormat="1" ht="26.25" customHeight="1" x14ac:dyDescent="0.15">
      <c r="A68" s="58">
        <v>1</v>
      </c>
      <c r="B68" s="695" t="s">
        <v>176</v>
      </c>
      <c r="C68" s="696"/>
      <c r="D68" s="696"/>
      <c r="E68" s="696"/>
      <c r="F68" s="696"/>
      <c r="G68" s="696"/>
      <c r="H68" s="696"/>
      <c r="I68" s="696"/>
      <c r="J68" s="696"/>
      <c r="K68" s="696"/>
      <c r="L68" s="696"/>
      <c r="M68" s="696"/>
      <c r="N68" s="696"/>
      <c r="O68" s="696"/>
      <c r="P68" s="736"/>
      <c r="Q68" s="737">
        <v>2293</v>
      </c>
      <c r="R68" s="738"/>
      <c r="S68" s="738"/>
      <c r="T68" s="738"/>
      <c r="U68" s="738"/>
      <c r="V68" s="738">
        <v>2249</v>
      </c>
      <c r="W68" s="738"/>
      <c r="X68" s="738"/>
      <c r="Y68" s="738"/>
      <c r="Z68" s="738"/>
      <c r="AA68" s="738">
        <v>38</v>
      </c>
      <c r="AB68" s="738"/>
      <c r="AC68" s="738"/>
      <c r="AD68" s="738"/>
      <c r="AE68" s="738"/>
      <c r="AF68" s="738">
        <v>38</v>
      </c>
      <c r="AG68" s="738"/>
      <c r="AH68" s="738"/>
      <c r="AI68" s="738"/>
      <c r="AJ68" s="738"/>
      <c r="AK68" s="738" t="s">
        <v>537</v>
      </c>
      <c r="AL68" s="738"/>
      <c r="AM68" s="738"/>
      <c r="AN68" s="738"/>
      <c r="AO68" s="738"/>
      <c r="AP68" s="738">
        <v>1223</v>
      </c>
      <c r="AQ68" s="738"/>
      <c r="AR68" s="738"/>
      <c r="AS68" s="738"/>
      <c r="AT68" s="738"/>
      <c r="AU68" s="738">
        <v>225</v>
      </c>
      <c r="AV68" s="738"/>
      <c r="AW68" s="738"/>
      <c r="AX68" s="738"/>
      <c r="AY68" s="738"/>
      <c r="AZ68" s="744"/>
      <c r="BA68" s="744"/>
      <c r="BB68" s="744"/>
      <c r="BC68" s="744"/>
      <c r="BD68" s="745"/>
      <c r="BE68" s="62"/>
      <c r="BF68" s="62"/>
      <c r="BG68" s="62"/>
      <c r="BH68" s="62"/>
      <c r="BI68" s="62"/>
      <c r="BJ68" s="62"/>
      <c r="BK68" s="62"/>
      <c r="BL68" s="62"/>
      <c r="BM68" s="62"/>
      <c r="BN68" s="62"/>
      <c r="BO68" s="62"/>
      <c r="BP68" s="62"/>
      <c r="BQ68" s="59">
        <v>62</v>
      </c>
      <c r="BR68" s="88"/>
      <c r="BS68" s="793"/>
      <c r="BT68" s="794"/>
      <c r="BU68" s="794"/>
      <c r="BV68" s="794"/>
      <c r="BW68" s="794"/>
      <c r="BX68" s="794"/>
      <c r="BY68" s="794"/>
      <c r="BZ68" s="794"/>
      <c r="CA68" s="794"/>
      <c r="CB68" s="794"/>
      <c r="CC68" s="794"/>
      <c r="CD68" s="794"/>
      <c r="CE68" s="794"/>
      <c r="CF68" s="794"/>
      <c r="CG68" s="796"/>
      <c r="CH68" s="790"/>
      <c r="CI68" s="791"/>
      <c r="CJ68" s="791"/>
      <c r="CK68" s="791"/>
      <c r="CL68" s="792"/>
      <c r="CM68" s="790"/>
      <c r="CN68" s="791"/>
      <c r="CO68" s="791"/>
      <c r="CP68" s="791"/>
      <c r="CQ68" s="792"/>
      <c r="CR68" s="790"/>
      <c r="CS68" s="791"/>
      <c r="CT68" s="791"/>
      <c r="CU68" s="791"/>
      <c r="CV68" s="792"/>
      <c r="CW68" s="790"/>
      <c r="CX68" s="791"/>
      <c r="CY68" s="791"/>
      <c r="CZ68" s="791"/>
      <c r="DA68" s="792"/>
      <c r="DB68" s="790"/>
      <c r="DC68" s="791"/>
      <c r="DD68" s="791"/>
      <c r="DE68" s="791"/>
      <c r="DF68" s="792"/>
      <c r="DG68" s="790"/>
      <c r="DH68" s="791"/>
      <c r="DI68" s="791"/>
      <c r="DJ68" s="791"/>
      <c r="DK68" s="792"/>
      <c r="DL68" s="790"/>
      <c r="DM68" s="791"/>
      <c r="DN68" s="791"/>
      <c r="DO68" s="791"/>
      <c r="DP68" s="792"/>
      <c r="DQ68" s="790"/>
      <c r="DR68" s="791"/>
      <c r="DS68" s="791"/>
      <c r="DT68" s="791"/>
      <c r="DU68" s="792"/>
      <c r="DV68" s="793"/>
      <c r="DW68" s="794"/>
      <c r="DX68" s="794"/>
      <c r="DY68" s="794"/>
      <c r="DZ68" s="795"/>
      <c r="EA68" s="54"/>
    </row>
    <row r="69" spans="1:131" s="51" customFormat="1" ht="26.25" customHeight="1" x14ac:dyDescent="0.15">
      <c r="A69" s="59">
        <v>2</v>
      </c>
      <c r="B69" s="727" t="s">
        <v>532</v>
      </c>
      <c r="C69" s="728"/>
      <c r="D69" s="728"/>
      <c r="E69" s="728"/>
      <c r="F69" s="728"/>
      <c r="G69" s="728"/>
      <c r="H69" s="728"/>
      <c r="I69" s="728"/>
      <c r="J69" s="728"/>
      <c r="K69" s="728"/>
      <c r="L69" s="728"/>
      <c r="M69" s="728"/>
      <c r="N69" s="728"/>
      <c r="O69" s="728"/>
      <c r="P69" s="729"/>
      <c r="Q69" s="718">
        <v>463</v>
      </c>
      <c r="R69" s="719"/>
      <c r="S69" s="719"/>
      <c r="T69" s="719"/>
      <c r="U69" s="719"/>
      <c r="V69" s="719">
        <v>451</v>
      </c>
      <c r="W69" s="719"/>
      <c r="X69" s="719"/>
      <c r="Y69" s="719"/>
      <c r="Z69" s="719"/>
      <c r="AA69" s="719">
        <v>64</v>
      </c>
      <c r="AB69" s="719"/>
      <c r="AC69" s="719"/>
      <c r="AD69" s="719"/>
      <c r="AE69" s="719"/>
      <c r="AF69" s="719">
        <v>64</v>
      </c>
      <c r="AG69" s="719"/>
      <c r="AH69" s="719"/>
      <c r="AI69" s="719"/>
      <c r="AJ69" s="719"/>
      <c r="AK69" s="719" t="s">
        <v>537</v>
      </c>
      <c r="AL69" s="719"/>
      <c r="AM69" s="719"/>
      <c r="AN69" s="719"/>
      <c r="AO69" s="719"/>
      <c r="AP69" s="719">
        <v>279</v>
      </c>
      <c r="AQ69" s="719"/>
      <c r="AR69" s="719"/>
      <c r="AS69" s="719"/>
      <c r="AT69" s="719"/>
      <c r="AU69" s="719">
        <v>279</v>
      </c>
      <c r="AV69" s="719"/>
      <c r="AW69" s="719"/>
      <c r="AX69" s="719"/>
      <c r="AY69" s="719"/>
      <c r="AZ69" s="725"/>
      <c r="BA69" s="725"/>
      <c r="BB69" s="725"/>
      <c r="BC69" s="725"/>
      <c r="BD69" s="726"/>
      <c r="BE69" s="62"/>
      <c r="BF69" s="62"/>
      <c r="BG69" s="62"/>
      <c r="BH69" s="62"/>
      <c r="BI69" s="62"/>
      <c r="BJ69" s="62"/>
      <c r="BK69" s="62"/>
      <c r="BL69" s="62"/>
      <c r="BM69" s="62"/>
      <c r="BN69" s="62"/>
      <c r="BO69" s="62"/>
      <c r="BP69" s="62"/>
      <c r="BQ69" s="59">
        <v>63</v>
      </c>
      <c r="BR69" s="88"/>
      <c r="BS69" s="793"/>
      <c r="BT69" s="794"/>
      <c r="BU69" s="794"/>
      <c r="BV69" s="794"/>
      <c r="BW69" s="794"/>
      <c r="BX69" s="794"/>
      <c r="BY69" s="794"/>
      <c r="BZ69" s="794"/>
      <c r="CA69" s="794"/>
      <c r="CB69" s="794"/>
      <c r="CC69" s="794"/>
      <c r="CD69" s="794"/>
      <c r="CE69" s="794"/>
      <c r="CF69" s="794"/>
      <c r="CG69" s="796"/>
      <c r="CH69" s="790"/>
      <c r="CI69" s="791"/>
      <c r="CJ69" s="791"/>
      <c r="CK69" s="791"/>
      <c r="CL69" s="792"/>
      <c r="CM69" s="790"/>
      <c r="CN69" s="791"/>
      <c r="CO69" s="791"/>
      <c r="CP69" s="791"/>
      <c r="CQ69" s="792"/>
      <c r="CR69" s="790"/>
      <c r="CS69" s="791"/>
      <c r="CT69" s="791"/>
      <c r="CU69" s="791"/>
      <c r="CV69" s="792"/>
      <c r="CW69" s="790"/>
      <c r="CX69" s="791"/>
      <c r="CY69" s="791"/>
      <c r="CZ69" s="791"/>
      <c r="DA69" s="792"/>
      <c r="DB69" s="790"/>
      <c r="DC69" s="791"/>
      <c r="DD69" s="791"/>
      <c r="DE69" s="791"/>
      <c r="DF69" s="792"/>
      <c r="DG69" s="790"/>
      <c r="DH69" s="791"/>
      <c r="DI69" s="791"/>
      <c r="DJ69" s="791"/>
      <c r="DK69" s="792"/>
      <c r="DL69" s="790"/>
      <c r="DM69" s="791"/>
      <c r="DN69" s="791"/>
      <c r="DO69" s="791"/>
      <c r="DP69" s="792"/>
      <c r="DQ69" s="790"/>
      <c r="DR69" s="791"/>
      <c r="DS69" s="791"/>
      <c r="DT69" s="791"/>
      <c r="DU69" s="792"/>
      <c r="DV69" s="793"/>
      <c r="DW69" s="794"/>
      <c r="DX69" s="794"/>
      <c r="DY69" s="794"/>
      <c r="DZ69" s="795"/>
      <c r="EA69" s="54"/>
    </row>
    <row r="70" spans="1:131" s="51" customFormat="1" ht="26.25" customHeight="1" x14ac:dyDescent="0.15">
      <c r="A70" s="59">
        <v>3</v>
      </c>
      <c r="B70" s="727" t="s">
        <v>533</v>
      </c>
      <c r="C70" s="728"/>
      <c r="D70" s="728"/>
      <c r="E70" s="728"/>
      <c r="F70" s="728"/>
      <c r="G70" s="728"/>
      <c r="H70" s="728"/>
      <c r="I70" s="728"/>
      <c r="J70" s="728"/>
      <c r="K70" s="728"/>
      <c r="L70" s="728"/>
      <c r="M70" s="728"/>
      <c r="N70" s="728"/>
      <c r="O70" s="728"/>
      <c r="P70" s="729"/>
      <c r="Q70" s="718">
        <v>712</v>
      </c>
      <c r="R70" s="719"/>
      <c r="S70" s="719"/>
      <c r="T70" s="719"/>
      <c r="U70" s="719"/>
      <c r="V70" s="719">
        <v>704</v>
      </c>
      <c r="W70" s="719"/>
      <c r="X70" s="719"/>
      <c r="Y70" s="719"/>
      <c r="Z70" s="719"/>
      <c r="AA70" s="719">
        <v>8</v>
      </c>
      <c r="AB70" s="719"/>
      <c r="AC70" s="719"/>
      <c r="AD70" s="719"/>
      <c r="AE70" s="719"/>
      <c r="AF70" s="719">
        <v>8</v>
      </c>
      <c r="AG70" s="719"/>
      <c r="AH70" s="719"/>
      <c r="AI70" s="719"/>
      <c r="AJ70" s="719"/>
      <c r="AK70" s="719" t="s">
        <v>537</v>
      </c>
      <c r="AL70" s="719"/>
      <c r="AM70" s="719"/>
      <c r="AN70" s="719"/>
      <c r="AO70" s="719"/>
      <c r="AP70" s="719" t="s">
        <v>537</v>
      </c>
      <c r="AQ70" s="719"/>
      <c r="AR70" s="719"/>
      <c r="AS70" s="719"/>
      <c r="AT70" s="719"/>
      <c r="AU70" s="719" t="s">
        <v>537</v>
      </c>
      <c r="AV70" s="719"/>
      <c r="AW70" s="719"/>
      <c r="AX70" s="719"/>
      <c r="AY70" s="719"/>
      <c r="AZ70" s="725"/>
      <c r="BA70" s="725"/>
      <c r="BB70" s="725"/>
      <c r="BC70" s="725"/>
      <c r="BD70" s="726"/>
      <c r="BE70" s="62"/>
      <c r="BF70" s="62"/>
      <c r="BG70" s="62"/>
      <c r="BH70" s="62"/>
      <c r="BI70" s="62"/>
      <c r="BJ70" s="62"/>
      <c r="BK70" s="62"/>
      <c r="BL70" s="62"/>
      <c r="BM70" s="62"/>
      <c r="BN70" s="62"/>
      <c r="BO70" s="62"/>
      <c r="BP70" s="62"/>
      <c r="BQ70" s="59">
        <v>64</v>
      </c>
      <c r="BR70" s="88"/>
      <c r="BS70" s="793"/>
      <c r="BT70" s="794"/>
      <c r="BU70" s="794"/>
      <c r="BV70" s="794"/>
      <c r="BW70" s="794"/>
      <c r="BX70" s="794"/>
      <c r="BY70" s="794"/>
      <c r="BZ70" s="794"/>
      <c r="CA70" s="794"/>
      <c r="CB70" s="794"/>
      <c r="CC70" s="794"/>
      <c r="CD70" s="794"/>
      <c r="CE70" s="794"/>
      <c r="CF70" s="794"/>
      <c r="CG70" s="796"/>
      <c r="CH70" s="790"/>
      <c r="CI70" s="791"/>
      <c r="CJ70" s="791"/>
      <c r="CK70" s="791"/>
      <c r="CL70" s="792"/>
      <c r="CM70" s="790"/>
      <c r="CN70" s="791"/>
      <c r="CO70" s="791"/>
      <c r="CP70" s="791"/>
      <c r="CQ70" s="792"/>
      <c r="CR70" s="790"/>
      <c r="CS70" s="791"/>
      <c r="CT70" s="791"/>
      <c r="CU70" s="791"/>
      <c r="CV70" s="792"/>
      <c r="CW70" s="790"/>
      <c r="CX70" s="791"/>
      <c r="CY70" s="791"/>
      <c r="CZ70" s="791"/>
      <c r="DA70" s="792"/>
      <c r="DB70" s="790"/>
      <c r="DC70" s="791"/>
      <c r="DD70" s="791"/>
      <c r="DE70" s="791"/>
      <c r="DF70" s="792"/>
      <c r="DG70" s="790"/>
      <c r="DH70" s="791"/>
      <c r="DI70" s="791"/>
      <c r="DJ70" s="791"/>
      <c r="DK70" s="792"/>
      <c r="DL70" s="790"/>
      <c r="DM70" s="791"/>
      <c r="DN70" s="791"/>
      <c r="DO70" s="791"/>
      <c r="DP70" s="792"/>
      <c r="DQ70" s="790"/>
      <c r="DR70" s="791"/>
      <c r="DS70" s="791"/>
      <c r="DT70" s="791"/>
      <c r="DU70" s="792"/>
      <c r="DV70" s="793"/>
      <c r="DW70" s="794"/>
      <c r="DX70" s="794"/>
      <c r="DY70" s="794"/>
      <c r="DZ70" s="795"/>
      <c r="EA70" s="54"/>
    </row>
    <row r="71" spans="1:131" s="51" customFormat="1" ht="26.25" customHeight="1" x14ac:dyDescent="0.15">
      <c r="A71" s="59">
        <v>4</v>
      </c>
      <c r="B71" s="727" t="s">
        <v>124</v>
      </c>
      <c r="C71" s="728"/>
      <c r="D71" s="728"/>
      <c r="E71" s="728"/>
      <c r="F71" s="728"/>
      <c r="G71" s="728"/>
      <c r="H71" s="728"/>
      <c r="I71" s="728"/>
      <c r="J71" s="728"/>
      <c r="K71" s="728"/>
      <c r="L71" s="728"/>
      <c r="M71" s="728"/>
      <c r="N71" s="728"/>
      <c r="O71" s="728"/>
      <c r="P71" s="729"/>
      <c r="Q71" s="718">
        <v>157482</v>
      </c>
      <c r="R71" s="719"/>
      <c r="S71" s="719"/>
      <c r="T71" s="719"/>
      <c r="U71" s="719"/>
      <c r="V71" s="719">
        <v>154722</v>
      </c>
      <c r="W71" s="719"/>
      <c r="X71" s="719"/>
      <c r="Y71" s="719"/>
      <c r="Z71" s="719"/>
      <c r="AA71" s="719">
        <v>2841</v>
      </c>
      <c r="AB71" s="719"/>
      <c r="AC71" s="719"/>
      <c r="AD71" s="719"/>
      <c r="AE71" s="719"/>
      <c r="AF71" s="719">
        <v>2841</v>
      </c>
      <c r="AG71" s="719"/>
      <c r="AH71" s="719"/>
      <c r="AI71" s="719"/>
      <c r="AJ71" s="719"/>
      <c r="AK71" s="719" t="s">
        <v>537</v>
      </c>
      <c r="AL71" s="719"/>
      <c r="AM71" s="719"/>
      <c r="AN71" s="719"/>
      <c r="AO71" s="719"/>
      <c r="AP71" s="719" t="s">
        <v>537</v>
      </c>
      <c r="AQ71" s="719"/>
      <c r="AR71" s="719"/>
      <c r="AS71" s="719"/>
      <c r="AT71" s="719"/>
      <c r="AU71" s="719" t="s">
        <v>537</v>
      </c>
      <c r="AV71" s="719"/>
      <c r="AW71" s="719"/>
      <c r="AX71" s="719"/>
      <c r="AY71" s="719"/>
      <c r="AZ71" s="725"/>
      <c r="BA71" s="725"/>
      <c r="BB71" s="725"/>
      <c r="BC71" s="725"/>
      <c r="BD71" s="726"/>
      <c r="BE71" s="62"/>
      <c r="BF71" s="62"/>
      <c r="BG71" s="62"/>
      <c r="BH71" s="62"/>
      <c r="BI71" s="62"/>
      <c r="BJ71" s="62"/>
      <c r="BK71" s="62"/>
      <c r="BL71" s="62"/>
      <c r="BM71" s="62"/>
      <c r="BN71" s="62"/>
      <c r="BO71" s="62"/>
      <c r="BP71" s="62"/>
      <c r="BQ71" s="59">
        <v>65</v>
      </c>
      <c r="BR71" s="88"/>
      <c r="BS71" s="793"/>
      <c r="BT71" s="794"/>
      <c r="BU71" s="794"/>
      <c r="BV71" s="794"/>
      <c r="BW71" s="794"/>
      <c r="BX71" s="794"/>
      <c r="BY71" s="794"/>
      <c r="BZ71" s="794"/>
      <c r="CA71" s="794"/>
      <c r="CB71" s="794"/>
      <c r="CC71" s="794"/>
      <c r="CD71" s="794"/>
      <c r="CE71" s="794"/>
      <c r="CF71" s="794"/>
      <c r="CG71" s="796"/>
      <c r="CH71" s="790"/>
      <c r="CI71" s="791"/>
      <c r="CJ71" s="791"/>
      <c r="CK71" s="791"/>
      <c r="CL71" s="792"/>
      <c r="CM71" s="790"/>
      <c r="CN71" s="791"/>
      <c r="CO71" s="791"/>
      <c r="CP71" s="791"/>
      <c r="CQ71" s="792"/>
      <c r="CR71" s="790"/>
      <c r="CS71" s="791"/>
      <c r="CT71" s="791"/>
      <c r="CU71" s="791"/>
      <c r="CV71" s="792"/>
      <c r="CW71" s="790"/>
      <c r="CX71" s="791"/>
      <c r="CY71" s="791"/>
      <c r="CZ71" s="791"/>
      <c r="DA71" s="792"/>
      <c r="DB71" s="790"/>
      <c r="DC71" s="791"/>
      <c r="DD71" s="791"/>
      <c r="DE71" s="791"/>
      <c r="DF71" s="792"/>
      <c r="DG71" s="790"/>
      <c r="DH71" s="791"/>
      <c r="DI71" s="791"/>
      <c r="DJ71" s="791"/>
      <c r="DK71" s="792"/>
      <c r="DL71" s="790"/>
      <c r="DM71" s="791"/>
      <c r="DN71" s="791"/>
      <c r="DO71" s="791"/>
      <c r="DP71" s="792"/>
      <c r="DQ71" s="790"/>
      <c r="DR71" s="791"/>
      <c r="DS71" s="791"/>
      <c r="DT71" s="791"/>
      <c r="DU71" s="792"/>
      <c r="DV71" s="793"/>
      <c r="DW71" s="794"/>
      <c r="DX71" s="794"/>
      <c r="DY71" s="794"/>
      <c r="DZ71" s="795"/>
      <c r="EA71" s="54"/>
    </row>
    <row r="72" spans="1:131" s="51" customFormat="1" ht="26.25" customHeight="1" x14ac:dyDescent="0.15">
      <c r="A72" s="59">
        <v>5</v>
      </c>
      <c r="B72" s="727" t="s">
        <v>418</v>
      </c>
      <c r="C72" s="728"/>
      <c r="D72" s="728"/>
      <c r="E72" s="728"/>
      <c r="F72" s="728"/>
      <c r="G72" s="728"/>
      <c r="H72" s="728"/>
      <c r="I72" s="728"/>
      <c r="J72" s="728"/>
      <c r="K72" s="728"/>
      <c r="L72" s="728"/>
      <c r="M72" s="728"/>
      <c r="N72" s="728"/>
      <c r="O72" s="728"/>
      <c r="P72" s="729"/>
      <c r="Q72" s="718">
        <v>3905</v>
      </c>
      <c r="R72" s="719"/>
      <c r="S72" s="719"/>
      <c r="T72" s="719"/>
      <c r="U72" s="719"/>
      <c r="V72" s="719">
        <v>3303</v>
      </c>
      <c r="W72" s="719"/>
      <c r="X72" s="719"/>
      <c r="Y72" s="719"/>
      <c r="Z72" s="719"/>
      <c r="AA72" s="719">
        <v>602</v>
      </c>
      <c r="AB72" s="719"/>
      <c r="AC72" s="719"/>
      <c r="AD72" s="719"/>
      <c r="AE72" s="719"/>
      <c r="AF72" s="719">
        <v>602</v>
      </c>
      <c r="AG72" s="719"/>
      <c r="AH72" s="719"/>
      <c r="AI72" s="719"/>
      <c r="AJ72" s="719"/>
      <c r="AK72" s="719" t="s">
        <v>537</v>
      </c>
      <c r="AL72" s="719"/>
      <c r="AM72" s="719"/>
      <c r="AN72" s="719"/>
      <c r="AO72" s="719"/>
      <c r="AP72" s="719" t="s">
        <v>537</v>
      </c>
      <c r="AQ72" s="719"/>
      <c r="AR72" s="719"/>
      <c r="AS72" s="719"/>
      <c r="AT72" s="719"/>
      <c r="AU72" s="719" t="s">
        <v>537</v>
      </c>
      <c r="AV72" s="719"/>
      <c r="AW72" s="719"/>
      <c r="AX72" s="719"/>
      <c r="AY72" s="719"/>
      <c r="AZ72" s="725"/>
      <c r="BA72" s="725"/>
      <c r="BB72" s="725"/>
      <c r="BC72" s="725"/>
      <c r="BD72" s="726"/>
      <c r="BE72" s="62"/>
      <c r="BF72" s="62"/>
      <c r="BG72" s="62"/>
      <c r="BH72" s="62"/>
      <c r="BI72" s="62"/>
      <c r="BJ72" s="62"/>
      <c r="BK72" s="62"/>
      <c r="BL72" s="62"/>
      <c r="BM72" s="62"/>
      <c r="BN72" s="62"/>
      <c r="BO72" s="62"/>
      <c r="BP72" s="62"/>
      <c r="BQ72" s="59">
        <v>66</v>
      </c>
      <c r="BR72" s="88"/>
      <c r="BS72" s="793"/>
      <c r="BT72" s="794"/>
      <c r="BU72" s="794"/>
      <c r="BV72" s="794"/>
      <c r="BW72" s="794"/>
      <c r="BX72" s="794"/>
      <c r="BY72" s="794"/>
      <c r="BZ72" s="794"/>
      <c r="CA72" s="794"/>
      <c r="CB72" s="794"/>
      <c r="CC72" s="794"/>
      <c r="CD72" s="794"/>
      <c r="CE72" s="794"/>
      <c r="CF72" s="794"/>
      <c r="CG72" s="796"/>
      <c r="CH72" s="790"/>
      <c r="CI72" s="791"/>
      <c r="CJ72" s="791"/>
      <c r="CK72" s="791"/>
      <c r="CL72" s="792"/>
      <c r="CM72" s="790"/>
      <c r="CN72" s="791"/>
      <c r="CO72" s="791"/>
      <c r="CP72" s="791"/>
      <c r="CQ72" s="792"/>
      <c r="CR72" s="790"/>
      <c r="CS72" s="791"/>
      <c r="CT72" s="791"/>
      <c r="CU72" s="791"/>
      <c r="CV72" s="792"/>
      <c r="CW72" s="790"/>
      <c r="CX72" s="791"/>
      <c r="CY72" s="791"/>
      <c r="CZ72" s="791"/>
      <c r="DA72" s="792"/>
      <c r="DB72" s="790"/>
      <c r="DC72" s="791"/>
      <c r="DD72" s="791"/>
      <c r="DE72" s="791"/>
      <c r="DF72" s="792"/>
      <c r="DG72" s="790"/>
      <c r="DH72" s="791"/>
      <c r="DI72" s="791"/>
      <c r="DJ72" s="791"/>
      <c r="DK72" s="792"/>
      <c r="DL72" s="790"/>
      <c r="DM72" s="791"/>
      <c r="DN72" s="791"/>
      <c r="DO72" s="791"/>
      <c r="DP72" s="792"/>
      <c r="DQ72" s="790"/>
      <c r="DR72" s="791"/>
      <c r="DS72" s="791"/>
      <c r="DT72" s="791"/>
      <c r="DU72" s="792"/>
      <c r="DV72" s="793"/>
      <c r="DW72" s="794"/>
      <c r="DX72" s="794"/>
      <c r="DY72" s="794"/>
      <c r="DZ72" s="795"/>
      <c r="EA72" s="54"/>
    </row>
    <row r="73" spans="1:131" s="51" customFormat="1" ht="26.25" customHeight="1" x14ac:dyDescent="0.15">
      <c r="A73" s="59">
        <v>6</v>
      </c>
      <c r="B73" s="727" t="s">
        <v>534</v>
      </c>
      <c r="C73" s="728"/>
      <c r="D73" s="728"/>
      <c r="E73" s="728"/>
      <c r="F73" s="728"/>
      <c r="G73" s="728"/>
      <c r="H73" s="728"/>
      <c r="I73" s="728"/>
      <c r="J73" s="728"/>
      <c r="K73" s="728"/>
      <c r="L73" s="728"/>
      <c r="M73" s="728"/>
      <c r="N73" s="728"/>
      <c r="O73" s="728"/>
      <c r="P73" s="729"/>
      <c r="Q73" s="718">
        <v>170</v>
      </c>
      <c r="R73" s="719"/>
      <c r="S73" s="719"/>
      <c r="T73" s="719"/>
      <c r="U73" s="719"/>
      <c r="V73" s="719">
        <v>167</v>
      </c>
      <c r="W73" s="719"/>
      <c r="X73" s="719"/>
      <c r="Y73" s="719"/>
      <c r="Z73" s="719"/>
      <c r="AA73" s="719">
        <v>3</v>
      </c>
      <c r="AB73" s="719"/>
      <c r="AC73" s="719"/>
      <c r="AD73" s="719"/>
      <c r="AE73" s="719"/>
      <c r="AF73" s="719">
        <v>3</v>
      </c>
      <c r="AG73" s="719"/>
      <c r="AH73" s="719"/>
      <c r="AI73" s="719"/>
      <c r="AJ73" s="719"/>
      <c r="AK73" s="719" t="s">
        <v>537</v>
      </c>
      <c r="AL73" s="719"/>
      <c r="AM73" s="719"/>
      <c r="AN73" s="719"/>
      <c r="AO73" s="719"/>
      <c r="AP73" s="719" t="s">
        <v>537</v>
      </c>
      <c r="AQ73" s="719"/>
      <c r="AR73" s="719"/>
      <c r="AS73" s="719"/>
      <c r="AT73" s="719"/>
      <c r="AU73" s="719" t="s">
        <v>537</v>
      </c>
      <c r="AV73" s="719"/>
      <c r="AW73" s="719"/>
      <c r="AX73" s="719"/>
      <c r="AY73" s="719"/>
      <c r="AZ73" s="725"/>
      <c r="BA73" s="725"/>
      <c r="BB73" s="725"/>
      <c r="BC73" s="725"/>
      <c r="BD73" s="726"/>
      <c r="BE73" s="62"/>
      <c r="BF73" s="62"/>
      <c r="BG73" s="62"/>
      <c r="BH73" s="62"/>
      <c r="BI73" s="62"/>
      <c r="BJ73" s="62"/>
      <c r="BK73" s="62"/>
      <c r="BL73" s="62"/>
      <c r="BM73" s="62"/>
      <c r="BN73" s="62"/>
      <c r="BO73" s="62"/>
      <c r="BP73" s="62"/>
      <c r="BQ73" s="59">
        <v>67</v>
      </c>
      <c r="BR73" s="88"/>
      <c r="BS73" s="793"/>
      <c r="BT73" s="794"/>
      <c r="BU73" s="794"/>
      <c r="BV73" s="794"/>
      <c r="BW73" s="794"/>
      <c r="BX73" s="794"/>
      <c r="BY73" s="794"/>
      <c r="BZ73" s="794"/>
      <c r="CA73" s="794"/>
      <c r="CB73" s="794"/>
      <c r="CC73" s="794"/>
      <c r="CD73" s="794"/>
      <c r="CE73" s="794"/>
      <c r="CF73" s="794"/>
      <c r="CG73" s="796"/>
      <c r="CH73" s="790"/>
      <c r="CI73" s="791"/>
      <c r="CJ73" s="791"/>
      <c r="CK73" s="791"/>
      <c r="CL73" s="792"/>
      <c r="CM73" s="790"/>
      <c r="CN73" s="791"/>
      <c r="CO73" s="791"/>
      <c r="CP73" s="791"/>
      <c r="CQ73" s="792"/>
      <c r="CR73" s="790"/>
      <c r="CS73" s="791"/>
      <c r="CT73" s="791"/>
      <c r="CU73" s="791"/>
      <c r="CV73" s="792"/>
      <c r="CW73" s="790"/>
      <c r="CX73" s="791"/>
      <c r="CY73" s="791"/>
      <c r="CZ73" s="791"/>
      <c r="DA73" s="792"/>
      <c r="DB73" s="790"/>
      <c r="DC73" s="791"/>
      <c r="DD73" s="791"/>
      <c r="DE73" s="791"/>
      <c r="DF73" s="792"/>
      <c r="DG73" s="790"/>
      <c r="DH73" s="791"/>
      <c r="DI73" s="791"/>
      <c r="DJ73" s="791"/>
      <c r="DK73" s="792"/>
      <c r="DL73" s="790"/>
      <c r="DM73" s="791"/>
      <c r="DN73" s="791"/>
      <c r="DO73" s="791"/>
      <c r="DP73" s="792"/>
      <c r="DQ73" s="790"/>
      <c r="DR73" s="791"/>
      <c r="DS73" s="791"/>
      <c r="DT73" s="791"/>
      <c r="DU73" s="792"/>
      <c r="DV73" s="793"/>
      <c r="DW73" s="794"/>
      <c r="DX73" s="794"/>
      <c r="DY73" s="794"/>
      <c r="DZ73" s="795"/>
      <c r="EA73" s="54"/>
    </row>
    <row r="74" spans="1:131" s="51" customFormat="1" ht="26.25" customHeight="1" x14ac:dyDescent="0.15">
      <c r="A74" s="59">
        <v>7</v>
      </c>
      <c r="B74" s="727" t="s">
        <v>517</v>
      </c>
      <c r="C74" s="728"/>
      <c r="D74" s="728"/>
      <c r="E74" s="728"/>
      <c r="F74" s="728"/>
      <c r="G74" s="728"/>
      <c r="H74" s="728"/>
      <c r="I74" s="728"/>
      <c r="J74" s="728"/>
      <c r="K74" s="728"/>
      <c r="L74" s="728"/>
      <c r="M74" s="728"/>
      <c r="N74" s="728"/>
      <c r="O74" s="728"/>
      <c r="P74" s="729"/>
      <c r="Q74" s="718">
        <v>1</v>
      </c>
      <c r="R74" s="719"/>
      <c r="S74" s="719"/>
      <c r="T74" s="719"/>
      <c r="U74" s="719"/>
      <c r="V74" s="719">
        <v>1</v>
      </c>
      <c r="W74" s="719"/>
      <c r="X74" s="719"/>
      <c r="Y74" s="719"/>
      <c r="Z74" s="719"/>
      <c r="AA74" s="719">
        <v>0</v>
      </c>
      <c r="AB74" s="719"/>
      <c r="AC74" s="719"/>
      <c r="AD74" s="719"/>
      <c r="AE74" s="719"/>
      <c r="AF74" s="719">
        <v>0</v>
      </c>
      <c r="AG74" s="719"/>
      <c r="AH74" s="719"/>
      <c r="AI74" s="719"/>
      <c r="AJ74" s="719"/>
      <c r="AK74" s="719" t="s">
        <v>537</v>
      </c>
      <c r="AL74" s="719"/>
      <c r="AM74" s="719"/>
      <c r="AN74" s="719"/>
      <c r="AO74" s="719"/>
      <c r="AP74" s="719" t="s">
        <v>537</v>
      </c>
      <c r="AQ74" s="719"/>
      <c r="AR74" s="719"/>
      <c r="AS74" s="719"/>
      <c r="AT74" s="719"/>
      <c r="AU74" s="719" t="s">
        <v>537</v>
      </c>
      <c r="AV74" s="719"/>
      <c r="AW74" s="719"/>
      <c r="AX74" s="719"/>
      <c r="AY74" s="719"/>
      <c r="AZ74" s="725"/>
      <c r="BA74" s="725"/>
      <c r="BB74" s="725"/>
      <c r="BC74" s="725"/>
      <c r="BD74" s="726"/>
      <c r="BE74" s="62"/>
      <c r="BF74" s="62"/>
      <c r="BG74" s="62"/>
      <c r="BH74" s="62"/>
      <c r="BI74" s="62"/>
      <c r="BJ74" s="62"/>
      <c r="BK74" s="62"/>
      <c r="BL74" s="62"/>
      <c r="BM74" s="62"/>
      <c r="BN74" s="62"/>
      <c r="BO74" s="62"/>
      <c r="BP74" s="62"/>
      <c r="BQ74" s="59">
        <v>68</v>
      </c>
      <c r="BR74" s="88"/>
      <c r="BS74" s="793"/>
      <c r="BT74" s="794"/>
      <c r="BU74" s="794"/>
      <c r="BV74" s="794"/>
      <c r="BW74" s="794"/>
      <c r="BX74" s="794"/>
      <c r="BY74" s="794"/>
      <c r="BZ74" s="794"/>
      <c r="CA74" s="794"/>
      <c r="CB74" s="794"/>
      <c r="CC74" s="794"/>
      <c r="CD74" s="794"/>
      <c r="CE74" s="794"/>
      <c r="CF74" s="794"/>
      <c r="CG74" s="796"/>
      <c r="CH74" s="790"/>
      <c r="CI74" s="791"/>
      <c r="CJ74" s="791"/>
      <c r="CK74" s="791"/>
      <c r="CL74" s="792"/>
      <c r="CM74" s="790"/>
      <c r="CN74" s="791"/>
      <c r="CO74" s="791"/>
      <c r="CP74" s="791"/>
      <c r="CQ74" s="792"/>
      <c r="CR74" s="790"/>
      <c r="CS74" s="791"/>
      <c r="CT74" s="791"/>
      <c r="CU74" s="791"/>
      <c r="CV74" s="792"/>
      <c r="CW74" s="790"/>
      <c r="CX74" s="791"/>
      <c r="CY74" s="791"/>
      <c r="CZ74" s="791"/>
      <c r="DA74" s="792"/>
      <c r="DB74" s="790"/>
      <c r="DC74" s="791"/>
      <c r="DD74" s="791"/>
      <c r="DE74" s="791"/>
      <c r="DF74" s="792"/>
      <c r="DG74" s="790"/>
      <c r="DH74" s="791"/>
      <c r="DI74" s="791"/>
      <c r="DJ74" s="791"/>
      <c r="DK74" s="792"/>
      <c r="DL74" s="790"/>
      <c r="DM74" s="791"/>
      <c r="DN74" s="791"/>
      <c r="DO74" s="791"/>
      <c r="DP74" s="792"/>
      <c r="DQ74" s="790"/>
      <c r="DR74" s="791"/>
      <c r="DS74" s="791"/>
      <c r="DT74" s="791"/>
      <c r="DU74" s="792"/>
      <c r="DV74" s="793"/>
      <c r="DW74" s="794"/>
      <c r="DX74" s="794"/>
      <c r="DY74" s="794"/>
      <c r="DZ74" s="795"/>
      <c r="EA74" s="54"/>
    </row>
    <row r="75" spans="1:131" s="51" customFormat="1" ht="26.25" customHeight="1" x14ac:dyDescent="0.15">
      <c r="A75" s="59">
        <v>8</v>
      </c>
      <c r="B75" s="727" t="s">
        <v>535</v>
      </c>
      <c r="C75" s="728"/>
      <c r="D75" s="728"/>
      <c r="E75" s="728"/>
      <c r="F75" s="728"/>
      <c r="G75" s="728"/>
      <c r="H75" s="728"/>
      <c r="I75" s="728"/>
      <c r="J75" s="728"/>
      <c r="K75" s="728"/>
      <c r="L75" s="728"/>
      <c r="M75" s="728"/>
      <c r="N75" s="728"/>
      <c r="O75" s="728"/>
      <c r="P75" s="729"/>
      <c r="Q75" s="730">
        <v>122</v>
      </c>
      <c r="R75" s="722"/>
      <c r="S75" s="722"/>
      <c r="T75" s="722"/>
      <c r="U75" s="724"/>
      <c r="V75" s="720">
        <v>122</v>
      </c>
      <c r="W75" s="722"/>
      <c r="X75" s="722"/>
      <c r="Y75" s="722"/>
      <c r="Z75" s="724"/>
      <c r="AA75" s="720" t="s">
        <v>537</v>
      </c>
      <c r="AB75" s="722"/>
      <c r="AC75" s="722"/>
      <c r="AD75" s="722"/>
      <c r="AE75" s="724"/>
      <c r="AF75" s="720" t="s">
        <v>537</v>
      </c>
      <c r="AG75" s="722"/>
      <c r="AH75" s="722"/>
      <c r="AI75" s="722"/>
      <c r="AJ75" s="724"/>
      <c r="AK75" s="720" t="s">
        <v>537</v>
      </c>
      <c r="AL75" s="722"/>
      <c r="AM75" s="722"/>
      <c r="AN75" s="722"/>
      <c r="AO75" s="724"/>
      <c r="AP75" s="720" t="s">
        <v>537</v>
      </c>
      <c r="AQ75" s="722"/>
      <c r="AR75" s="722"/>
      <c r="AS75" s="722"/>
      <c r="AT75" s="724"/>
      <c r="AU75" s="720" t="s">
        <v>537</v>
      </c>
      <c r="AV75" s="722"/>
      <c r="AW75" s="722"/>
      <c r="AX75" s="722"/>
      <c r="AY75" s="724"/>
      <c r="AZ75" s="725"/>
      <c r="BA75" s="725"/>
      <c r="BB75" s="725"/>
      <c r="BC75" s="725"/>
      <c r="BD75" s="726"/>
      <c r="BE75" s="62"/>
      <c r="BF75" s="62"/>
      <c r="BG75" s="62"/>
      <c r="BH75" s="62"/>
      <c r="BI75" s="62"/>
      <c r="BJ75" s="62"/>
      <c r="BK75" s="62"/>
      <c r="BL75" s="62"/>
      <c r="BM75" s="62"/>
      <c r="BN75" s="62"/>
      <c r="BO75" s="62"/>
      <c r="BP75" s="62"/>
      <c r="BQ75" s="59">
        <v>69</v>
      </c>
      <c r="BR75" s="88"/>
      <c r="BS75" s="793"/>
      <c r="BT75" s="794"/>
      <c r="BU75" s="794"/>
      <c r="BV75" s="794"/>
      <c r="BW75" s="794"/>
      <c r="BX75" s="794"/>
      <c r="BY75" s="794"/>
      <c r="BZ75" s="794"/>
      <c r="CA75" s="794"/>
      <c r="CB75" s="794"/>
      <c r="CC75" s="794"/>
      <c r="CD75" s="794"/>
      <c r="CE75" s="794"/>
      <c r="CF75" s="794"/>
      <c r="CG75" s="796"/>
      <c r="CH75" s="790"/>
      <c r="CI75" s="791"/>
      <c r="CJ75" s="791"/>
      <c r="CK75" s="791"/>
      <c r="CL75" s="792"/>
      <c r="CM75" s="790"/>
      <c r="CN75" s="791"/>
      <c r="CO75" s="791"/>
      <c r="CP75" s="791"/>
      <c r="CQ75" s="792"/>
      <c r="CR75" s="790"/>
      <c r="CS75" s="791"/>
      <c r="CT75" s="791"/>
      <c r="CU75" s="791"/>
      <c r="CV75" s="792"/>
      <c r="CW75" s="790"/>
      <c r="CX75" s="791"/>
      <c r="CY75" s="791"/>
      <c r="CZ75" s="791"/>
      <c r="DA75" s="792"/>
      <c r="DB75" s="790"/>
      <c r="DC75" s="791"/>
      <c r="DD75" s="791"/>
      <c r="DE75" s="791"/>
      <c r="DF75" s="792"/>
      <c r="DG75" s="790"/>
      <c r="DH75" s="791"/>
      <c r="DI75" s="791"/>
      <c r="DJ75" s="791"/>
      <c r="DK75" s="792"/>
      <c r="DL75" s="790"/>
      <c r="DM75" s="791"/>
      <c r="DN75" s="791"/>
      <c r="DO75" s="791"/>
      <c r="DP75" s="792"/>
      <c r="DQ75" s="790"/>
      <c r="DR75" s="791"/>
      <c r="DS75" s="791"/>
      <c r="DT75" s="791"/>
      <c r="DU75" s="792"/>
      <c r="DV75" s="793"/>
      <c r="DW75" s="794"/>
      <c r="DX75" s="794"/>
      <c r="DY75" s="794"/>
      <c r="DZ75" s="795"/>
      <c r="EA75" s="54"/>
    </row>
    <row r="76" spans="1:131" s="51" customFormat="1" ht="26.25" customHeight="1" x14ac:dyDescent="0.15">
      <c r="A76" s="59">
        <v>9</v>
      </c>
      <c r="B76" s="727" t="s">
        <v>536</v>
      </c>
      <c r="C76" s="728"/>
      <c r="D76" s="728"/>
      <c r="E76" s="728"/>
      <c r="F76" s="728"/>
      <c r="G76" s="728"/>
      <c r="H76" s="728"/>
      <c r="I76" s="728"/>
      <c r="J76" s="728"/>
      <c r="K76" s="728"/>
      <c r="L76" s="728"/>
      <c r="M76" s="728"/>
      <c r="N76" s="728"/>
      <c r="O76" s="728"/>
      <c r="P76" s="729"/>
      <c r="Q76" s="730">
        <v>6</v>
      </c>
      <c r="R76" s="722"/>
      <c r="S76" s="722"/>
      <c r="T76" s="722"/>
      <c r="U76" s="724"/>
      <c r="V76" s="720">
        <v>1</v>
      </c>
      <c r="W76" s="722"/>
      <c r="X76" s="722"/>
      <c r="Y76" s="722"/>
      <c r="Z76" s="724"/>
      <c r="AA76" s="720">
        <v>5</v>
      </c>
      <c r="AB76" s="722"/>
      <c r="AC76" s="722"/>
      <c r="AD76" s="722"/>
      <c r="AE76" s="724"/>
      <c r="AF76" s="720">
        <v>5</v>
      </c>
      <c r="AG76" s="722"/>
      <c r="AH76" s="722"/>
      <c r="AI76" s="722"/>
      <c r="AJ76" s="724"/>
      <c r="AK76" s="720" t="s">
        <v>537</v>
      </c>
      <c r="AL76" s="722"/>
      <c r="AM76" s="722"/>
      <c r="AN76" s="722"/>
      <c r="AO76" s="724"/>
      <c r="AP76" s="720" t="s">
        <v>537</v>
      </c>
      <c r="AQ76" s="722"/>
      <c r="AR76" s="722"/>
      <c r="AS76" s="722"/>
      <c r="AT76" s="724"/>
      <c r="AU76" s="720" t="s">
        <v>537</v>
      </c>
      <c r="AV76" s="722"/>
      <c r="AW76" s="722"/>
      <c r="AX76" s="722"/>
      <c r="AY76" s="724"/>
      <c r="AZ76" s="725"/>
      <c r="BA76" s="725"/>
      <c r="BB76" s="725"/>
      <c r="BC76" s="725"/>
      <c r="BD76" s="726"/>
      <c r="BE76" s="62"/>
      <c r="BF76" s="62"/>
      <c r="BG76" s="62"/>
      <c r="BH76" s="62"/>
      <c r="BI76" s="62"/>
      <c r="BJ76" s="62"/>
      <c r="BK76" s="62"/>
      <c r="BL76" s="62"/>
      <c r="BM76" s="62"/>
      <c r="BN76" s="62"/>
      <c r="BO76" s="62"/>
      <c r="BP76" s="62"/>
      <c r="BQ76" s="59">
        <v>70</v>
      </c>
      <c r="BR76" s="88"/>
      <c r="BS76" s="793"/>
      <c r="BT76" s="794"/>
      <c r="BU76" s="794"/>
      <c r="BV76" s="794"/>
      <c r="BW76" s="794"/>
      <c r="BX76" s="794"/>
      <c r="BY76" s="794"/>
      <c r="BZ76" s="794"/>
      <c r="CA76" s="794"/>
      <c r="CB76" s="794"/>
      <c r="CC76" s="794"/>
      <c r="CD76" s="794"/>
      <c r="CE76" s="794"/>
      <c r="CF76" s="794"/>
      <c r="CG76" s="796"/>
      <c r="CH76" s="790"/>
      <c r="CI76" s="791"/>
      <c r="CJ76" s="791"/>
      <c r="CK76" s="791"/>
      <c r="CL76" s="792"/>
      <c r="CM76" s="790"/>
      <c r="CN76" s="791"/>
      <c r="CO76" s="791"/>
      <c r="CP76" s="791"/>
      <c r="CQ76" s="792"/>
      <c r="CR76" s="790"/>
      <c r="CS76" s="791"/>
      <c r="CT76" s="791"/>
      <c r="CU76" s="791"/>
      <c r="CV76" s="792"/>
      <c r="CW76" s="790"/>
      <c r="CX76" s="791"/>
      <c r="CY76" s="791"/>
      <c r="CZ76" s="791"/>
      <c r="DA76" s="792"/>
      <c r="DB76" s="790"/>
      <c r="DC76" s="791"/>
      <c r="DD76" s="791"/>
      <c r="DE76" s="791"/>
      <c r="DF76" s="792"/>
      <c r="DG76" s="790"/>
      <c r="DH76" s="791"/>
      <c r="DI76" s="791"/>
      <c r="DJ76" s="791"/>
      <c r="DK76" s="792"/>
      <c r="DL76" s="790"/>
      <c r="DM76" s="791"/>
      <c r="DN76" s="791"/>
      <c r="DO76" s="791"/>
      <c r="DP76" s="792"/>
      <c r="DQ76" s="790"/>
      <c r="DR76" s="791"/>
      <c r="DS76" s="791"/>
      <c r="DT76" s="791"/>
      <c r="DU76" s="792"/>
      <c r="DV76" s="793"/>
      <c r="DW76" s="794"/>
      <c r="DX76" s="794"/>
      <c r="DY76" s="794"/>
      <c r="DZ76" s="795"/>
      <c r="EA76" s="54"/>
    </row>
    <row r="77" spans="1:131" s="51" customFormat="1" ht="26.25" customHeight="1" x14ac:dyDescent="0.15">
      <c r="A77" s="59">
        <v>10</v>
      </c>
      <c r="B77" s="727"/>
      <c r="C77" s="728"/>
      <c r="D77" s="728"/>
      <c r="E77" s="728"/>
      <c r="F77" s="728"/>
      <c r="G77" s="728"/>
      <c r="H77" s="728"/>
      <c r="I77" s="728"/>
      <c r="J77" s="728"/>
      <c r="K77" s="728"/>
      <c r="L77" s="728"/>
      <c r="M77" s="728"/>
      <c r="N77" s="728"/>
      <c r="O77" s="728"/>
      <c r="P77" s="729"/>
      <c r="Q77" s="730"/>
      <c r="R77" s="722"/>
      <c r="S77" s="722"/>
      <c r="T77" s="722"/>
      <c r="U77" s="724"/>
      <c r="V77" s="720"/>
      <c r="W77" s="722"/>
      <c r="X77" s="722"/>
      <c r="Y77" s="722"/>
      <c r="Z77" s="724"/>
      <c r="AA77" s="720"/>
      <c r="AB77" s="722"/>
      <c r="AC77" s="722"/>
      <c r="AD77" s="722"/>
      <c r="AE77" s="724"/>
      <c r="AF77" s="720"/>
      <c r="AG77" s="722"/>
      <c r="AH77" s="722"/>
      <c r="AI77" s="722"/>
      <c r="AJ77" s="724"/>
      <c r="AK77" s="720"/>
      <c r="AL77" s="722"/>
      <c r="AM77" s="722"/>
      <c r="AN77" s="722"/>
      <c r="AO77" s="724"/>
      <c r="AP77" s="720"/>
      <c r="AQ77" s="722"/>
      <c r="AR77" s="722"/>
      <c r="AS77" s="722"/>
      <c r="AT77" s="724"/>
      <c r="AU77" s="720"/>
      <c r="AV77" s="722"/>
      <c r="AW77" s="722"/>
      <c r="AX77" s="722"/>
      <c r="AY77" s="724"/>
      <c r="AZ77" s="725"/>
      <c r="BA77" s="725"/>
      <c r="BB77" s="725"/>
      <c r="BC77" s="725"/>
      <c r="BD77" s="726"/>
      <c r="BE77" s="62"/>
      <c r="BF77" s="62"/>
      <c r="BG77" s="62"/>
      <c r="BH77" s="62"/>
      <c r="BI77" s="62"/>
      <c r="BJ77" s="62"/>
      <c r="BK77" s="62"/>
      <c r="BL77" s="62"/>
      <c r="BM77" s="62"/>
      <c r="BN77" s="62"/>
      <c r="BO77" s="62"/>
      <c r="BP77" s="62"/>
      <c r="BQ77" s="59">
        <v>71</v>
      </c>
      <c r="BR77" s="88"/>
      <c r="BS77" s="793"/>
      <c r="BT77" s="794"/>
      <c r="BU77" s="794"/>
      <c r="BV77" s="794"/>
      <c r="BW77" s="794"/>
      <c r="BX77" s="794"/>
      <c r="BY77" s="794"/>
      <c r="BZ77" s="794"/>
      <c r="CA77" s="794"/>
      <c r="CB77" s="794"/>
      <c r="CC77" s="794"/>
      <c r="CD77" s="794"/>
      <c r="CE77" s="794"/>
      <c r="CF77" s="794"/>
      <c r="CG77" s="796"/>
      <c r="CH77" s="790"/>
      <c r="CI77" s="791"/>
      <c r="CJ77" s="791"/>
      <c r="CK77" s="791"/>
      <c r="CL77" s="792"/>
      <c r="CM77" s="790"/>
      <c r="CN77" s="791"/>
      <c r="CO77" s="791"/>
      <c r="CP77" s="791"/>
      <c r="CQ77" s="792"/>
      <c r="CR77" s="790"/>
      <c r="CS77" s="791"/>
      <c r="CT77" s="791"/>
      <c r="CU77" s="791"/>
      <c r="CV77" s="792"/>
      <c r="CW77" s="790"/>
      <c r="CX77" s="791"/>
      <c r="CY77" s="791"/>
      <c r="CZ77" s="791"/>
      <c r="DA77" s="792"/>
      <c r="DB77" s="790"/>
      <c r="DC77" s="791"/>
      <c r="DD77" s="791"/>
      <c r="DE77" s="791"/>
      <c r="DF77" s="792"/>
      <c r="DG77" s="790"/>
      <c r="DH77" s="791"/>
      <c r="DI77" s="791"/>
      <c r="DJ77" s="791"/>
      <c r="DK77" s="792"/>
      <c r="DL77" s="790"/>
      <c r="DM77" s="791"/>
      <c r="DN77" s="791"/>
      <c r="DO77" s="791"/>
      <c r="DP77" s="792"/>
      <c r="DQ77" s="790"/>
      <c r="DR77" s="791"/>
      <c r="DS77" s="791"/>
      <c r="DT77" s="791"/>
      <c r="DU77" s="792"/>
      <c r="DV77" s="793"/>
      <c r="DW77" s="794"/>
      <c r="DX77" s="794"/>
      <c r="DY77" s="794"/>
      <c r="DZ77" s="795"/>
      <c r="EA77" s="54"/>
    </row>
    <row r="78" spans="1:131" s="51" customFormat="1" ht="26.25" customHeight="1" x14ac:dyDescent="0.15">
      <c r="A78" s="59">
        <v>11</v>
      </c>
      <c r="B78" s="727"/>
      <c r="C78" s="728"/>
      <c r="D78" s="728"/>
      <c r="E78" s="728"/>
      <c r="F78" s="728"/>
      <c r="G78" s="728"/>
      <c r="H78" s="728"/>
      <c r="I78" s="728"/>
      <c r="J78" s="728"/>
      <c r="K78" s="728"/>
      <c r="L78" s="728"/>
      <c r="M78" s="728"/>
      <c r="N78" s="728"/>
      <c r="O78" s="728"/>
      <c r="P78" s="729"/>
      <c r="Q78" s="718"/>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25"/>
      <c r="BA78" s="725"/>
      <c r="BB78" s="725"/>
      <c r="BC78" s="725"/>
      <c r="BD78" s="726"/>
      <c r="BE78" s="62"/>
      <c r="BF78" s="62"/>
      <c r="BG78" s="62"/>
      <c r="BH78" s="62"/>
      <c r="BI78" s="62"/>
      <c r="BJ78" s="54"/>
      <c r="BK78" s="54"/>
      <c r="BL78" s="54"/>
      <c r="BM78" s="54"/>
      <c r="BN78" s="54"/>
      <c r="BO78" s="62"/>
      <c r="BP78" s="62"/>
      <c r="BQ78" s="59">
        <v>72</v>
      </c>
      <c r="BR78" s="88"/>
      <c r="BS78" s="793"/>
      <c r="BT78" s="794"/>
      <c r="BU78" s="794"/>
      <c r="BV78" s="794"/>
      <c r="BW78" s="794"/>
      <c r="BX78" s="794"/>
      <c r="BY78" s="794"/>
      <c r="BZ78" s="794"/>
      <c r="CA78" s="794"/>
      <c r="CB78" s="794"/>
      <c r="CC78" s="794"/>
      <c r="CD78" s="794"/>
      <c r="CE78" s="794"/>
      <c r="CF78" s="794"/>
      <c r="CG78" s="796"/>
      <c r="CH78" s="790"/>
      <c r="CI78" s="791"/>
      <c r="CJ78" s="791"/>
      <c r="CK78" s="791"/>
      <c r="CL78" s="792"/>
      <c r="CM78" s="790"/>
      <c r="CN78" s="791"/>
      <c r="CO78" s="791"/>
      <c r="CP78" s="791"/>
      <c r="CQ78" s="792"/>
      <c r="CR78" s="790"/>
      <c r="CS78" s="791"/>
      <c r="CT78" s="791"/>
      <c r="CU78" s="791"/>
      <c r="CV78" s="792"/>
      <c r="CW78" s="790"/>
      <c r="CX78" s="791"/>
      <c r="CY78" s="791"/>
      <c r="CZ78" s="791"/>
      <c r="DA78" s="792"/>
      <c r="DB78" s="790"/>
      <c r="DC78" s="791"/>
      <c r="DD78" s="791"/>
      <c r="DE78" s="791"/>
      <c r="DF78" s="792"/>
      <c r="DG78" s="790"/>
      <c r="DH78" s="791"/>
      <c r="DI78" s="791"/>
      <c r="DJ78" s="791"/>
      <c r="DK78" s="792"/>
      <c r="DL78" s="790"/>
      <c r="DM78" s="791"/>
      <c r="DN78" s="791"/>
      <c r="DO78" s="791"/>
      <c r="DP78" s="792"/>
      <c r="DQ78" s="790"/>
      <c r="DR78" s="791"/>
      <c r="DS78" s="791"/>
      <c r="DT78" s="791"/>
      <c r="DU78" s="792"/>
      <c r="DV78" s="793"/>
      <c r="DW78" s="794"/>
      <c r="DX78" s="794"/>
      <c r="DY78" s="794"/>
      <c r="DZ78" s="795"/>
      <c r="EA78" s="54"/>
    </row>
    <row r="79" spans="1:131" s="51" customFormat="1" ht="26.25" customHeight="1" x14ac:dyDescent="0.15">
      <c r="A79" s="59">
        <v>12</v>
      </c>
      <c r="B79" s="727"/>
      <c r="C79" s="728"/>
      <c r="D79" s="728"/>
      <c r="E79" s="728"/>
      <c r="F79" s="728"/>
      <c r="G79" s="728"/>
      <c r="H79" s="728"/>
      <c r="I79" s="728"/>
      <c r="J79" s="728"/>
      <c r="K79" s="728"/>
      <c r="L79" s="728"/>
      <c r="M79" s="728"/>
      <c r="N79" s="728"/>
      <c r="O79" s="728"/>
      <c r="P79" s="729"/>
      <c r="Q79" s="718"/>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25"/>
      <c r="BA79" s="725"/>
      <c r="BB79" s="725"/>
      <c r="BC79" s="725"/>
      <c r="BD79" s="726"/>
      <c r="BE79" s="62"/>
      <c r="BF79" s="62"/>
      <c r="BG79" s="62"/>
      <c r="BH79" s="62"/>
      <c r="BI79" s="62"/>
      <c r="BJ79" s="54"/>
      <c r="BK79" s="54"/>
      <c r="BL79" s="54"/>
      <c r="BM79" s="54"/>
      <c r="BN79" s="54"/>
      <c r="BO79" s="62"/>
      <c r="BP79" s="62"/>
      <c r="BQ79" s="59">
        <v>73</v>
      </c>
      <c r="BR79" s="88"/>
      <c r="BS79" s="793"/>
      <c r="BT79" s="794"/>
      <c r="BU79" s="794"/>
      <c r="BV79" s="794"/>
      <c r="BW79" s="794"/>
      <c r="BX79" s="794"/>
      <c r="BY79" s="794"/>
      <c r="BZ79" s="794"/>
      <c r="CA79" s="794"/>
      <c r="CB79" s="794"/>
      <c r="CC79" s="794"/>
      <c r="CD79" s="794"/>
      <c r="CE79" s="794"/>
      <c r="CF79" s="794"/>
      <c r="CG79" s="796"/>
      <c r="CH79" s="790"/>
      <c r="CI79" s="791"/>
      <c r="CJ79" s="791"/>
      <c r="CK79" s="791"/>
      <c r="CL79" s="792"/>
      <c r="CM79" s="790"/>
      <c r="CN79" s="791"/>
      <c r="CO79" s="791"/>
      <c r="CP79" s="791"/>
      <c r="CQ79" s="792"/>
      <c r="CR79" s="790"/>
      <c r="CS79" s="791"/>
      <c r="CT79" s="791"/>
      <c r="CU79" s="791"/>
      <c r="CV79" s="792"/>
      <c r="CW79" s="790"/>
      <c r="CX79" s="791"/>
      <c r="CY79" s="791"/>
      <c r="CZ79" s="791"/>
      <c r="DA79" s="792"/>
      <c r="DB79" s="790"/>
      <c r="DC79" s="791"/>
      <c r="DD79" s="791"/>
      <c r="DE79" s="791"/>
      <c r="DF79" s="792"/>
      <c r="DG79" s="790"/>
      <c r="DH79" s="791"/>
      <c r="DI79" s="791"/>
      <c r="DJ79" s="791"/>
      <c r="DK79" s="792"/>
      <c r="DL79" s="790"/>
      <c r="DM79" s="791"/>
      <c r="DN79" s="791"/>
      <c r="DO79" s="791"/>
      <c r="DP79" s="792"/>
      <c r="DQ79" s="790"/>
      <c r="DR79" s="791"/>
      <c r="DS79" s="791"/>
      <c r="DT79" s="791"/>
      <c r="DU79" s="792"/>
      <c r="DV79" s="793"/>
      <c r="DW79" s="794"/>
      <c r="DX79" s="794"/>
      <c r="DY79" s="794"/>
      <c r="DZ79" s="795"/>
      <c r="EA79" s="54"/>
    </row>
    <row r="80" spans="1:131" s="51" customFormat="1" ht="26.25" customHeight="1" x14ac:dyDescent="0.15">
      <c r="A80" s="59">
        <v>13</v>
      </c>
      <c r="B80" s="727"/>
      <c r="C80" s="728"/>
      <c r="D80" s="728"/>
      <c r="E80" s="728"/>
      <c r="F80" s="728"/>
      <c r="G80" s="728"/>
      <c r="H80" s="728"/>
      <c r="I80" s="728"/>
      <c r="J80" s="728"/>
      <c r="K80" s="728"/>
      <c r="L80" s="728"/>
      <c r="M80" s="728"/>
      <c r="N80" s="728"/>
      <c r="O80" s="728"/>
      <c r="P80" s="729"/>
      <c r="Q80" s="718"/>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25"/>
      <c r="BA80" s="725"/>
      <c r="BB80" s="725"/>
      <c r="BC80" s="725"/>
      <c r="BD80" s="726"/>
      <c r="BE80" s="62"/>
      <c r="BF80" s="62"/>
      <c r="BG80" s="62"/>
      <c r="BH80" s="62"/>
      <c r="BI80" s="62"/>
      <c r="BJ80" s="62"/>
      <c r="BK80" s="62"/>
      <c r="BL80" s="62"/>
      <c r="BM80" s="62"/>
      <c r="BN80" s="62"/>
      <c r="BO80" s="62"/>
      <c r="BP80" s="62"/>
      <c r="BQ80" s="59">
        <v>74</v>
      </c>
      <c r="BR80" s="88"/>
      <c r="BS80" s="793"/>
      <c r="BT80" s="794"/>
      <c r="BU80" s="794"/>
      <c r="BV80" s="794"/>
      <c r="BW80" s="794"/>
      <c r="BX80" s="794"/>
      <c r="BY80" s="794"/>
      <c r="BZ80" s="794"/>
      <c r="CA80" s="794"/>
      <c r="CB80" s="794"/>
      <c r="CC80" s="794"/>
      <c r="CD80" s="794"/>
      <c r="CE80" s="794"/>
      <c r="CF80" s="794"/>
      <c r="CG80" s="796"/>
      <c r="CH80" s="790"/>
      <c r="CI80" s="791"/>
      <c r="CJ80" s="791"/>
      <c r="CK80" s="791"/>
      <c r="CL80" s="792"/>
      <c r="CM80" s="790"/>
      <c r="CN80" s="791"/>
      <c r="CO80" s="791"/>
      <c r="CP80" s="791"/>
      <c r="CQ80" s="792"/>
      <c r="CR80" s="790"/>
      <c r="CS80" s="791"/>
      <c r="CT80" s="791"/>
      <c r="CU80" s="791"/>
      <c r="CV80" s="792"/>
      <c r="CW80" s="790"/>
      <c r="CX80" s="791"/>
      <c r="CY80" s="791"/>
      <c r="CZ80" s="791"/>
      <c r="DA80" s="792"/>
      <c r="DB80" s="790"/>
      <c r="DC80" s="791"/>
      <c r="DD80" s="791"/>
      <c r="DE80" s="791"/>
      <c r="DF80" s="792"/>
      <c r="DG80" s="790"/>
      <c r="DH80" s="791"/>
      <c r="DI80" s="791"/>
      <c r="DJ80" s="791"/>
      <c r="DK80" s="792"/>
      <c r="DL80" s="790"/>
      <c r="DM80" s="791"/>
      <c r="DN80" s="791"/>
      <c r="DO80" s="791"/>
      <c r="DP80" s="792"/>
      <c r="DQ80" s="790"/>
      <c r="DR80" s="791"/>
      <c r="DS80" s="791"/>
      <c r="DT80" s="791"/>
      <c r="DU80" s="792"/>
      <c r="DV80" s="793"/>
      <c r="DW80" s="794"/>
      <c r="DX80" s="794"/>
      <c r="DY80" s="794"/>
      <c r="DZ80" s="795"/>
      <c r="EA80" s="54"/>
    </row>
    <row r="81" spans="1:131" s="51" customFormat="1" ht="26.25" customHeight="1" x14ac:dyDescent="0.15">
      <c r="A81" s="59">
        <v>14</v>
      </c>
      <c r="B81" s="727"/>
      <c r="C81" s="728"/>
      <c r="D81" s="728"/>
      <c r="E81" s="728"/>
      <c r="F81" s="728"/>
      <c r="G81" s="728"/>
      <c r="H81" s="728"/>
      <c r="I81" s="728"/>
      <c r="J81" s="728"/>
      <c r="K81" s="728"/>
      <c r="L81" s="728"/>
      <c r="M81" s="728"/>
      <c r="N81" s="728"/>
      <c r="O81" s="728"/>
      <c r="P81" s="729"/>
      <c r="Q81" s="718"/>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25"/>
      <c r="BA81" s="725"/>
      <c r="BB81" s="725"/>
      <c r="BC81" s="725"/>
      <c r="BD81" s="726"/>
      <c r="BE81" s="62"/>
      <c r="BF81" s="62"/>
      <c r="BG81" s="62"/>
      <c r="BH81" s="62"/>
      <c r="BI81" s="62"/>
      <c r="BJ81" s="62"/>
      <c r="BK81" s="62"/>
      <c r="BL81" s="62"/>
      <c r="BM81" s="62"/>
      <c r="BN81" s="62"/>
      <c r="BO81" s="62"/>
      <c r="BP81" s="62"/>
      <c r="BQ81" s="59">
        <v>75</v>
      </c>
      <c r="BR81" s="88"/>
      <c r="BS81" s="793"/>
      <c r="BT81" s="794"/>
      <c r="BU81" s="794"/>
      <c r="BV81" s="794"/>
      <c r="BW81" s="794"/>
      <c r="BX81" s="794"/>
      <c r="BY81" s="794"/>
      <c r="BZ81" s="794"/>
      <c r="CA81" s="794"/>
      <c r="CB81" s="794"/>
      <c r="CC81" s="794"/>
      <c r="CD81" s="794"/>
      <c r="CE81" s="794"/>
      <c r="CF81" s="794"/>
      <c r="CG81" s="796"/>
      <c r="CH81" s="790"/>
      <c r="CI81" s="791"/>
      <c r="CJ81" s="791"/>
      <c r="CK81" s="791"/>
      <c r="CL81" s="792"/>
      <c r="CM81" s="790"/>
      <c r="CN81" s="791"/>
      <c r="CO81" s="791"/>
      <c r="CP81" s="791"/>
      <c r="CQ81" s="792"/>
      <c r="CR81" s="790"/>
      <c r="CS81" s="791"/>
      <c r="CT81" s="791"/>
      <c r="CU81" s="791"/>
      <c r="CV81" s="792"/>
      <c r="CW81" s="790"/>
      <c r="CX81" s="791"/>
      <c r="CY81" s="791"/>
      <c r="CZ81" s="791"/>
      <c r="DA81" s="792"/>
      <c r="DB81" s="790"/>
      <c r="DC81" s="791"/>
      <c r="DD81" s="791"/>
      <c r="DE81" s="791"/>
      <c r="DF81" s="792"/>
      <c r="DG81" s="790"/>
      <c r="DH81" s="791"/>
      <c r="DI81" s="791"/>
      <c r="DJ81" s="791"/>
      <c r="DK81" s="792"/>
      <c r="DL81" s="790"/>
      <c r="DM81" s="791"/>
      <c r="DN81" s="791"/>
      <c r="DO81" s="791"/>
      <c r="DP81" s="792"/>
      <c r="DQ81" s="790"/>
      <c r="DR81" s="791"/>
      <c r="DS81" s="791"/>
      <c r="DT81" s="791"/>
      <c r="DU81" s="792"/>
      <c r="DV81" s="793"/>
      <c r="DW81" s="794"/>
      <c r="DX81" s="794"/>
      <c r="DY81" s="794"/>
      <c r="DZ81" s="795"/>
      <c r="EA81" s="54"/>
    </row>
    <row r="82" spans="1:131" s="51" customFormat="1" ht="26.25" customHeight="1" x14ac:dyDescent="0.15">
      <c r="A82" s="59">
        <v>15</v>
      </c>
      <c r="B82" s="727"/>
      <c r="C82" s="728"/>
      <c r="D82" s="728"/>
      <c r="E82" s="728"/>
      <c r="F82" s="728"/>
      <c r="G82" s="728"/>
      <c r="H82" s="728"/>
      <c r="I82" s="728"/>
      <c r="J82" s="728"/>
      <c r="K82" s="728"/>
      <c r="L82" s="728"/>
      <c r="M82" s="728"/>
      <c r="N82" s="728"/>
      <c r="O82" s="728"/>
      <c r="P82" s="729"/>
      <c r="Q82" s="718"/>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25"/>
      <c r="BA82" s="725"/>
      <c r="BB82" s="725"/>
      <c r="BC82" s="725"/>
      <c r="BD82" s="726"/>
      <c r="BE82" s="62"/>
      <c r="BF82" s="62"/>
      <c r="BG82" s="62"/>
      <c r="BH82" s="62"/>
      <c r="BI82" s="62"/>
      <c r="BJ82" s="62"/>
      <c r="BK82" s="62"/>
      <c r="BL82" s="62"/>
      <c r="BM82" s="62"/>
      <c r="BN82" s="62"/>
      <c r="BO82" s="62"/>
      <c r="BP82" s="62"/>
      <c r="BQ82" s="59">
        <v>76</v>
      </c>
      <c r="BR82" s="88"/>
      <c r="BS82" s="793"/>
      <c r="BT82" s="794"/>
      <c r="BU82" s="794"/>
      <c r="BV82" s="794"/>
      <c r="BW82" s="794"/>
      <c r="BX82" s="794"/>
      <c r="BY82" s="794"/>
      <c r="BZ82" s="794"/>
      <c r="CA82" s="794"/>
      <c r="CB82" s="794"/>
      <c r="CC82" s="794"/>
      <c r="CD82" s="794"/>
      <c r="CE82" s="794"/>
      <c r="CF82" s="794"/>
      <c r="CG82" s="796"/>
      <c r="CH82" s="790"/>
      <c r="CI82" s="791"/>
      <c r="CJ82" s="791"/>
      <c r="CK82" s="791"/>
      <c r="CL82" s="792"/>
      <c r="CM82" s="790"/>
      <c r="CN82" s="791"/>
      <c r="CO82" s="791"/>
      <c r="CP82" s="791"/>
      <c r="CQ82" s="792"/>
      <c r="CR82" s="790"/>
      <c r="CS82" s="791"/>
      <c r="CT82" s="791"/>
      <c r="CU82" s="791"/>
      <c r="CV82" s="792"/>
      <c r="CW82" s="790"/>
      <c r="CX82" s="791"/>
      <c r="CY82" s="791"/>
      <c r="CZ82" s="791"/>
      <c r="DA82" s="792"/>
      <c r="DB82" s="790"/>
      <c r="DC82" s="791"/>
      <c r="DD82" s="791"/>
      <c r="DE82" s="791"/>
      <c r="DF82" s="792"/>
      <c r="DG82" s="790"/>
      <c r="DH82" s="791"/>
      <c r="DI82" s="791"/>
      <c r="DJ82" s="791"/>
      <c r="DK82" s="792"/>
      <c r="DL82" s="790"/>
      <c r="DM82" s="791"/>
      <c r="DN82" s="791"/>
      <c r="DO82" s="791"/>
      <c r="DP82" s="792"/>
      <c r="DQ82" s="790"/>
      <c r="DR82" s="791"/>
      <c r="DS82" s="791"/>
      <c r="DT82" s="791"/>
      <c r="DU82" s="792"/>
      <c r="DV82" s="793"/>
      <c r="DW82" s="794"/>
      <c r="DX82" s="794"/>
      <c r="DY82" s="794"/>
      <c r="DZ82" s="795"/>
      <c r="EA82" s="54"/>
    </row>
    <row r="83" spans="1:131" s="51" customFormat="1" ht="26.25" customHeight="1" x14ac:dyDescent="0.15">
      <c r="A83" s="59">
        <v>16</v>
      </c>
      <c r="B83" s="727"/>
      <c r="C83" s="728"/>
      <c r="D83" s="728"/>
      <c r="E83" s="728"/>
      <c r="F83" s="728"/>
      <c r="G83" s="728"/>
      <c r="H83" s="728"/>
      <c r="I83" s="728"/>
      <c r="J83" s="728"/>
      <c r="K83" s="728"/>
      <c r="L83" s="728"/>
      <c r="M83" s="728"/>
      <c r="N83" s="728"/>
      <c r="O83" s="728"/>
      <c r="P83" s="729"/>
      <c r="Q83" s="718"/>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25"/>
      <c r="BA83" s="725"/>
      <c r="BB83" s="725"/>
      <c r="BC83" s="725"/>
      <c r="BD83" s="726"/>
      <c r="BE83" s="62"/>
      <c r="BF83" s="62"/>
      <c r="BG83" s="62"/>
      <c r="BH83" s="62"/>
      <c r="BI83" s="62"/>
      <c r="BJ83" s="62"/>
      <c r="BK83" s="62"/>
      <c r="BL83" s="62"/>
      <c r="BM83" s="62"/>
      <c r="BN83" s="62"/>
      <c r="BO83" s="62"/>
      <c r="BP83" s="62"/>
      <c r="BQ83" s="59">
        <v>77</v>
      </c>
      <c r="BR83" s="88"/>
      <c r="BS83" s="793"/>
      <c r="BT83" s="794"/>
      <c r="BU83" s="794"/>
      <c r="BV83" s="794"/>
      <c r="BW83" s="794"/>
      <c r="BX83" s="794"/>
      <c r="BY83" s="794"/>
      <c r="BZ83" s="794"/>
      <c r="CA83" s="794"/>
      <c r="CB83" s="794"/>
      <c r="CC83" s="794"/>
      <c r="CD83" s="794"/>
      <c r="CE83" s="794"/>
      <c r="CF83" s="794"/>
      <c r="CG83" s="796"/>
      <c r="CH83" s="790"/>
      <c r="CI83" s="791"/>
      <c r="CJ83" s="791"/>
      <c r="CK83" s="791"/>
      <c r="CL83" s="792"/>
      <c r="CM83" s="790"/>
      <c r="CN83" s="791"/>
      <c r="CO83" s="791"/>
      <c r="CP83" s="791"/>
      <c r="CQ83" s="792"/>
      <c r="CR83" s="790"/>
      <c r="CS83" s="791"/>
      <c r="CT83" s="791"/>
      <c r="CU83" s="791"/>
      <c r="CV83" s="792"/>
      <c r="CW83" s="790"/>
      <c r="CX83" s="791"/>
      <c r="CY83" s="791"/>
      <c r="CZ83" s="791"/>
      <c r="DA83" s="792"/>
      <c r="DB83" s="790"/>
      <c r="DC83" s="791"/>
      <c r="DD83" s="791"/>
      <c r="DE83" s="791"/>
      <c r="DF83" s="792"/>
      <c r="DG83" s="790"/>
      <c r="DH83" s="791"/>
      <c r="DI83" s="791"/>
      <c r="DJ83" s="791"/>
      <c r="DK83" s="792"/>
      <c r="DL83" s="790"/>
      <c r="DM83" s="791"/>
      <c r="DN83" s="791"/>
      <c r="DO83" s="791"/>
      <c r="DP83" s="792"/>
      <c r="DQ83" s="790"/>
      <c r="DR83" s="791"/>
      <c r="DS83" s="791"/>
      <c r="DT83" s="791"/>
      <c r="DU83" s="792"/>
      <c r="DV83" s="793"/>
      <c r="DW83" s="794"/>
      <c r="DX83" s="794"/>
      <c r="DY83" s="794"/>
      <c r="DZ83" s="795"/>
      <c r="EA83" s="54"/>
    </row>
    <row r="84" spans="1:131" s="51" customFormat="1" ht="26.25" customHeight="1" x14ac:dyDescent="0.15">
      <c r="A84" s="59">
        <v>17</v>
      </c>
      <c r="B84" s="727"/>
      <c r="C84" s="728"/>
      <c r="D84" s="728"/>
      <c r="E84" s="728"/>
      <c r="F84" s="728"/>
      <c r="G84" s="728"/>
      <c r="H84" s="728"/>
      <c r="I84" s="728"/>
      <c r="J84" s="728"/>
      <c r="K84" s="728"/>
      <c r="L84" s="728"/>
      <c r="M84" s="728"/>
      <c r="N84" s="728"/>
      <c r="O84" s="728"/>
      <c r="P84" s="729"/>
      <c r="Q84" s="718"/>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25"/>
      <c r="BA84" s="725"/>
      <c r="BB84" s="725"/>
      <c r="BC84" s="725"/>
      <c r="BD84" s="726"/>
      <c r="BE84" s="62"/>
      <c r="BF84" s="62"/>
      <c r="BG84" s="62"/>
      <c r="BH84" s="62"/>
      <c r="BI84" s="62"/>
      <c r="BJ84" s="62"/>
      <c r="BK84" s="62"/>
      <c r="BL84" s="62"/>
      <c r="BM84" s="62"/>
      <c r="BN84" s="62"/>
      <c r="BO84" s="62"/>
      <c r="BP84" s="62"/>
      <c r="BQ84" s="59">
        <v>78</v>
      </c>
      <c r="BR84" s="88"/>
      <c r="BS84" s="793"/>
      <c r="BT84" s="794"/>
      <c r="BU84" s="794"/>
      <c r="BV84" s="794"/>
      <c r="BW84" s="794"/>
      <c r="BX84" s="794"/>
      <c r="BY84" s="794"/>
      <c r="BZ84" s="794"/>
      <c r="CA84" s="794"/>
      <c r="CB84" s="794"/>
      <c r="CC84" s="794"/>
      <c r="CD84" s="794"/>
      <c r="CE84" s="794"/>
      <c r="CF84" s="794"/>
      <c r="CG84" s="796"/>
      <c r="CH84" s="790"/>
      <c r="CI84" s="791"/>
      <c r="CJ84" s="791"/>
      <c r="CK84" s="791"/>
      <c r="CL84" s="792"/>
      <c r="CM84" s="790"/>
      <c r="CN84" s="791"/>
      <c r="CO84" s="791"/>
      <c r="CP84" s="791"/>
      <c r="CQ84" s="792"/>
      <c r="CR84" s="790"/>
      <c r="CS84" s="791"/>
      <c r="CT84" s="791"/>
      <c r="CU84" s="791"/>
      <c r="CV84" s="792"/>
      <c r="CW84" s="790"/>
      <c r="CX84" s="791"/>
      <c r="CY84" s="791"/>
      <c r="CZ84" s="791"/>
      <c r="DA84" s="792"/>
      <c r="DB84" s="790"/>
      <c r="DC84" s="791"/>
      <c r="DD84" s="791"/>
      <c r="DE84" s="791"/>
      <c r="DF84" s="792"/>
      <c r="DG84" s="790"/>
      <c r="DH84" s="791"/>
      <c r="DI84" s="791"/>
      <c r="DJ84" s="791"/>
      <c r="DK84" s="792"/>
      <c r="DL84" s="790"/>
      <c r="DM84" s="791"/>
      <c r="DN84" s="791"/>
      <c r="DO84" s="791"/>
      <c r="DP84" s="792"/>
      <c r="DQ84" s="790"/>
      <c r="DR84" s="791"/>
      <c r="DS84" s="791"/>
      <c r="DT84" s="791"/>
      <c r="DU84" s="792"/>
      <c r="DV84" s="793"/>
      <c r="DW84" s="794"/>
      <c r="DX84" s="794"/>
      <c r="DY84" s="794"/>
      <c r="DZ84" s="795"/>
      <c r="EA84" s="54"/>
    </row>
    <row r="85" spans="1:131" s="51" customFormat="1" ht="26.25" customHeight="1" x14ac:dyDescent="0.15">
      <c r="A85" s="59">
        <v>18</v>
      </c>
      <c r="B85" s="727"/>
      <c r="C85" s="728"/>
      <c r="D85" s="728"/>
      <c r="E85" s="728"/>
      <c r="F85" s="728"/>
      <c r="G85" s="728"/>
      <c r="H85" s="728"/>
      <c r="I85" s="728"/>
      <c r="J85" s="728"/>
      <c r="K85" s="728"/>
      <c r="L85" s="728"/>
      <c r="M85" s="728"/>
      <c r="N85" s="728"/>
      <c r="O85" s="728"/>
      <c r="P85" s="729"/>
      <c r="Q85" s="718"/>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25"/>
      <c r="BA85" s="725"/>
      <c r="BB85" s="725"/>
      <c r="BC85" s="725"/>
      <c r="BD85" s="726"/>
      <c r="BE85" s="62"/>
      <c r="BF85" s="62"/>
      <c r="BG85" s="62"/>
      <c r="BH85" s="62"/>
      <c r="BI85" s="62"/>
      <c r="BJ85" s="62"/>
      <c r="BK85" s="62"/>
      <c r="BL85" s="62"/>
      <c r="BM85" s="62"/>
      <c r="BN85" s="62"/>
      <c r="BO85" s="62"/>
      <c r="BP85" s="62"/>
      <c r="BQ85" s="59">
        <v>79</v>
      </c>
      <c r="BR85" s="88"/>
      <c r="BS85" s="793"/>
      <c r="BT85" s="794"/>
      <c r="BU85" s="794"/>
      <c r="BV85" s="794"/>
      <c r="BW85" s="794"/>
      <c r="BX85" s="794"/>
      <c r="BY85" s="794"/>
      <c r="BZ85" s="794"/>
      <c r="CA85" s="794"/>
      <c r="CB85" s="794"/>
      <c r="CC85" s="794"/>
      <c r="CD85" s="794"/>
      <c r="CE85" s="794"/>
      <c r="CF85" s="794"/>
      <c r="CG85" s="796"/>
      <c r="CH85" s="790"/>
      <c r="CI85" s="791"/>
      <c r="CJ85" s="791"/>
      <c r="CK85" s="791"/>
      <c r="CL85" s="792"/>
      <c r="CM85" s="790"/>
      <c r="CN85" s="791"/>
      <c r="CO85" s="791"/>
      <c r="CP85" s="791"/>
      <c r="CQ85" s="792"/>
      <c r="CR85" s="790"/>
      <c r="CS85" s="791"/>
      <c r="CT85" s="791"/>
      <c r="CU85" s="791"/>
      <c r="CV85" s="792"/>
      <c r="CW85" s="790"/>
      <c r="CX85" s="791"/>
      <c r="CY85" s="791"/>
      <c r="CZ85" s="791"/>
      <c r="DA85" s="792"/>
      <c r="DB85" s="790"/>
      <c r="DC85" s="791"/>
      <c r="DD85" s="791"/>
      <c r="DE85" s="791"/>
      <c r="DF85" s="792"/>
      <c r="DG85" s="790"/>
      <c r="DH85" s="791"/>
      <c r="DI85" s="791"/>
      <c r="DJ85" s="791"/>
      <c r="DK85" s="792"/>
      <c r="DL85" s="790"/>
      <c r="DM85" s="791"/>
      <c r="DN85" s="791"/>
      <c r="DO85" s="791"/>
      <c r="DP85" s="792"/>
      <c r="DQ85" s="790"/>
      <c r="DR85" s="791"/>
      <c r="DS85" s="791"/>
      <c r="DT85" s="791"/>
      <c r="DU85" s="792"/>
      <c r="DV85" s="793"/>
      <c r="DW85" s="794"/>
      <c r="DX85" s="794"/>
      <c r="DY85" s="794"/>
      <c r="DZ85" s="795"/>
      <c r="EA85" s="54"/>
    </row>
    <row r="86" spans="1:131" s="51" customFormat="1" ht="26.25" customHeight="1" x14ac:dyDescent="0.15">
      <c r="A86" s="59">
        <v>19</v>
      </c>
      <c r="B86" s="727"/>
      <c r="C86" s="728"/>
      <c r="D86" s="728"/>
      <c r="E86" s="728"/>
      <c r="F86" s="728"/>
      <c r="G86" s="728"/>
      <c r="H86" s="728"/>
      <c r="I86" s="728"/>
      <c r="J86" s="728"/>
      <c r="K86" s="728"/>
      <c r="L86" s="728"/>
      <c r="M86" s="728"/>
      <c r="N86" s="728"/>
      <c r="O86" s="728"/>
      <c r="P86" s="729"/>
      <c r="Q86" s="718"/>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25"/>
      <c r="BA86" s="725"/>
      <c r="BB86" s="725"/>
      <c r="BC86" s="725"/>
      <c r="BD86" s="726"/>
      <c r="BE86" s="62"/>
      <c r="BF86" s="62"/>
      <c r="BG86" s="62"/>
      <c r="BH86" s="62"/>
      <c r="BI86" s="62"/>
      <c r="BJ86" s="62"/>
      <c r="BK86" s="62"/>
      <c r="BL86" s="62"/>
      <c r="BM86" s="62"/>
      <c r="BN86" s="62"/>
      <c r="BO86" s="62"/>
      <c r="BP86" s="62"/>
      <c r="BQ86" s="59">
        <v>80</v>
      </c>
      <c r="BR86" s="88"/>
      <c r="BS86" s="793"/>
      <c r="BT86" s="794"/>
      <c r="BU86" s="794"/>
      <c r="BV86" s="794"/>
      <c r="BW86" s="794"/>
      <c r="BX86" s="794"/>
      <c r="BY86" s="794"/>
      <c r="BZ86" s="794"/>
      <c r="CA86" s="794"/>
      <c r="CB86" s="794"/>
      <c r="CC86" s="794"/>
      <c r="CD86" s="794"/>
      <c r="CE86" s="794"/>
      <c r="CF86" s="794"/>
      <c r="CG86" s="796"/>
      <c r="CH86" s="790"/>
      <c r="CI86" s="791"/>
      <c r="CJ86" s="791"/>
      <c r="CK86" s="791"/>
      <c r="CL86" s="792"/>
      <c r="CM86" s="790"/>
      <c r="CN86" s="791"/>
      <c r="CO86" s="791"/>
      <c r="CP86" s="791"/>
      <c r="CQ86" s="792"/>
      <c r="CR86" s="790"/>
      <c r="CS86" s="791"/>
      <c r="CT86" s="791"/>
      <c r="CU86" s="791"/>
      <c r="CV86" s="792"/>
      <c r="CW86" s="790"/>
      <c r="CX86" s="791"/>
      <c r="CY86" s="791"/>
      <c r="CZ86" s="791"/>
      <c r="DA86" s="792"/>
      <c r="DB86" s="790"/>
      <c r="DC86" s="791"/>
      <c r="DD86" s="791"/>
      <c r="DE86" s="791"/>
      <c r="DF86" s="792"/>
      <c r="DG86" s="790"/>
      <c r="DH86" s="791"/>
      <c r="DI86" s="791"/>
      <c r="DJ86" s="791"/>
      <c r="DK86" s="792"/>
      <c r="DL86" s="790"/>
      <c r="DM86" s="791"/>
      <c r="DN86" s="791"/>
      <c r="DO86" s="791"/>
      <c r="DP86" s="792"/>
      <c r="DQ86" s="790"/>
      <c r="DR86" s="791"/>
      <c r="DS86" s="791"/>
      <c r="DT86" s="791"/>
      <c r="DU86" s="792"/>
      <c r="DV86" s="793"/>
      <c r="DW86" s="794"/>
      <c r="DX86" s="794"/>
      <c r="DY86" s="794"/>
      <c r="DZ86" s="795"/>
      <c r="EA86" s="54"/>
    </row>
    <row r="87" spans="1:131" s="51" customFormat="1" ht="26.25" customHeight="1" x14ac:dyDescent="0.15">
      <c r="A87" s="64">
        <v>20</v>
      </c>
      <c r="B87" s="797"/>
      <c r="C87" s="798"/>
      <c r="D87" s="798"/>
      <c r="E87" s="798"/>
      <c r="F87" s="798"/>
      <c r="G87" s="798"/>
      <c r="H87" s="798"/>
      <c r="I87" s="798"/>
      <c r="J87" s="798"/>
      <c r="K87" s="798"/>
      <c r="L87" s="798"/>
      <c r="M87" s="798"/>
      <c r="N87" s="798"/>
      <c r="O87" s="798"/>
      <c r="P87" s="799"/>
      <c r="Q87" s="800"/>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2"/>
      <c r="BA87" s="802"/>
      <c r="BB87" s="802"/>
      <c r="BC87" s="802"/>
      <c r="BD87" s="803"/>
      <c r="BE87" s="62"/>
      <c r="BF87" s="62"/>
      <c r="BG87" s="62"/>
      <c r="BH87" s="62"/>
      <c r="BI87" s="62"/>
      <c r="BJ87" s="62"/>
      <c r="BK87" s="62"/>
      <c r="BL87" s="62"/>
      <c r="BM87" s="62"/>
      <c r="BN87" s="62"/>
      <c r="BO87" s="62"/>
      <c r="BP87" s="62"/>
      <c r="BQ87" s="59">
        <v>81</v>
      </c>
      <c r="BR87" s="88"/>
      <c r="BS87" s="793"/>
      <c r="BT87" s="794"/>
      <c r="BU87" s="794"/>
      <c r="BV87" s="794"/>
      <c r="BW87" s="794"/>
      <c r="BX87" s="794"/>
      <c r="BY87" s="794"/>
      <c r="BZ87" s="794"/>
      <c r="CA87" s="794"/>
      <c r="CB87" s="794"/>
      <c r="CC87" s="794"/>
      <c r="CD87" s="794"/>
      <c r="CE87" s="794"/>
      <c r="CF87" s="794"/>
      <c r="CG87" s="796"/>
      <c r="CH87" s="790"/>
      <c r="CI87" s="791"/>
      <c r="CJ87" s="791"/>
      <c r="CK87" s="791"/>
      <c r="CL87" s="792"/>
      <c r="CM87" s="790"/>
      <c r="CN87" s="791"/>
      <c r="CO87" s="791"/>
      <c r="CP87" s="791"/>
      <c r="CQ87" s="792"/>
      <c r="CR87" s="790"/>
      <c r="CS87" s="791"/>
      <c r="CT87" s="791"/>
      <c r="CU87" s="791"/>
      <c r="CV87" s="792"/>
      <c r="CW87" s="790"/>
      <c r="CX87" s="791"/>
      <c r="CY87" s="791"/>
      <c r="CZ87" s="791"/>
      <c r="DA87" s="792"/>
      <c r="DB87" s="790"/>
      <c r="DC87" s="791"/>
      <c r="DD87" s="791"/>
      <c r="DE87" s="791"/>
      <c r="DF87" s="792"/>
      <c r="DG87" s="790"/>
      <c r="DH87" s="791"/>
      <c r="DI87" s="791"/>
      <c r="DJ87" s="791"/>
      <c r="DK87" s="792"/>
      <c r="DL87" s="790"/>
      <c r="DM87" s="791"/>
      <c r="DN87" s="791"/>
      <c r="DO87" s="791"/>
      <c r="DP87" s="792"/>
      <c r="DQ87" s="790"/>
      <c r="DR87" s="791"/>
      <c r="DS87" s="791"/>
      <c r="DT87" s="791"/>
      <c r="DU87" s="792"/>
      <c r="DV87" s="793"/>
      <c r="DW87" s="794"/>
      <c r="DX87" s="794"/>
      <c r="DY87" s="794"/>
      <c r="DZ87" s="795"/>
      <c r="EA87" s="54"/>
    </row>
    <row r="88" spans="1:131" s="51" customFormat="1" ht="26.25" customHeight="1" x14ac:dyDescent="0.15">
      <c r="A88" s="60" t="s">
        <v>254</v>
      </c>
      <c r="B88" s="747" t="s">
        <v>459</v>
      </c>
      <c r="C88" s="748"/>
      <c r="D88" s="748"/>
      <c r="E88" s="748"/>
      <c r="F88" s="748"/>
      <c r="G88" s="748"/>
      <c r="H88" s="748"/>
      <c r="I88" s="748"/>
      <c r="J88" s="748"/>
      <c r="K88" s="748"/>
      <c r="L88" s="748"/>
      <c r="M88" s="748"/>
      <c r="N88" s="748"/>
      <c r="O88" s="748"/>
      <c r="P88" s="749"/>
      <c r="Q88" s="787"/>
      <c r="R88" s="756"/>
      <c r="S88" s="756"/>
      <c r="T88" s="756"/>
      <c r="U88" s="756"/>
      <c r="V88" s="756"/>
      <c r="W88" s="756"/>
      <c r="X88" s="756"/>
      <c r="Y88" s="756"/>
      <c r="Z88" s="756"/>
      <c r="AA88" s="756"/>
      <c r="AB88" s="756"/>
      <c r="AC88" s="756"/>
      <c r="AD88" s="756"/>
      <c r="AE88" s="756"/>
      <c r="AF88" s="751"/>
      <c r="AG88" s="751"/>
      <c r="AH88" s="751"/>
      <c r="AI88" s="751"/>
      <c r="AJ88" s="751"/>
      <c r="AK88" s="756"/>
      <c r="AL88" s="756"/>
      <c r="AM88" s="756"/>
      <c r="AN88" s="756"/>
      <c r="AO88" s="756"/>
      <c r="AP88" s="751"/>
      <c r="AQ88" s="751"/>
      <c r="AR88" s="751"/>
      <c r="AS88" s="751"/>
      <c r="AT88" s="751"/>
      <c r="AU88" s="751"/>
      <c r="AV88" s="751"/>
      <c r="AW88" s="751"/>
      <c r="AX88" s="751"/>
      <c r="AY88" s="751"/>
      <c r="AZ88" s="757"/>
      <c r="BA88" s="757"/>
      <c r="BB88" s="757"/>
      <c r="BC88" s="757"/>
      <c r="BD88" s="758"/>
      <c r="BE88" s="62"/>
      <c r="BF88" s="62"/>
      <c r="BG88" s="62"/>
      <c r="BH88" s="62"/>
      <c r="BI88" s="62"/>
      <c r="BJ88" s="62"/>
      <c r="BK88" s="62"/>
      <c r="BL88" s="62"/>
      <c r="BM88" s="62"/>
      <c r="BN88" s="62"/>
      <c r="BO88" s="62"/>
      <c r="BP88" s="62"/>
      <c r="BQ88" s="59">
        <v>82</v>
      </c>
      <c r="BR88" s="88"/>
      <c r="BS88" s="793"/>
      <c r="BT88" s="794"/>
      <c r="BU88" s="794"/>
      <c r="BV88" s="794"/>
      <c r="BW88" s="794"/>
      <c r="BX88" s="794"/>
      <c r="BY88" s="794"/>
      <c r="BZ88" s="794"/>
      <c r="CA88" s="794"/>
      <c r="CB88" s="794"/>
      <c r="CC88" s="794"/>
      <c r="CD88" s="794"/>
      <c r="CE88" s="794"/>
      <c r="CF88" s="794"/>
      <c r="CG88" s="796"/>
      <c r="CH88" s="790"/>
      <c r="CI88" s="791"/>
      <c r="CJ88" s="791"/>
      <c r="CK88" s="791"/>
      <c r="CL88" s="792"/>
      <c r="CM88" s="790"/>
      <c r="CN88" s="791"/>
      <c r="CO88" s="791"/>
      <c r="CP88" s="791"/>
      <c r="CQ88" s="792"/>
      <c r="CR88" s="790"/>
      <c r="CS88" s="791"/>
      <c r="CT88" s="791"/>
      <c r="CU88" s="791"/>
      <c r="CV88" s="792"/>
      <c r="CW88" s="790"/>
      <c r="CX88" s="791"/>
      <c r="CY88" s="791"/>
      <c r="CZ88" s="791"/>
      <c r="DA88" s="792"/>
      <c r="DB88" s="790"/>
      <c r="DC88" s="791"/>
      <c r="DD88" s="791"/>
      <c r="DE88" s="791"/>
      <c r="DF88" s="792"/>
      <c r="DG88" s="790"/>
      <c r="DH88" s="791"/>
      <c r="DI88" s="791"/>
      <c r="DJ88" s="791"/>
      <c r="DK88" s="792"/>
      <c r="DL88" s="790"/>
      <c r="DM88" s="791"/>
      <c r="DN88" s="791"/>
      <c r="DO88" s="791"/>
      <c r="DP88" s="792"/>
      <c r="DQ88" s="790"/>
      <c r="DR88" s="791"/>
      <c r="DS88" s="791"/>
      <c r="DT88" s="791"/>
      <c r="DU88" s="792"/>
      <c r="DV88" s="793"/>
      <c r="DW88" s="794"/>
      <c r="DX88" s="794"/>
      <c r="DY88" s="794"/>
      <c r="DZ88" s="795"/>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3"/>
      <c r="BT89" s="794"/>
      <c r="BU89" s="794"/>
      <c r="BV89" s="794"/>
      <c r="BW89" s="794"/>
      <c r="BX89" s="794"/>
      <c r="BY89" s="794"/>
      <c r="BZ89" s="794"/>
      <c r="CA89" s="794"/>
      <c r="CB89" s="794"/>
      <c r="CC89" s="794"/>
      <c r="CD89" s="794"/>
      <c r="CE89" s="794"/>
      <c r="CF89" s="794"/>
      <c r="CG89" s="796"/>
      <c r="CH89" s="790"/>
      <c r="CI89" s="791"/>
      <c r="CJ89" s="791"/>
      <c r="CK89" s="791"/>
      <c r="CL89" s="792"/>
      <c r="CM89" s="790"/>
      <c r="CN89" s="791"/>
      <c r="CO89" s="791"/>
      <c r="CP89" s="791"/>
      <c r="CQ89" s="792"/>
      <c r="CR89" s="790"/>
      <c r="CS89" s="791"/>
      <c r="CT89" s="791"/>
      <c r="CU89" s="791"/>
      <c r="CV89" s="792"/>
      <c r="CW89" s="790"/>
      <c r="CX89" s="791"/>
      <c r="CY89" s="791"/>
      <c r="CZ89" s="791"/>
      <c r="DA89" s="792"/>
      <c r="DB89" s="790"/>
      <c r="DC89" s="791"/>
      <c r="DD89" s="791"/>
      <c r="DE89" s="791"/>
      <c r="DF89" s="792"/>
      <c r="DG89" s="790"/>
      <c r="DH89" s="791"/>
      <c r="DI89" s="791"/>
      <c r="DJ89" s="791"/>
      <c r="DK89" s="792"/>
      <c r="DL89" s="790"/>
      <c r="DM89" s="791"/>
      <c r="DN89" s="791"/>
      <c r="DO89" s="791"/>
      <c r="DP89" s="792"/>
      <c r="DQ89" s="790"/>
      <c r="DR89" s="791"/>
      <c r="DS89" s="791"/>
      <c r="DT89" s="791"/>
      <c r="DU89" s="792"/>
      <c r="DV89" s="793"/>
      <c r="DW89" s="794"/>
      <c r="DX89" s="794"/>
      <c r="DY89" s="794"/>
      <c r="DZ89" s="795"/>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3"/>
      <c r="BT90" s="794"/>
      <c r="BU90" s="794"/>
      <c r="BV90" s="794"/>
      <c r="BW90" s="794"/>
      <c r="BX90" s="794"/>
      <c r="BY90" s="794"/>
      <c r="BZ90" s="794"/>
      <c r="CA90" s="794"/>
      <c r="CB90" s="794"/>
      <c r="CC90" s="794"/>
      <c r="CD90" s="794"/>
      <c r="CE90" s="794"/>
      <c r="CF90" s="794"/>
      <c r="CG90" s="796"/>
      <c r="CH90" s="790"/>
      <c r="CI90" s="791"/>
      <c r="CJ90" s="791"/>
      <c r="CK90" s="791"/>
      <c r="CL90" s="792"/>
      <c r="CM90" s="790"/>
      <c r="CN90" s="791"/>
      <c r="CO90" s="791"/>
      <c r="CP90" s="791"/>
      <c r="CQ90" s="792"/>
      <c r="CR90" s="790"/>
      <c r="CS90" s="791"/>
      <c r="CT90" s="791"/>
      <c r="CU90" s="791"/>
      <c r="CV90" s="792"/>
      <c r="CW90" s="790"/>
      <c r="CX90" s="791"/>
      <c r="CY90" s="791"/>
      <c r="CZ90" s="791"/>
      <c r="DA90" s="792"/>
      <c r="DB90" s="790"/>
      <c r="DC90" s="791"/>
      <c r="DD90" s="791"/>
      <c r="DE90" s="791"/>
      <c r="DF90" s="792"/>
      <c r="DG90" s="790"/>
      <c r="DH90" s="791"/>
      <c r="DI90" s="791"/>
      <c r="DJ90" s="791"/>
      <c r="DK90" s="792"/>
      <c r="DL90" s="790"/>
      <c r="DM90" s="791"/>
      <c r="DN90" s="791"/>
      <c r="DO90" s="791"/>
      <c r="DP90" s="792"/>
      <c r="DQ90" s="790"/>
      <c r="DR90" s="791"/>
      <c r="DS90" s="791"/>
      <c r="DT90" s="791"/>
      <c r="DU90" s="792"/>
      <c r="DV90" s="793"/>
      <c r="DW90" s="794"/>
      <c r="DX90" s="794"/>
      <c r="DY90" s="794"/>
      <c r="DZ90" s="795"/>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3"/>
      <c r="BT91" s="794"/>
      <c r="BU91" s="794"/>
      <c r="BV91" s="794"/>
      <c r="BW91" s="794"/>
      <c r="BX91" s="794"/>
      <c r="BY91" s="794"/>
      <c r="BZ91" s="794"/>
      <c r="CA91" s="794"/>
      <c r="CB91" s="794"/>
      <c r="CC91" s="794"/>
      <c r="CD91" s="794"/>
      <c r="CE91" s="794"/>
      <c r="CF91" s="794"/>
      <c r="CG91" s="796"/>
      <c r="CH91" s="790"/>
      <c r="CI91" s="791"/>
      <c r="CJ91" s="791"/>
      <c r="CK91" s="791"/>
      <c r="CL91" s="792"/>
      <c r="CM91" s="790"/>
      <c r="CN91" s="791"/>
      <c r="CO91" s="791"/>
      <c r="CP91" s="791"/>
      <c r="CQ91" s="792"/>
      <c r="CR91" s="790"/>
      <c r="CS91" s="791"/>
      <c r="CT91" s="791"/>
      <c r="CU91" s="791"/>
      <c r="CV91" s="792"/>
      <c r="CW91" s="790"/>
      <c r="CX91" s="791"/>
      <c r="CY91" s="791"/>
      <c r="CZ91" s="791"/>
      <c r="DA91" s="792"/>
      <c r="DB91" s="790"/>
      <c r="DC91" s="791"/>
      <c r="DD91" s="791"/>
      <c r="DE91" s="791"/>
      <c r="DF91" s="792"/>
      <c r="DG91" s="790"/>
      <c r="DH91" s="791"/>
      <c r="DI91" s="791"/>
      <c r="DJ91" s="791"/>
      <c r="DK91" s="792"/>
      <c r="DL91" s="790"/>
      <c r="DM91" s="791"/>
      <c r="DN91" s="791"/>
      <c r="DO91" s="791"/>
      <c r="DP91" s="792"/>
      <c r="DQ91" s="790"/>
      <c r="DR91" s="791"/>
      <c r="DS91" s="791"/>
      <c r="DT91" s="791"/>
      <c r="DU91" s="792"/>
      <c r="DV91" s="793"/>
      <c r="DW91" s="794"/>
      <c r="DX91" s="794"/>
      <c r="DY91" s="794"/>
      <c r="DZ91" s="795"/>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3"/>
      <c r="BT92" s="794"/>
      <c r="BU92" s="794"/>
      <c r="BV92" s="794"/>
      <c r="BW92" s="794"/>
      <c r="BX92" s="794"/>
      <c r="BY92" s="794"/>
      <c r="BZ92" s="794"/>
      <c r="CA92" s="794"/>
      <c r="CB92" s="794"/>
      <c r="CC92" s="794"/>
      <c r="CD92" s="794"/>
      <c r="CE92" s="794"/>
      <c r="CF92" s="794"/>
      <c r="CG92" s="796"/>
      <c r="CH92" s="790"/>
      <c r="CI92" s="791"/>
      <c r="CJ92" s="791"/>
      <c r="CK92" s="791"/>
      <c r="CL92" s="792"/>
      <c r="CM92" s="790"/>
      <c r="CN92" s="791"/>
      <c r="CO92" s="791"/>
      <c r="CP92" s="791"/>
      <c r="CQ92" s="792"/>
      <c r="CR92" s="790"/>
      <c r="CS92" s="791"/>
      <c r="CT92" s="791"/>
      <c r="CU92" s="791"/>
      <c r="CV92" s="792"/>
      <c r="CW92" s="790"/>
      <c r="CX92" s="791"/>
      <c r="CY92" s="791"/>
      <c r="CZ92" s="791"/>
      <c r="DA92" s="792"/>
      <c r="DB92" s="790"/>
      <c r="DC92" s="791"/>
      <c r="DD92" s="791"/>
      <c r="DE92" s="791"/>
      <c r="DF92" s="792"/>
      <c r="DG92" s="790"/>
      <c r="DH92" s="791"/>
      <c r="DI92" s="791"/>
      <c r="DJ92" s="791"/>
      <c r="DK92" s="792"/>
      <c r="DL92" s="790"/>
      <c r="DM92" s="791"/>
      <c r="DN92" s="791"/>
      <c r="DO92" s="791"/>
      <c r="DP92" s="792"/>
      <c r="DQ92" s="790"/>
      <c r="DR92" s="791"/>
      <c r="DS92" s="791"/>
      <c r="DT92" s="791"/>
      <c r="DU92" s="792"/>
      <c r="DV92" s="793"/>
      <c r="DW92" s="794"/>
      <c r="DX92" s="794"/>
      <c r="DY92" s="794"/>
      <c r="DZ92" s="795"/>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3"/>
      <c r="BT93" s="794"/>
      <c r="BU93" s="794"/>
      <c r="BV93" s="794"/>
      <c r="BW93" s="794"/>
      <c r="BX93" s="794"/>
      <c r="BY93" s="794"/>
      <c r="BZ93" s="794"/>
      <c r="CA93" s="794"/>
      <c r="CB93" s="794"/>
      <c r="CC93" s="794"/>
      <c r="CD93" s="794"/>
      <c r="CE93" s="794"/>
      <c r="CF93" s="794"/>
      <c r="CG93" s="796"/>
      <c r="CH93" s="790"/>
      <c r="CI93" s="791"/>
      <c r="CJ93" s="791"/>
      <c r="CK93" s="791"/>
      <c r="CL93" s="792"/>
      <c r="CM93" s="790"/>
      <c r="CN93" s="791"/>
      <c r="CO93" s="791"/>
      <c r="CP93" s="791"/>
      <c r="CQ93" s="792"/>
      <c r="CR93" s="790"/>
      <c r="CS93" s="791"/>
      <c r="CT93" s="791"/>
      <c r="CU93" s="791"/>
      <c r="CV93" s="792"/>
      <c r="CW93" s="790"/>
      <c r="CX93" s="791"/>
      <c r="CY93" s="791"/>
      <c r="CZ93" s="791"/>
      <c r="DA93" s="792"/>
      <c r="DB93" s="790"/>
      <c r="DC93" s="791"/>
      <c r="DD93" s="791"/>
      <c r="DE93" s="791"/>
      <c r="DF93" s="792"/>
      <c r="DG93" s="790"/>
      <c r="DH93" s="791"/>
      <c r="DI93" s="791"/>
      <c r="DJ93" s="791"/>
      <c r="DK93" s="792"/>
      <c r="DL93" s="790"/>
      <c r="DM93" s="791"/>
      <c r="DN93" s="791"/>
      <c r="DO93" s="791"/>
      <c r="DP93" s="792"/>
      <c r="DQ93" s="790"/>
      <c r="DR93" s="791"/>
      <c r="DS93" s="791"/>
      <c r="DT93" s="791"/>
      <c r="DU93" s="792"/>
      <c r="DV93" s="793"/>
      <c r="DW93" s="794"/>
      <c r="DX93" s="794"/>
      <c r="DY93" s="794"/>
      <c r="DZ93" s="795"/>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3"/>
      <c r="BT94" s="794"/>
      <c r="BU94" s="794"/>
      <c r="BV94" s="794"/>
      <c r="BW94" s="794"/>
      <c r="BX94" s="794"/>
      <c r="BY94" s="794"/>
      <c r="BZ94" s="794"/>
      <c r="CA94" s="794"/>
      <c r="CB94" s="794"/>
      <c r="CC94" s="794"/>
      <c r="CD94" s="794"/>
      <c r="CE94" s="794"/>
      <c r="CF94" s="794"/>
      <c r="CG94" s="796"/>
      <c r="CH94" s="790"/>
      <c r="CI94" s="791"/>
      <c r="CJ94" s="791"/>
      <c r="CK94" s="791"/>
      <c r="CL94" s="792"/>
      <c r="CM94" s="790"/>
      <c r="CN94" s="791"/>
      <c r="CO94" s="791"/>
      <c r="CP94" s="791"/>
      <c r="CQ94" s="792"/>
      <c r="CR94" s="790"/>
      <c r="CS94" s="791"/>
      <c r="CT94" s="791"/>
      <c r="CU94" s="791"/>
      <c r="CV94" s="792"/>
      <c r="CW94" s="790"/>
      <c r="CX94" s="791"/>
      <c r="CY94" s="791"/>
      <c r="CZ94" s="791"/>
      <c r="DA94" s="792"/>
      <c r="DB94" s="790"/>
      <c r="DC94" s="791"/>
      <c r="DD94" s="791"/>
      <c r="DE94" s="791"/>
      <c r="DF94" s="792"/>
      <c r="DG94" s="790"/>
      <c r="DH94" s="791"/>
      <c r="DI94" s="791"/>
      <c r="DJ94" s="791"/>
      <c r="DK94" s="792"/>
      <c r="DL94" s="790"/>
      <c r="DM94" s="791"/>
      <c r="DN94" s="791"/>
      <c r="DO94" s="791"/>
      <c r="DP94" s="792"/>
      <c r="DQ94" s="790"/>
      <c r="DR94" s="791"/>
      <c r="DS94" s="791"/>
      <c r="DT94" s="791"/>
      <c r="DU94" s="792"/>
      <c r="DV94" s="793"/>
      <c r="DW94" s="794"/>
      <c r="DX94" s="794"/>
      <c r="DY94" s="794"/>
      <c r="DZ94" s="795"/>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3"/>
      <c r="BT95" s="794"/>
      <c r="BU95" s="794"/>
      <c r="BV95" s="794"/>
      <c r="BW95" s="794"/>
      <c r="BX95" s="794"/>
      <c r="BY95" s="794"/>
      <c r="BZ95" s="794"/>
      <c r="CA95" s="794"/>
      <c r="CB95" s="794"/>
      <c r="CC95" s="794"/>
      <c r="CD95" s="794"/>
      <c r="CE95" s="794"/>
      <c r="CF95" s="794"/>
      <c r="CG95" s="796"/>
      <c r="CH95" s="790"/>
      <c r="CI95" s="791"/>
      <c r="CJ95" s="791"/>
      <c r="CK95" s="791"/>
      <c r="CL95" s="792"/>
      <c r="CM95" s="790"/>
      <c r="CN95" s="791"/>
      <c r="CO95" s="791"/>
      <c r="CP95" s="791"/>
      <c r="CQ95" s="792"/>
      <c r="CR95" s="790"/>
      <c r="CS95" s="791"/>
      <c r="CT95" s="791"/>
      <c r="CU95" s="791"/>
      <c r="CV95" s="792"/>
      <c r="CW95" s="790"/>
      <c r="CX95" s="791"/>
      <c r="CY95" s="791"/>
      <c r="CZ95" s="791"/>
      <c r="DA95" s="792"/>
      <c r="DB95" s="790"/>
      <c r="DC95" s="791"/>
      <c r="DD95" s="791"/>
      <c r="DE95" s="791"/>
      <c r="DF95" s="792"/>
      <c r="DG95" s="790"/>
      <c r="DH95" s="791"/>
      <c r="DI95" s="791"/>
      <c r="DJ95" s="791"/>
      <c r="DK95" s="792"/>
      <c r="DL95" s="790"/>
      <c r="DM95" s="791"/>
      <c r="DN95" s="791"/>
      <c r="DO95" s="791"/>
      <c r="DP95" s="792"/>
      <c r="DQ95" s="790"/>
      <c r="DR95" s="791"/>
      <c r="DS95" s="791"/>
      <c r="DT95" s="791"/>
      <c r="DU95" s="792"/>
      <c r="DV95" s="793"/>
      <c r="DW95" s="794"/>
      <c r="DX95" s="794"/>
      <c r="DY95" s="794"/>
      <c r="DZ95" s="795"/>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3"/>
      <c r="BT96" s="794"/>
      <c r="BU96" s="794"/>
      <c r="BV96" s="794"/>
      <c r="BW96" s="794"/>
      <c r="BX96" s="794"/>
      <c r="BY96" s="794"/>
      <c r="BZ96" s="794"/>
      <c r="CA96" s="794"/>
      <c r="CB96" s="794"/>
      <c r="CC96" s="794"/>
      <c r="CD96" s="794"/>
      <c r="CE96" s="794"/>
      <c r="CF96" s="794"/>
      <c r="CG96" s="796"/>
      <c r="CH96" s="790"/>
      <c r="CI96" s="791"/>
      <c r="CJ96" s="791"/>
      <c r="CK96" s="791"/>
      <c r="CL96" s="792"/>
      <c r="CM96" s="790"/>
      <c r="CN96" s="791"/>
      <c r="CO96" s="791"/>
      <c r="CP96" s="791"/>
      <c r="CQ96" s="792"/>
      <c r="CR96" s="790"/>
      <c r="CS96" s="791"/>
      <c r="CT96" s="791"/>
      <c r="CU96" s="791"/>
      <c r="CV96" s="792"/>
      <c r="CW96" s="790"/>
      <c r="CX96" s="791"/>
      <c r="CY96" s="791"/>
      <c r="CZ96" s="791"/>
      <c r="DA96" s="792"/>
      <c r="DB96" s="790"/>
      <c r="DC96" s="791"/>
      <c r="DD96" s="791"/>
      <c r="DE96" s="791"/>
      <c r="DF96" s="792"/>
      <c r="DG96" s="790"/>
      <c r="DH96" s="791"/>
      <c r="DI96" s="791"/>
      <c r="DJ96" s="791"/>
      <c r="DK96" s="792"/>
      <c r="DL96" s="790"/>
      <c r="DM96" s="791"/>
      <c r="DN96" s="791"/>
      <c r="DO96" s="791"/>
      <c r="DP96" s="792"/>
      <c r="DQ96" s="790"/>
      <c r="DR96" s="791"/>
      <c r="DS96" s="791"/>
      <c r="DT96" s="791"/>
      <c r="DU96" s="792"/>
      <c r="DV96" s="793"/>
      <c r="DW96" s="794"/>
      <c r="DX96" s="794"/>
      <c r="DY96" s="794"/>
      <c r="DZ96" s="795"/>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3"/>
      <c r="BT97" s="794"/>
      <c r="BU97" s="794"/>
      <c r="BV97" s="794"/>
      <c r="BW97" s="794"/>
      <c r="BX97" s="794"/>
      <c r="BY97" s="794"/>
      <c r="BZ97" s="794"/>
      <c r="CA97" s="794"/>
      <c r="CB97" s="794"/>
      <c r="CC97" s="794"/>
      <c r="CD97" s="794"/>
      <c r="CE97" s="794"/>
      <c r="CF97" s="794"/>
      <c r="CG97" s="796"/>
      <c r="CH97" s="790"/>
      <c r="CI97" s="791"/>
      <c r="CJ97" s="791"/>
      <c r="CK97" s="791"/>
      <c r="CL97" s="792"/>
      <c r="CM97" s="790"/>
      <c r="CN97" s="791"/>
      <c r="CO97" s="791"/>
      <c r="CP97" s="791"/>
      <c r="CQ97" s="792"/>
      <c r="CR97" s="790"/>
      <c r="CS97" s="791"/>
      <c r="CT97" s="791"/>
      <c r="CU97" s="791"/>
      <c r="CV97" s="792"/>
      <c r="CW97" s="790"/>
      <c r="CX97" s="791"/>
      <c r="CY97" s="791"/>
      <c r="CZ97" s="791"/>
      <c r="DA97" s="792"/>
      <c r="DB97" s="790"/>
      <c r="DC97" s="791"/>
      <c r="DD97" s="791"/>
      <c r="DE97" s="791"/>
      <c r="DF97" s="792"/>
      <c r="DG97" s="790"/>
      <c r="DH97" s="791"/>
      <c r="DI97" s="791"/>
      <c r="DJ97" s="791"/>
      <c r="DK97" s="792"/>
      <c r="DL97" s="790"/>
      <c r="DM97" s="791"/>
      <c r="DN97" s="791"/>
      <c r="DO97" s="791"/>
      <c r="DP97" s="792"/>
      <c r="DQ97" s="790"/>
      <c r="DR97" s="791"/>
      <c r="DS97" s="791"/>
      <c r="DT97" s="791"/>
      <c r="DU97" s="792"/>
      <c r="DV97" s="793"/>
      <c r="DW97" s="794"/>
      <c r="DX97" s="794"/>
      <c r="DY97" s="794"/>
      <c r="DZ97" s="795"/>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3"/>
      <c r="BT98" s="794"/>
      <c r="BU98" s="794"/>
      <c r="BV98" s="794"/>
      <c r="BW98" s="794"/>
      <c r="BX98" s="794"/>
      <c r="BY98" s="794"/>
      <c r="BZ98" s="794"/>
      <c r="CA98" s="794"/>
      <c r="CB98" s="794"/>
      <c r="CC98" s="794"/>
      <c r="CD98" s="794"/>
      <c r="CE98" s="794"/>
      <c r="CF98" s="794"/>
      <c r="CG98" s="796"/>
      <c r="CH98" s="790"/>
      <c r="CI98" s="791"/>
      <c r="CJ98" s="791"/>
      <c r="CK98" s="791"/>
      <c r="CL98" s="792"/>
      <c r="CM98" s="790"/>
      <c r="CN98" s="791"/>
      <c r="CO98" s="791"/>
      <c r="CP98" s="791"/>
      <c r="CQ98" s="792"/>
      <c r="CR98" s="790"/>
      <c r="CS98" s="791"/>
      <c r="CT98" s="791"/>
      <c r="CU98" s="791"/>
      <c r="CV98" s="792"/>
      <c r="CW98" s="790"/>
      <c r="CX98" s="791"/>
      <c r="CY98" s="791"/>
      <c r="CZ98" s="791"/>
      <c r="DA98" s="792"/>
      <c r="DB98" s="790"/>
      <c r="DC98" s="791"/>
      <c r="DD98" s="791"/>
      <c r="DE98" s="791"/>
      <c r="DF98" s="792"/>
      <c r="DG98" s="790"/>
      <c r="DH98" s="791"/>
      <c r="DI98" s="791"/>
      <c r="DJ98" s="791"/>
      <c r="DK98" s="792"/>
      <c r="DL98" s="790"/>
      <c r="DM98" s="791"/>
      <c r="DN98" s="791"/>
      <c r="DO98" s="791"/>
      <c r="DP98" s="792"/>
      <c r="DQ98" s="790"/>
      <c r="DR98" s="791"/>
      <c r="DS98" s="791"/>
      <c r="DT98" s="791"/>
      <c r="DU98" s="792"/>
      <c r="DV98" s="793"/>
      <c r="DW98" s="794"/>
      <c r="DX98" s="794"/>
      <c r="DY98" s="794"/>
      <c r="DZ98" s="795"/>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3"/>
      <c r="BT99" s="794"/>
      <c r="BU99" s="794"/>
      <c r="BV99" s="794"/>
      <c r="BW99" s="794"/>
      <c r="BX99" s="794"/>
      <c r="BY99" s="794"/>
      <c r="BZ99" s="794"/>
      <c r="CA99" s="794"/>
      <c r="CB99" s="794"/>
      <c r="CC99" s="794"/>
      <c r="CD99" s="794"/>
      <c r="CE99" s="794"/>
      <c r="CF99" s="794"/>
      <c r="CG99" s="796"/>
      <c r="CH99" s="790"/>
      <c r="CI99" s="791"/>
      <c r="CJ99" s="791"/>
      <c r="CK99" s="791"/>
      <c r="CL99" s="792"/>
      <c r="CM99" s="790"/>
      <c r="CN99" s="791"/>
      <c r="CO99" s="791"/>
      <c r="CP99" s="791"/>
      <c r="CQ99" s="792"/>
      <c r="CR99" s="790"/>
      <c r="CS99" s="791"/>
      <c r="CT99" s="791"/>
      <c r="CU99" s="791"/>
      <c r="CV99" s="792"/>
      <c r="CW99" s="790"/>
      <c r="CX99" s="791"/>
      <c r="CY99" s="791"/>
      <c r="CZ99" s="791"/>
      <c r="DA99" s="792"/>
      <c r="DB99" s="790"/>
      <c r="DC99" s="791"/>
      <c r="DD99" s="791"/>
      <c r="DE99" s="791"/>
      <c r="DF99" s="792"/>
      <c r="DG99" s="790"/>
      <c r="DH99" s="791"/>
      <c r="DI99" s="791"/>
      <c r="DJ99" s="791"/>
      <c r="DK99" s="792"/>
      <c r="DL99" s="790"/>
      <c r="DM99" s="791"/>
      <c r="DN99" s="791"/>
      <c r="DO99" s="791"/>
      <c r="DP99" s="792"/>
      <c r="DQ99" s="790"/>
      <c r="DR99" s="791"/>
      <c r="DS99" s="791"/>
      <c r="DT99" s="791"/>
      <c r="DU99" s="792"/>
      <c r="DV99" s="793"/>
      <c r="DW99" s="794"/>
      <c r="DX99" s="794"/>
      <c r="DY99" s="794"/>
      <c r="DZ99" s="795"/>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3"/>
      <c r="BT100" s="794"/>
      <c r="BU100" s="794"/>
      <c r="BV100" s="794"/>
      <c r="BW100" s="794"/>
      <c r="BX100" s="794"/>
      <c r="BY100" s="794"/>
      <c r="BZ100" s="794"/>
      <c r="CA100" s="794"/>
      <c r="CB100" s="794"/>
      <c r="CC100" s="794"/>
      <c r="CD100" s="794"/>
      <c r="CE100" s="794"/>
      <c r="CF100" s="794"/>
      <c r="CG100" s="796"/>
      <c r="CH100" s="790"/>
      <c r="CI100" s="791"/>
      <c r="CJ100" s="791"/>
      <c r="CK100" s="791"/>
      <c r="CL100" s="792"/>
      <c r="CM100" s="790"/>
      <c r="CN100" s="791"/>
      <c r="CO100" s="791"/>
      <c r="CP100" s="791"/>
      <c r="CQ100" s="792"/>
      <c r="CR100" s="790"/>
      <c r="CS100" s="791"/>
      <c r="CT100" s="791"/>
      <c r="CU100" s="791"/>
      <c r="CV100" s="792"/>
      <c r="CW100" s="790"/>
      <c r="CX100" s="791"/>
      <c r="CY100" s="791"/>
      <c r="CZ100" s="791"/>
      <c r="DA100" s="792"/>
      <c r="DB100" s="790"/>
      <c r="DC100" s="791"/>
      <c r="DD100" s="791"/>
      <c r="DE100" s="791"/>
      <c r="DF100" s="792"/>
      <c r="DG100" s="790"/>
      <c r="DH100" s="791"/>
      <c r="DI100" s="791"/>
      <c r="DJ100" s="791"/>
      <c r="DK100" s="792"/>
      <c r="DL100" s="790"/>
      <c r="DM100" s="791"/>
      <c r="DN100" s="791"/>
      <c r="DO100" s="791"/>
      <c r="DP100" s="792"/>
      <c r="DQ100" s="790"/>
      <c r="DR100" s="791"/>
      <c r="DS100" s="791"/>
      <c r="DT100" s="791"/>
      <c r="DU100" s="792"/>
      <c r="DV100" s="793"/>
      <c r="DW100" s="794"/>
      <c r="DX100" s="794"/>
      <c r="DY100" s="794"/>
      <c r="DZ100" s="795"/>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3"/>
      <c r="BT101" s="794"/>
      <c r="BU101" s="794"/>
      <c r="BV101" s="794"/>
      <c r="BW101" s="794"/>
      <c r="BX101" s="794"/>
      <c r="BY101" s="794"/>
      <c r="BZ101" s="794"/>
      <c r="CA101" s="794"/>
      <c r="CB101" s="794"/>
      <c r="CC101" s="794"/>
      <c r="CD101" s="794"/>
      <c r="CE101" s="794"/>
      <c r="CF101" s="794"/>
      <c r="CG101" s="796"/>
      <c r="CH101" s="790"/>
      <c r="CI101" s="791"/>
      <c r="CJ101" s="791"/>
      <c r="CK101" s="791"/>
      <c r="CL101" s="792"/>
      <c r="CM101" s="790"/>
      <c r="CN101" s="791"/>
      <c r="CO101" s="791"/>
      <c r="CP101" s="791"/>
      <c r="CQ101" s="792"/>
      <c r="CR101" s="790"/>
      <c r="CS101" s="791"/>
      <c r="CT101" s="791"/>
      <c r="CU101" s="791"/>
      <c r="CV101" s="792"/>
      <c r="CW101" s="790"/>
      <c r="CX101" s="791"/>
      <c r="CY101" s="791"/>
      <c r="CZ101" s="791"/>
      <c r="DA101" s="792"/>
      <c r="DB101" s="790"/>
      <c r="DC101" s="791"/>
      <c r="DD101" s="791"/>
      <c r="DE101" s="791"/>
      <c r="DF101" s="792"/>
      <c r="DG101" s="790"/>
      <c r="DH101" s="791"/>
      <c r="DI101" s="791"/>
      <c r="DJ101" s="791"/>
      <c r="DK101" s="792"/>
      <c r="DL101" s="790"/>
      <c r="DM101" s="791"/>
      <c r="DN101" s="791"/>
      <c r="DO101" s="791"/>
      <c r="DP101" s="792"/>
      <c r="DQ101" s="790"/>
      <c r="DR101" s="791"/>
      <c r="DS101" s="791"/>
      <c r="DT101" s="791"/>
      <c r="DU101" s="792"/>
      <c r="DV101" s="793"/>
      <c r="DW101" s="794"/>
      <c r="DX101" s="794"/>
      <c r="DY101" s="794"/>
      <c r="DZ101" s="795"/>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254</v>
      </c>
      <c r="BR102" s="747" t="s">
        <v>444</v>
      </c>
      <c r="BS102" s="748"/>
      <c r="BT102" s="748"/>
      <c r="BU102" s="748"/>
      <c r="BV102" s="748"/>
      <c r="BW102" s="748"/>
      <c r="BX102" s="748"/>
      <c r="BY102" s="748"/>
      <c r="BZ102" s="748"/>
      <c r="CA102" s="748"/>
      <c r="CB102" s="748"/>
      <c r="CC102" s="748"/>
      <c r="CD102" s="748"/>
      <c r="CE102" s="748"/>
      <c r="CF102" s="748"/>
      <c r="CG102" s="749"/>
      <c r="CH102" s="804"/>
      <c r="CI102" s="805"/>
      <c r="CJ102" s="805"/>
      <c r="CK102" s="805"/>
      <c r="CL102" s="806"/>
      <c r="CM102" s="804"/>
      <c r="CN102" s="805"/>
      <c r="CO102" s="805"/>
      <c r="CP102" s="805"/>
      <c r="CQ102" s="806"/>
      <c r="CR102" s="807"/>
      <c r="CS102" s="760"/>
      <c r="CT102" s="760"/>
      <c r="CU102" s="760"/>
      <c r="CV102" s="808"/>
      <c r="CW102" s="807"/>
      <c r="CX102" s="760"/>
      <c r="CY102" s="760"/>
      <c r="CZ102" s="760"/>
      <c r="DA102" s="808"/>
      <c r="DB102" s="807"/>
      <c r="DC102" s="760"/>
      <c r="DD102" s="760"/>
      <c r="DE102" s="760"/>
      <c r="DF102" s="808"/>
      <c r="DG102" s="807"/>
      <c r="DH102" s="760"/>
      <c r="DI102" s="760"/>
      <c r="DJ102" s="760"/>
      <c r="DK102" s="808"/>
      <c r="DL102" s="807"/>
      <c r="DM102" s="760"/>
      <c r="DN102" s="760"/>
      <c r="DO102" s="760"/>
      <c r="DP102" s="808"/>
      <c r="DQ102" s="807"/>
      <c r="DR102" s="760"/>
      <c r="DS102" s="760"/>
      <c r="DT102" s="760"/>
      <c r="DU102" s="808"/>
      <c r="DV102" s="747"/>
      <c r="DW102" s="748"/>
      <c r="DX102" s="748"/>
      <c r="DY102" s="748"/>
      <c r="DZ102" s="80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0" t="s">
        <v>460</v>
      </c>
      <c r="BR103" s="810"/>
      <c r="BS103" s="810"/>
      <c r="BT103" s="810"/>
      <c r="BU103" s="810"/>
      <c r="BV103" s="810"/>
      <c r="BW103" s="810"/>
      <c r="BX103" s="810"/>
      <c r="BY103" s="810"/>
      <c r="BZ103" s="810"/>
      <c r="CA103" s="810"/>
      <c r="CB103" s="810"/>
      <c r="CC103" s="810"/>
      <c r="CD103" s="810"/>
      <c r="CE103" s="810"/>
      <c r="CF103" s="810"/>
      <c r="CG103" s="810"/>
      <c r="CH103" s="810"/>
      <c r="CI103" s="810"/>
      <c r="CJ103" s="810"/>
      <c r="CK103" s="810"/>
      <c r="CL103" s="810"/>
      <c r="CM103" s="810"/>
      <c r="CN103" s="810"/>
      <c r="CO103" s="810"/>
      <c r="CP103" s="810"/>
      <c r="CQ103" s="810"/>
      <c r="CR103" s="810"/>
      <c r="CS103" s="810"/>
      <c r="CT103" s="810"/>
      <c r="CU103" s="810"/>
      <c r="CV103" s="810"/>
      <c r="CW103" s="810"/>
      <c r="CX103" s="810"/>
      <c r="CY103" s="810"/>
      <c r="CZ103" s="810"/>
      <c r="DA103" s="810"/>
      <c r="DB103" s="810"/>
      <c r="DC103" s="810"/>
      <c r="DD103" s="810"/>
      <c r="DE103" s="810"/>
      <c r="DF103" s="810"/>
      <c r="DG103" s="810"/>
      <c r="DH103" s="810"/>
      <c r="DI103" s="810"/>
      <c r="DJ103" s="810"/>
      <c r="DK103" s="810"/>
      <c r="DL103" s="810"/>
      <c r="DM103" s="810"/>
      <c r="DN103" s="810"/>
      <c r="DO103" s="810"/>
      <c r="DP103" s="810"/>
      <c r="DQ103" s="810"/>
      <c r="DR103" s="810"/>
      <c r="DS103" s="810"/>
      <c r="DT103" s="810"/>
      <c r="DU103" s="810"/>
      <c r="DV103" s="810"/>
      <c r="DW103" s="810"/>
      <c r="DX103" s="810"/>
      <c r="DY103" s="810"/>
      <c r="DZ103" s="810"/>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1" t="s">
        <v>461</v>
      </c>
      <c r="BR104" s="811"/>
      <c r="BS104" s="811"/>
      <c r="BT104" s="811"/>
      <c r="BU104" s="811"/>
      <c r="BV104" s="811"/>
      <c r="BW104" s="811"/>
      <c r="BX104" s="811"/>
      <c r="BY104" s="811"/>
      <c r="BZ104" s="811"/>
      <c r="CA104" s="811"/>
      <c r="CB104" s="811"/>
      <c r="CC104" s="811"/>
      <c r="CD104" s="811"/>
      <c r="CE104" s="811"/>
      <c r="CF104" s="811"/>
      <c r="CG104" s="811"/>
      <c r="CH104" s="811"/>
      <c r="CI104" s="811"/>
      <c r="CJ104" s="811"/>
      <c r="CK104" s="811"/>
      <c r="CL104" s="811"/>
      <c r="CM104" s="811"/>
      <c r="CN104" s="811"/>
      <c r="CO104" s="811"/>
      <c r="CP104" s="811"/>
      <c r="CQ104" s="811"/>
      <c r="CR104" s="811"/>
      <c r="CS104" s="811"/>
      <c r="CT104" s="811"/>
      <c r="CU104" s="811"/>
      <c r="CV104" s="811"/>
      <c r="CW104" s="811"/>
      <c r="CX104" s="811"/>
      <c r="CY104" s="811"/>
      <c r="CZ104" s="811"/>
      <c r="DA104" s="811"/>
      <c r="DB104" s="811"/>
      <c r="DC104" s="811"/>
      <c r="DD104" s="811"/>
      <c r="DE104" s="811"/>
      <c r="DF104" s="811"/>
      <c r="DG104" s="811"/>
      <c r="DH104" s="811"/>
      <c r="DI104" s="811"/>
      <c r="DJ104" s="811"/>
      <c r="DK104" s="811"/>
      <c r="DL104" s="811"/>
      <c r="DM104" s="811"/>
      <c r="DN104" s="811"/>
      <c r="DO104" s="811"/>
      <c r="DP104" s="811"/>
      <c r="DQ104" s="811"/>
      <c r="DR104" s="811"/>
      <c r="DS104" s="811"/>
      <c r="DT104" s="811"/>
      <c r="DU104" s="811"/>
      <c r="DV104" s="811"/>
      <c r="DW104" s="811"/>
      <c r="DX104" s="811"/>
      <c r="DY104" s="811"/>
      <c r="DZ104" s="811"/>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12" t="s">
        <v>463</v>
      </c>
      <c r="B108" s="813"/>
      <c r="C108" s="813"/>
      <c r="D108" s="813"/>
      <c r="E108" s="813"/>
      <c r="F108" s="813"/>
      <c r="G108" s="813"/>
      <c r="H108" s="813"/>
      <c r="I108" s="813"/>
      <c r="J108" s="813"/>
      <c r="K108" s="813"/>
      <c r="L108" s="813"/>
      <c r="M108" s="813"/>
      <c r="N108" s="813"/>
      <c r="O108" s="813"/>
      <c r="P108" s="813"/>
      <c r="Q108" s="813"/>
      <c r="R108" s="813"/>
      <c r="S108" s="813"/>
      <c r="T108" s="813"/>
      <c r="U108" s="813"/>
      <c r="V108" s="813"/>
      <c r="W108" s="813"/>
      <c r="X108" s="813"/>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4"/>
      <c r="AU108" s="812" t="s">
        <v>203</v>
      </c>
      <c r="AV108" s="813"/>
      <c r="AW108" s="813"/>
      <c r="AX108" s="813"/>
      <c r="AY108" s="813"/>
      <c r="AZ108" s="813"/>
      <c r="BA108" s="813"/>
      <c r="BB108" s="813"/>
      <c r="BC108" s="813"/>
      <c r="BD108" s="813"/>
      <c r="BE108" s="813"/>
      <c r="BF108" s="813"/>
      <c r="BG108" s="813"/>
      <c r="BH108" s="813"/>
      <c r="BI108" s="813"/>
      <c r="BJ108" s="813"/>
      <c r="BK108" s="813"/>
      <c r="BL108" s="813"/>
      <c r="BM108" s="813"/>
      <c r="BN108" s="813"/>
      <c r="BO108" s="813"/>
      <c r="BP108" s="813"/>
      <c r="BQ108" s="813"/>
      <c r="BR108" s="813"/>
      <c r="BS108" s="813"/>
      <c r="BT108" s="813"/>
      <c r="BU108" s="813"/>
      <c r="BV108" s="813"/>
      <c r="BW108" s="813"/>
      <c r="BX108" s="813"/>
      <c r="BY108" s="813"/>
      <c r="BZ108" s="813"/>
      <c r="CA108" s="813"/>
      <c r="CB108" s="813"/>
      <c r="CC108" s="813"/>
      <c r="CD108" s="813"/>
      <c r="CE108" s="813"/>
      <c r="CF108" s="813"/>
      <c r="CG108" s="813"/>
      <c r="CH108" s="813"/>
      <c r="CI108" s="813"/>
      <c r="CJ108" s="813"/>
      <c r="CK108" s="813"/>
      <c r="CL108" s="813"/>
      <c r="CM108" s="813"/>
      <c r="CN108" s="813"/>
      <c r="CO108" s="813"/>
      <c r="CP108" s="813"/>
      <c r="CQ108" s="813"/>
      <c r="CR108" s="813"/>
      <c r="CS108" s="813"/>
      <c r="CT108" s="813"/>
      <c r="CU108" s="813"/>
      <c r="CV108" s="813"/>
      <c r="CW108" s="813"/>
      <c r="CX108" s="813"/>
      <c r="CY108" s="813"/>
      <c r="CZ108" s="813"/>
      <c r="DA108" s="813"/>
      <c r="DB108" s="813"/>
      <c r="DC108" s="813"/>
      <c r="DD108" s="813"/>
      <c r="DE108" s="813"/>
      <c r="DF108" s="813"/>
      <c r="DG108" s="813"/>
      <c r="DH108" s="813"/>
      <c r="DI108" s="813"/>
      <c r="DJ108" s="813"/>
      <c r="DK108" s="813"/>
      <c r="DL108" s="813"/>
      <c r="DM108" s="813"/>
      <c r="DN108" s="813"/>
      <c r="DO108" s="813"/>
      <c r="DP108" s="813"/>
      <c r="DQ108" s="813"/>
      <c r="DR108" s="813"/>
      <c r="DS108" s="813"/>
      <c r="DT108" s="813"/>
      <c r="DU108" s="813"/>
      <c r="DV108" s="813"/>
      <c r="DW108" s="813"/>
      <c r="DX108" s="813"/>
      <c r="DY108" s="813"/>
      <c r="DZ108" s="814"/>
    </row>
    <row r="109" spans="1:131" s="54" customFormat="1" ht="26.25" customHeight="1" x14ac:dyDescent="0.15">
      <c r="A109" s="815" t="s">
        <v>464</v>
      </c>
      <c r="B109" s="816"/>
      <c r="C109" s="816"/>
      <c r="D109" s="816"/>
      <c r="E109" s="816"/>
      <c r="F109" s="816"/>
      <c r="G109" s="816"/>
      <c r="H109" s="816"/>
      <c r="I109" s="816"/>
      <c r="J109" s="816"/>
      <c r="K109" s="816"/>
      <c r="L109" s="816"/>
      <c r="M109" s="816"/>
      <c r="N109" s="816"/>
      <c r="O109" s="816"/>
      <c r="P109" s="816"/>
      <c r="Q109" s="816"/>
      <c r="R109" s="816"/>
      <c r="S109" s="816"/>
      <c r="T109" s="816"/>
      <c r="U109" s="816"/>
      <c r="V109" s="816"/>
      <c r="W109" s="816"/>
      <c r="X109" s="816"/>
      <c r="Y109" s="816"/>
      <c r="Z109" s="817"/>
      <c r="AA109" s="818" t="s">
        <v>465</v>
      </c>
      <c r="AB109" s="816"/>
      <c r="AC109" s="816"/>
      <c r="AD109" s="816"/>
      <c r="AE109" s="817"/>
      <c r="AF109" s="818" t="s">
        <v>259</v>
      </c>
      <c r="AG109" s="816"/>
      <c r="AH109" s="816"/>
      <c r="AI109" s="816"/>
      <c r="AJ109" s="817"/>
      <c r="AK109" s="818" t="s">
        <v>388</v>
      </c>
      <c r="AL109" s="816"/>
      <c r="AM109" s="816"/>
      <c r="AN109" s="816"/>
      <c r="AO109" s="817"/>
      <c r="AP109" s="818" t="s">
        <v>466</v>
      </c>
      <c r="AQ109" s="816"/>
      <c r="AR109" s="816"/>
      <c r="AS109" s="816"/>
      <c r="AT109" s="819"/>
      <c r="AU109" s="815" t="s">
        <v>464</v>
      </c>
      <c r="AV109" s="816"/>
      <c r="AW109" s="816"/>
      <c r="AX109" s="816"/>
      <c r="AY109" s="816"/>
      <c r="AZ109" s="816"/>
      <c r="BA109" s="816"/>
      <c r="BB109" s="816"/>
      <c r="BC109" s="816"/>
      <c r="BD109" s="816"/>
      <c r="BE109" s="816"/>
      <c r="BF109" s="816"/>
      <c r="BG109" s="816"/>
      <c r="BH109" s="816"/>
      <c r="BI109" s="816"/>
      <c r="BJ109" s="816"/>
      <c r="BK109" s="816"/>
      <c r="BL109" s="816"/>
      <c r="BM109" s="816"/>
      <c r="BN109" s="816"/>
      <c r="BO109" s="816"/>
      <c r="BP109" s="817"/>
      <c r="BQ109" s="818" t="s">
        <v>465</v>
      </c>
      <c r="BR109" s="816"/>
      <c r="BS109" s="816"/>
      <c r="BT109" s="816"/>
      <c r="BU109" s="817"/>
      <c r="BV109" s="818" t="s">
        <v>259</v>
      </c>
      <c r="BW109" s="816"/>
      <c r="BX109" s="816"/>
      <c r="BY109" s="816"/>
      <c r="BZ109" s="817"/>
      <c r="CA109" s="818" t="s">
        <v>388</v>
      </c>
      <c r="CB109" s="816"/>
      <c r="CC109" s="816"/>
      <c r="CD109" s="816"/>
      <c r="CE109" s="817"/>
      <c r="CF109" s="820" t="s">
        <v>466</v>
      </c>
      <c r="CG109" s="820"/>
      <c r="CH109" s="820"/>
      <c r="CI109" s="820"/>
      <c r="CJ109" s="820"/>
      <c r="CK109" s="818" t="s">
        <v>94</v>
      </c>
      <c r="CL109" s="816"/>
      <c r="CM109" s="816"/>
      <c r="CN109" s="816"/>
      <c r="CO109" s="816"/>
      <c r="CP109" s="816"/>
      <c r="CQ109" s="816"/>
      <c r="CR109" s="816"/>
      <c r="CS109" s="816"/>
      <c r="CT109" s="816"/>
      <c r="CU109" s="816"/>
      <c r="CV109" s="816"/>
      <c r="CW109" s="816"/>
      <c r="CX109" s="816"/>
      <c r="CY109" s="816"/>
      <c r="CZ109" s="816"/>
      <c r="DA109" s="816"/>
      <c r="DB109" s="816"/>
      <c r="DC109" s="816"/>
      <c r="DD109" s="816"/>
      <c r="DE109" s="816"/>
      <c r="DF109" s="817"/>
      <c r="DG109" s="818" t="s">
        <v>465</v>
      </c>
      <c r="DH109" s="816"/>
      <c r="DI109" s="816"/>
      <c r="DJ109" s="816"/>
      <c r="DK109" s="817"/>
      <c r="DL109" s="818" t="s">
        <v>259</v>
      </c>
      <c r="DM109" s="816"/>
      <c r="DN109" s="816"/>
      <c r="DO109" s="816"/>
      <c r="DP109" s="817"/>
      <c r="DQ109" s="818" t="s">
        <v>388</v>
      </c>
      <c r="DR109" s="816"/>
      <c r="DS109" s="816"/>
      <c r="DT109" s="816"/>
      <c r="DU109" s="817"/>
      <c r="DV109" s="818" t="s">
        <v>466</v>
      </c>
      <c r="DW109" s="816"/>
      <c r="DX109" s="816"/>
      <c r="DY109" s="816"/>
      <c r="DZ109" s="819"/>
    </row>
    <row r="110" spans="1:131" s="54" customFormat="1" ht="26.25" customHeight="1" x14ac:dyDescent="0.15">
      <c r="A110" s="821" t="s">
        <v>330</v>
      </c>
      <c r="B110" s="822"/>
      <c r="C110" s="822"/>
      <c r="D110" s="822"/>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3"/>
      <c r="AA110" s="824">
        <v>688706</v>
      </c>
      <c r="AB110" s="825"/>
      <c r="AC110" s="825"/>
      <c r="AD110" s="825"/>
      <c r="AE110" s="826"/>
      <c r="AF110" s="827">
        <v>680016</v>
      </c>
      <c r="AG110" s="825"/>
      <c r="AH110" s="825"/>
      <c r="AI110" s="825"/>
      <c r="AJ110" s="826"/>
      <c r="AK110" s="827">
        <v>665809</v>
      </c>
      <c r="AL110" s="825"/>
      <c r="AM110" s="825"/>
      <c r="AN110" s="825"/>
      <c r="AO110" s="826"/>
      <c r="AP110" s="828">
        <v>21.2</v>
      </c>
      <c r="AQ110" s="829"/>
      <c r="AR110" s="829"/>
      <c r="AS110" s="829"/>
      <c r="AT110" s="830"/>
      <c r="AU110" s="1011" t="s">
        <v>105</v>
      </c>
      <c r="AV110" s="1012"/>
      <c r="AW110" s="1012"/>
      <c r="AX110" s="1012"/>
      <c r="AY110" s="1012"/>
      <c r="AZ110" s="831" t="s">
        <v>467</v>
      </c>
      <c r="BA110" s="822"/>
      <c r="BB110" s="822"/>
      <c r="BC110" s="822"/>
      <c r="BD110" s="822"/>
      <c r="BE110" s="822"/>
      <c r="BF110" s="822"/>
      <c r="BG110" s="822"/>
      <c r="BH110" s="822"/>
      <c r="BI110" s="822"/>
      <c r="BJ110" s="822"/>
      <c r="BK110" s="822"/>
      <c r="BL110" s="822"/>
      <c r="BM110" s="822"/>
      <c r="BN110" s="822"/>
      <c r="BO110" s="822"/>
      <c r="BP110" s="823"/>
      <c r="BQ110" s="832">
        <v>7195661</v>
      </c>
      <c r="BR110" s="833"/>
      <c r="BS110" s="833"/>
      <c r="BT110" s="833"/>
      <c r="BU110" s="833"/>
      <c r="BV110" s="833">
        <v>6980065</v>
      </c>
      <c r="BW110" s="833"/>
      <c r="BX110" s="833"/>
      <c r="BY110" s="833"/>
      <c r="BZ110" s="833"/>
      <c r="CA110" s="833">
        <v>7247318</v>
      </c>
      <c r="CB110" s="833"/>
      <c r="CC110" s="833"/>
      <c r="CD110" s="833"/>
      <c r="CE110" s="833"/>
      <c r="CF110" s="834">
        <v>230.8</v>
      </c>
      <c r="CG110" s="835"/>
      <c r="CH110" s="835"/>
      <c r="CI110" s="835"/>
      <c r="CJ110" s="835"/>
      <c r="CK110" s="1017" t="s">
        <v>384</v>
      </c>
      <c r="CL110" s="1018"/>
      <c r="CM110" s="836" t="s">
        <v>468</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32" t="s">
        <v>201</v>
      </c>
      <c r="DH110" s="833"/>
      <c r="DI110" s="833"/>
      <c r="DJ110" s="833"/>
      <c r="DK110" s="833"/>
      <c r="DL110" s="833" t="s">
        <v>201</v>
      </c>
      <c r="DM110" s="833"/>
      <c r="DN110" s="833"/>
      <c r="DO110" s="833"/>
      <c r="DP110" s="833"/>
      <c r="DQ110" s="833" t="s">
        <v>201</v>
      </c>
      <c r="DR110" s="833"/>
      <c r="DS110" s="833"/>
      <c r="DT110" s="833"/>
      <c r="DU110" s="833"/>
      <c r="DV110" s="839" t="s">
        <v>201</v>
      </c>
      <c r="DW110" s="839"/>
      <c r="DX110" s="839"/>
      <c r="DY110" s="839"/>
      <c r="DZ110" s="840"/>
    </row>
    <row r="111" spans="1:131" s="54" customFormat="1" ht="26.25" customHeight="1" x14ac:dyDescent="0.15">
      <c r="A111" s="841" t="s">
        <v>448</v>
      </c>
      <c r="B111" s="842"/>
      <c r="C111" s="842"/>
      <c r="D111" s="842"/>
      <c r="E111" s="842"/>
      <c r="F111" s="842"/>
      <c r="G111" s="842"/>
      <c r="H111" s="842"/>
      <c r="I111" s="842"/>
      <c r="J111" s="842"/>
      <c r="K111" s="842"/>
      <c r="L111" s="842"/>
      <c r="M111" s="842"/>
      <c r="N111" s="842"/>
      <c r="O111" s="842"/>
      <c r="P111" s="842"/>
      <c r="Q111" s="842"/>
      <c r="R111" s="842"/>
      <c r="S111" s="842"/>
      <c r="T111" s="842"/>
      <c r="U111" s="842"/>
      <c r="V111" s="842"/>
      <c r="W111" s="842"/>
      <c r="X111" s="842"/>
      <c r="Y111" s="842"/>
      <c r="Z111" s="843"/>
      <c r="AA111" s="844" t="s">
        <v>201</v>
      </c>
      <c r="AB111" s="845"/>
      <c r="AC111" s="845"/>
      <c r="AD111" s="845"/>
      <c r="AE111" s="846"/>
      <c r="AF111" s="847" t="s">
        <v>201</v>
      </c>
      <c r="AG111" s="845"/>
      <c r="AH111" s="845"/>
      <c r="AI111" s="845"/>
      <c r="AJ111" s="846"/>
      <c r="AK111" s="847" t="s">
        <v>201</v>
      </c>
      <c r="AL111" s="845"/>
      <c r="AM111" s="845"/>
      <c r="AN111" s="845"/>
      <c r="AO111" s="846"/>
      <c r="AP111" s="848" t="s">
        <v>201</v>
      </c>
      <c r="AQ111" s="849"/>
      <c r="AR111" s="849"/>
      <c r="AS111" s="849"/>
      <c r="AT111" s="850"/>
      <c r="AU111" s="1013"/>
      <c r="AV111" s="1014"/>
      <c r="AW111" s="1014"/>
      <c r="AX111" s="1014"/>
      <c r="AY111" s="1014"/>
      <c r="AZ111" s="851" t="s">
        <v>470</v>
      </c>
      <c r="BA111" s="852"/>
      <c r="BB111" s="852"/>
      <c r="BC111" s="852"/>
      <c r="BD111" s="852"/>
      <c r="BE111" s="852"/>
      <c r="BF111" s="852"/>
      <c r="BG111" s="852"/>
      <c r="BH111" s="852"/>
      <c r="BI111" s="852"/>
      <c r="BJ111" s="852"/>
      <c r="BK111" s="852"/>
      <c r="BL111" s="852"/>
      <c r="BM111" s="852"/>
      <c r="BN111" s="852"/>
      <c r="BO111" s="852"/>
      <c r="BP111" s="853"/>
      <c r="BQ111" s="854">
        <v>121000</v>
      </c>
      <c r="BR111" s="855"/>
      <c r="BS111" s="855"/>
      <c r="BT111" s="855"/>
      <c r="BU111" s="855"/>
      <c r="BV111" s="855">
        <v>100000</v>
      </c>
      <c r="BW111" s="855"/>
      <c r="BX111" s="855"/>
      <c r="BY111" s="855"/>
      <c r="BZ111" s="855"/>
      <c r="CA111" s="855" t="s">
        <v>201</v>
      </c>
      <c r="CB111" s="855"/>
      <c r="CC111" s="855"/>
      <c r="CD111" s="855"/>
      <c r="CE111" s="855"/>
      <c r="CF111" s="856" t="s">
        <v>201</v>
      </c>
      <c r="CG111" s="857"/>
      <c r="CH111" s="857"/>
      <c r="CI111" s="857"/>
      <c r="CJ111" s="857"/>
      <c r="CK111" s="1019"/>
      <c r="CL111" s="1020"/>
      <c r="CM111" s="858" t="s">
        <v>131</v>
      </c>
      <c r="CN111" s="859"/>
      <c r="CO111" s="859"/>
      <c r="CP111" s="859"/>
      <c r="CQ111" s="859"/>
      <c r="CR111" s="859"/>
      <c r="CS111" s="859"/>
      <c r="CT111" s="859"/>
      <c r="CU111" s="859"/>
      <c r="CV111" s="859"/>
      <c r="CW111" s="859"/>
      <c r="CX111" s="859"/>
      <c r="CY111" s="859"/>
      <c r="CZ111" s="859"/>
      <c r="DA111" s="859"/>
      <c r="DB111" s="859"/>
      <c r="DC111" s="859"/>
      <c r="DD111" s="859"/>
      <c r="DE111" s="859"/>
      <c r="DF111" s="860"/>
      <c r="DG111" s="854" t="s">
        <v>201</v>
      </c>
      <c r="DH111" s="855"/>
      <c r="DI111" s="855"/>
      <c r="DJ111" s="855"/>
      <c r="DK111" s="855"/>
      <c r="DL111" s="855" t="s">
        <v>201</v>
      </c>
      <c r="DM111" s="855"/>
      <c r="DN111" s="855"/>
      <c r="DO111" s="855"/>
      <c r="DP111" s="855"/>
      <c r="DQ111" s="855" t="s">
        <v>201</v>
      </c>
      <c r="DR111" s="855"/>
      <c r="DS111" s="855"/>
      <c r="DT111" s="855"/>
      <c r="DU111" s="855"/>
      <c r="DV111" s="861" t="s">
        <v>201</v>
      </c>
      <c r="DW111" s="861"/>
      <c r="DX111" s="861"/>
      <c r="DY111" s="861"/>
      <c r="DZ111" s="862"/>
    </row>
    <row r="112" spans="1:131" s="54" customFormat="1" ht="26.25" customHeight="1" x14ac:dyDescent="0.15">
      <c r="A112" s="980" t="s">
        <v>155</v>
      </c>
      <c r="B112" s="981"/>
      <c r="C112" s="852" t="s">
        <v>471</v>
      </c>
      <c r="D112" s="852"/>
      <c r="E112" s="852"/>
      <c r="F112" s="852"/>
      <c r="G112" s="852"/>
      <c r="H112" s="852"/>
      <c r="I112" s="852"/>
      <c r="J112" s="852"/>
      <c r="K112" s="852"/>
      <c r="L112" s="852"/>
      <c r="M112" s="852"/>
      <c r="N112" s="852"/>
      <c r="O112" s="852"/>
      <c r="P112" s="852"/>
      <c r="Q112" s="852"/>
      <c r="R112" s="852"/>
      <c r="S112" s="852"/>
      <c r="T112" s="852"/>
      <c r="U112" s="852"/>
      <c r="V112" s="852"/>
      <c r="W112" s="852"/>
      <c r="X112" s="852"/>
      <c r="Y112" s="852"/>
      <c r="Z112" s="853"/>
      <c r="AA112" s="844" t="s">
        <v>201</v>
      </c>
      <c r="AB112" s="845"/>
      <c r="AC112" s="845"/>
      <c r="AD112" s="845"/>
      <c r="AE112" s="846"/>
      <c r="AF112" s="847" t="s">
        <v>201</v>
      </c>
      <c r="AG112" s="845"/>
      <c r="AH112" s="845"/>
      <c r="AI112" s="845"/>
      <c r="AJ112" s="846"/>
      <c r="AK112" s="847" t="s">
        <v>201</v>
      </c>
      <c r="AL112" s="845"/>
      <c r="AM112" s="845"/>
      <c r="AN112" s="845"/>
      <c r="AO112" s="846"/>
      <c r="AP112" s="848" t="s">
        <v>201</v>
      </c>
      <c r="AQ112" s="849"/>
      <c r="AR112" s="849"/>
      <c r="AS112" s="849"/>
      <c r="AT112" s="850"/>
      <c r="AU112" s="1013"/>
      <c r="AV112" s="1014"/>
      <c r="AW112" s="1014"/>
      <c r="AX112" s="1014"/>
      <c r="AY112" s="1014"/>
      <c r="AZ112" s="851" t="s">
        <v>272</v>
      </c>
      <c r="BA112" s="852"/>
      <c r="BB112" s="852"/>
      <c r="BC112" s="852"/>
      <c r="BD112" s="852"/>
      <c r="BE112" s="852"/>
      <c r="BF112" s="852"/>
      <c r="BG112" s="852"/>
      <c r="BH112" s="852"/>
      <c r="BI112" s="852"/>
      <c r="BJ112" s="852"/>
      <c r="BK112" s="852"/>
      <c r="BL112" s="852"/>
      <c r="BM112" s="852"/>
      <c r="BN112" s="852"/>
      <c r="BO112" s="852"/>
      <c r="BP112" s="853"/>
      <c r="BQ112" s="854">
        <v>3348243</v>
      </c>
      <c r="BR112" s="855"/>
      <c r="BS112" s="855"/>
      <c r="BT112" s="855"/>
      <c r="BU112" s="855"/>
      <c r="BV112" s="855">
        <v>3158821</v>
      </c>
      <c r="BW112" s="855"/>
      <c r="BX112" s="855"/>
      <c r="BY112" s="855"/>
      <c r="BZ112" s="855"/>
      <c r="CA112" s="855">
        <v>3100577</v>
      </c>
      <c r="CB112" s="855"/>
      <c r="CC112" s="855"/>
      <c r="CD112" s="855"/>
      <c r="CE112" s="855"/>
      <c r="CF112" s="856">
        <v>98.7</v>
      </c>
      <c r="CG112" s="857"/>
      <c r="CH112" s="857"/>
      <c r="CI112" s="857"/>
      <c r="CJ112" s="857"/>
      <c r="CK112" s="1019"/>
      <c r="CL112" s="1020"/>
      <c r="CM112" s="858" t="s">
        <v>394</v>
      </c>
      <c r="CN112" s="859"/>
      <c r="CO112" s="859"/>
      <c r="CP112" s="859"/>
      <c r="CQ112" s="859"/>
      <c r="CR112" s="859"/>
      <c r="CS112" s="859"/>
      <c r="CT112" s="859"/>
      <c r="CU112" s="859"/>
      <c r="CV112" s="859"/>
      <c r="CW112" s="859"/>
      <c r="CX112" s="859"/>
      <c r="CY112" s="859"/>
      <c r="CZ112" s="859"/>
      <c r="DA112" s="859"/>
      <c r="DB112" s="859"/>
      <c r="DC112" s="859"/>
      <c r="DD112" s="859"/>
      <c r="DE112" s="859"/>
      <c r="DF112" s="860"/>
      <c r="DG112" s="854" t="s">
        <v>201</v>
      </c>
      <c r="DH112" s="855"/>
      <c r="DI112" s="855"/>
      <c r="DJ112" s="855"/>
      <c r="DK112" s="855"/>
      <c r="DL112" s="855" t="s">
        <v>201</v>
      </c>
      <c r="DM112" s="855"/>
      <c r="DN112" s="855"/>
      <c r="DO112" s="855"/>
      <c r="DP112" s="855"/>
      <c r="DQ112" s="855" t="s">
        <v>201</v>
      </c>
      <c r="DR112" s="855"/>
      <c r="DS112" s="855"/>
      <c r="DT112" s="855"/>
      <c r="DU112" s="855"/>
      <c r="DV112" s="861" t="s">
        <v>201</v>
      </c>
      <c r="DW112" s="861"/>
      <c r="DX112" s="861"/>
      <c r="DY112" s="861"/>
      <c r="DZ112" s="862"/>
    </row>
    <row r="113" spans="1:130" s="54" customFormat="1" ht="26.25" customHeight="1" x14ac:dyDescent="0.15">
      <c r="A113" s="982"/>
      <c r="B113" s="983"/>
      <c r="C113" s="852" t="s">
        <v>473</v>
      </c>
      <c r="D113" s="852"/>
      <c r="E113" s="852"/>
      <c r="F113" s="852"/>
      <c r="G113" s="852"/>
      <c r="H113" s="852"/>
      <c r="I113" s="852"/>
      <c r="J113" s="852"/>
      <c r="K113" s="852"/>
      <c r="L113" s="852"/>
      <c r="M113" s="852"/>
      <c r="N113" s="852"/>
      <c r="O113" s="852"/>
      <c r="P113" s="852"/>
      <c r="Q113" s="852"/>
      <c r="R113" s="852"/>
      <c r="S113" s="852"/>
      <c r="T113" s="852"/>
      <c r="U113" s="852"/>
      <c r="V113" s="852"/>
      <c r="W113" s="852"/>
      <c r="X113" s="852"/>
      <c r="Y113" s="852"/>
      <c r="Z113" s="853"/>
      <c r="AA113" s="844">
        <v>266110</v>
      </c>
      <c r="AB113" s="845"/>
      <c r="AC113" s="845"/>
      <c r="AD113" s="845"/>
      <c r="AE113" s="846"/>
      <c r="AF113" s="847">
        <v>292636</v>
      </c>
      <c r="AG113" s="845"/>
      <c r="AH113" s="845"/>
      <c r="AI113" s="845"/>
      <c r="AJ113" s="846"/>
      <c r="AK113" s="847">
        <v>329226</v>
      </c>
      <c r="AL113" s="845"/>
      <c r="AM113" s="845"/>
      <c r="AN113" s="845"/>
      <c r="AO113" s="846"/>
      <c r="AP113" s="848">
        <v>10.5</v>
      </c>
      <c r="AQ113" s="849"/>
      <c r="AR113" s="849"/>
      <c r="AS113" s="849"/>
      <c r="AT113" s="850"/>
      <c r="AU113" s="1013"/>
      <c r="AV113" s="1014"/>
      <c r="AW113" s="1014"/>
      <c r="AX113" s="1014"/>
      <c r="AY113" s="1014"/>
      <c r="AZ113" s="851" t="s">
        <v>474</v>
      </c>
      <c r="BA113" s="852"/>
      <c r="BB113" s="852"/>
      <c r="BC113" s="852"/>
      <c r="BD113" s="852"/>
      <c r="BE113" s="852"/>
      <c r="BF113" s="852"/>
      <c r="BG113" s="852"/>
      <c r="BH113" s="852"/>
      <c r="BI113" s="852"/>
      <c r="BJ113" s="852"/>
      <c r="BK113" s="852"/>
      <c r="BL113" s="852"/>
      <c r="BM113" s="852"/>
      <c r="BN113" s="852"/>
      <c r="BO113" s="852"/>
      <c r="BP113" s="853"/>
      <c r="BQ113" s="854">
        <v>674580</v>
      </c>
      <c r="BR113" s="855"/>
      <c r="BS113" s="855"/>
      <c r="BT113" s="855"/>
      <c r="BU113" s="855"/>
      <c r="BV113" s="855">
        <v>596574</v>
      </c>
      <c r="BW113" s="855"/>
      <c r="BX113" s="855"/>
      <c r="BY113" s="855"/>
      <c r="BZ113" s="855"/>
      <c r="CA113" s="855">
        <v>503590</v>
      </c>
      <c r="CB113" s="855"/>
      <c r="CC113" s="855"/>
      <c r="CD113" s="855"/>
      <c r="CE113" s="855"/>
      <c r="CF113" s="856">
        <v>16</v>
      </c>
      <c r="CG113" s="857"/>
      <c r="CH113" s="857"/>
      <c r="CI113" s="857"/>
      <c r="CJ113" s="857"/>
      <c r="CK113" s="1019"/>
      <c r="CL113" s="1020"/>
      <c r="CM113" s="858" t="s">
        <v>405</v>
      </c>
      <c r="CN113" s="859"/>
      <c r="CO113" s="859"/>
      <c r="CP113" s="859"/>
      <c r="CQ113" s="859"/>
      <c r="CR113" s="859"/>
      <c r="CS113" s="859"/>
      <c r="CT113" s="859"/>
      <c r="CU113" s="859"/>
      <c r="CV113" s="859"/>
      <c r="CW113" s="859"/>
      <c r="CX113" s="859"/>
      <c r="CY113" s="859"/>
      <c r="CZ113" s="859"/>
      <c r="DA113" s="859"/>
      <c r="DB113" s="859"/>
      <c r="DC113" s="859"/>
      <c r="DD113" s="859"/>
      <c r="DE113" s="859"/>
      <c r="DF113" s="860"/>
      <c r="DG113" s="844" t="s">
        <v>201</v>
      </c>
      <c r="DH113" s="845"/>
      <c r="DI113" s="845"/>
      <c r="DJ113" s="845"/>
      <c r="DK113" s="846"/>
      <c r="DL113" s="847" t="s">
        <v>201</v>
      </c>
      <c r="DM113" s="845"/>
      <c r="DN113" s="845"/>
      <c r="DO113" s="845"/>
      <c r="DP113" s="846"/>
      <c r="DQ113" s="847" t="s">
        <v>201</v>
      </c>
      <c r="DR113" s="845"/>
      <c r="DS113" s="845"/>
      <c r="DT113" s="845"/>
      <c r="DU113" s="846"/>
      <c r="DV113" s="848" t="s">
        <v>201</v>
      </c>
      <c r="DW113" s="849"/>
      <c r="DX113" s="849"/>
      <c r="DY113" s="849"/>
      <c r="DZ113" s="850"/>
    </row>
    <row r="114" spans="1:130" s="54" customFormat="1" ht="26.25" customHeight="1" x14ac:dyDescent="0.15">
      <c r="A114" s="982"/>
      <c r="B114" s="983"/>
      <c r="C114" s="852" t="s">
        <v>475</v>
      </c>
      <c r="D114" s="852"/>
      <c r="E114" s="852"/>
      <c r="F114" s="852"/>
      <c r="G114" s="852"/>
      <c r="H114" s="852"/>
      <c r="I114" s="852"/>
      <c r="J114" s="852"/>
      <c r="K114" s="852"/>
      <c r="L114" s="852"/>
      <c r="M114" s="852"/>
      <c r="N114" s="852"/>
      <c r="O114" s="852"/>
      <c r="P114" s="852"/>
      <c r="Q114" s="852"/>
      <c r="R114" s="852"/>
      <c r="S114" s="852"/>
      <c r="T114" s="852"/>
      <c r="U114" s="852"/>
      <c r="V114" s="852"/>
      <c r="W114" s="852"/>
      <c r="X114" s="852"/>
      <c r="Y114" s="852"/>
      <c r="Z114" s="853"/>
      <c r="AA114" s="844">
        <v>69207</v>
      </c>
      <c r="AB114" s="845"/>
      <c r="AC114" s="845"/>
      <c r="AD114" s="845"/>
      <c r="AE114" s="846"/>
      <c r="AF114" s="847">
        <v>79014</v>
      </c>
      <c r="AG114" s="845"/>
      <c r="AH114" s="845"/>
      <c r="AI114" s="845"/>
      <c r="AJ114" s="846"/>
      <c r="AK114" s="847">
        <v>79017</v>
      </c>
      <c r="AL114" s="845"/>
      <c r="AM114" s="845"/>
      <c r="AN114" s="845"/>
      <c r="AO114" s="846"/>
      <c r="AP114" s="848">
        <v>2.5</v>
      </c>
      <c r="AQ114" s="849"/>
      <c r="AR114" s="849"/>
      <c r="AS114" s="849"/>
      <c r="AT114" s="850"/>
      <c r="AU114" s="1013"/>
      <c r="AV114" s="1014"/>
      <c r="AW114" s="1014"/>
      <c r="AX114" s="1014"/>
      <c r="AY114" s="1014"/>
      <c r="AZ114" s="851" t="s">
        <v>476</v>
      </c>
      <c r="BA114" s="852"/>
      <c r="BB114" s="852"/>
      <c r="BC114" s="852"/>
      <c r="BD114" s="852"/>
      <c r="BE114" s="852"/>
      <c r="BF114" s="852"/>
      <c r="BG114" s="852"/>
      <c r="BH114" s="852"/>
      <c r="BI114" s="852"/>
      <c r="BJ114" s="852"/>
      <c r="BK114" s="852"/>
      <c r="BL114" s="852"/>
      <c r="BM114" s="852"/>
      <c r="BN114" s="852"/>
      <c r="BO114" s="852"/>
      <c r="BP114" s="853"/>
      <c r="BQ114" s="854">
        <v>884864</v>
      </c>
      <c r="BR114" s="855"/>
      <c r="BS114" s="855"/>
      <c r="BT114" s="855"/>
      <c r="BU114" s="855"/>
      <c r="BV114" s="855">
        <v>838406</v>
      </c>
      <c r="BW114" s="855"/>
      <c r="BX114" s="855"/>
      <c r="BY114" s="855"/>
      <c r="BZ114" s="855"/>
      <c r="CA114" s="855">
        <v>806843</v>
      </c>
      <c r="CB114" s="855"/>
      <c r="CC114" s="855"/>
      <c r="CD114" s="855"/>
      <c r="CE114" s="855"/>
      <c r="CF114" s="856">
        <v>25.7</v>
      </c>
      <c r="CG114" s="857"/>
      <c r="CH114" s="857"/>
      <c r="CI114" s="857"/>
      <c r="CJ114" s="857"/>
      <c r="CK114" s="1019"/>
      <c r="CL114" s="1020"/>
      <c r="CM114" s="858" t="s">
        <v>477</v>
      </c>
      <c r="CN114" s="859"/>
      <c r="CO114" s="859"/>
      <c r="CP114" s="859"/>
      <c r="CQ114" s="859"/>
      <c r="CR114" s="859"/>
      <c r="CS114" s="859"/>
      <c r="CT114" s="859"/>
      <c r="CU114" s="859"/>
      <c r="CV114" s="859"/>
      <c r="CW114" s="859"/>
      <c r="CX114" s="859"/>
      <c r="CY114" s="859"/>
      <c r="CZ114" s="859"/>
      <c r="DA114" s="859"/>
      <c r="DB114" s="859"/>
      <c r="DC114" s="859"/>
      <c r="DD114" s="859"/>
      <c r="DE114" s="859"/>
      <c r="DF114" s="860"/>
      <c r="DG114" s="844" t="s">
        <v>201</v>
      </c>
      <c r="DH114" s="845"/>
      <c r="DI114" s="845"/>
      <c r="DJ114" s="845"/>
      <c r="DK114" s="846"/>
      <c r="DL114" s="847" t="s">
        <v>201</v>
      </c>
      <c r="DM114" s="845"/>
      <c r="DN114" s="845"/>
      <c r="DO114" s="845"/>
      <c r="DP114" s="846"/>
      <c r="DQ114" s="847" t="s">
        <v>201</v>
      </c>
      <c r="DR114" s="845"/>
      <c r="DS114" s="845"/>
      <c r="DT114" s="845"/>
      <c r="DU114" s="846"/>
      <c r="DV114" s="848" t="s">
        <v>201</v>
      </c>
      <c r="DW114" s="849"/>
      <c r="DX114" s="849"/>
      <c r="DY114" s="849"/>
      <c r="DZ114" s="850"/>
    </row>
    <row r="115" spans="1:130" s="54" customFormat="1" ht="26.25" customHeight="1" x14ac:dyDescent="0.15">
      <c r="A115" s="982"/>
      <c r="B115" s="983"/>
      <c r="C115" s="852" t="s">
        <v>375</v>
      </c>
      <c r="D115" s="852"/>
      <c r="E115" s="852"/>
      <c r="F115" s="852"/>
      <c r="G115" s="852"/>
      <c r="H115" s="852"/>
      <c r="I115" s="852"/>
      <c r="J115" s="852"/>
      <c r="K115" s="852"/>
      <c r="L115" s="852"/>
      <c r="M115" s="852"/>
      <c r="N115" s="852"/>
      <c r="O115" s="852"/>
      <c r="P115" s="852"/>
      <c r="Q115" s="852"/>
      <c r="R115" s="852"/>
      <c r="S115" s="852"/>
      <c r="T115" s="852"/>
      <c r="U115" s="852"/>
      <c r="V115" s="852"/>
      <c r="W115" s="852"/>
      <c r="X115" s="852"/>
      <c r="Y115" s="852"/>
      <c r="Z115" s="853"/>
      <c r="AA115" s="844" t="s">
        <v>201</v>
      </c>
      <c r="AB115" s="845"/>
      <c r="AC115" s="845"/>
      <c r="AD115" s="845"/>
      <c r="AE115" s="846"/>
      <c r="AF115" s="847" t="s">
        <v>201</v>
      </c>
      <c r="AG115" s="845"/>
      <c r="AH115" s="845"/>
      <c r="AI115" s="845"/>
      <c r="AJ115" s="846"/>
      <c r="AK115" s="847" t="s">
        <v>201</v>
      </c>
      <c r="AL115" s="845"/>
      <c r="AM115" s="845"/>
      <c r="AN115" s="845"/>
      <c r="AO115" s="846"/>
      <c r="AP115" s="848" t="s">
        <v>201</v>
      </c>
      <c r="AQ115" s="849"/>
      <c r="AR115" s="849"/>
      <c r="AS115" s="849"/>
      <c r="AT115" s="850"/>
      <c r="AU115" s="1013"/>
      <c r="AV115" s="1014"/>
      <c r="AW115" s="1014"/>
      <c r="AX115" s="1014"/>
      <c r="AY115" s="1014"/>
      <c r="AZ115" s="851" t="s">
        <v>149</v>
      </c>
      <c r="BA115" s="852"/>
      <c r="BB115" s="852"/>
      <c r="BC115" s="852"/>
      <c r="BD115" s="852"/>
      <c r="BE115" s="852"/>
      <c r="BF115" s="852"/>
      <c r="BG115" s="852"/>
      <c r="BH115" s="852"/>
      <c r="BI115" s="852"/>
      <c r="BJ115" s="852"/>
      <c r="BK115" s="852"/>
      <c r="BL115" s="852"/>
      <c r="BM115" s="852"/>
      <c r="BN115" s="852"/>
      <c r="BO115" s="852"/>
      <c r="BP115" s="853"/>
      <c r="BQ115" s="854" t="s">
        <v>201</v>
      </c>
      <c r="BR115" s="855"/>
      <c r="BS115" s="855"/>
      <c r="BT115" s="855"/>
      <c r="BU115" s="855"/>
      <c r="BV115" s="855" t="s">
        <v>201</v>
      </c>
      <c r="BW115" s="855"/>
      <c r="BX115" s="855"/>
      <c r="BY115" s="855"/>
      <c r="BZ115" s="855"/>
      <c r="CA115" s="855" t="s">
        <v>201</v>
      </c>
      <c r="CB115" s="855"/>
      <c r="CC115" s="855"/>
      <c r="CD115" s="855"/>
      <c r="CE115" s="855"/>
      <c r="CF115" s="856" t="s">
        <v>201</v>
      </c>
      <c r="CG115" s="857"/>
      <c r="CH115" s="857"/>
      <c r="CI115" s="857"/>
      <c r="CJ115" s="857"/>
      <c r="CK115" s="1019"/>
      <c r="CL115" s="1020"/>
      <c r="CM115" s="851" t="s">
        <v>31</v>
      </c>
      <c r="CN115" s="863"/>
      <c r="CO115" s="863"/>
      <c r="CP115" s="863"/>
      <c r="CQ115" s="863"/>
      <c r="CR115" s="863"/>
      <c r="CS115" s="863"/>
      <c r="CT115" s="863"/>
      <c r="CU115" s="863"/>
      <c r="CV115" s="863"/>
      <c r="CW115" s="863"/>
      <c r="CX115" s="863"/>
      <c r="CY115" s="863"/>
      <c r="CZ115" s="863"/>
      <c r="DA115" s="863"/>
      <c r="DB115" s="863"/>
      <c r="DC115" s="863"/>
      <c r="DD115" s="863"/>
      <c r="DE115" s="863"/>
      <c r="DF115" s="853"/>
      <c r="DG115" s="844" t="s">
        <v>201</v>
      </c>
      <c r="DH115" s="845"/>
      <c r="DI115" s="845"/>
      <c r="DJ115" s="845"/>
      <c r="DK115" s="846"/>
      <c r="DL115" s="847" t="s">
        <v>201</v>
      </c>
      <c r="DM115" s="845"/>
      <c r="DN115" s="845"/>
      <c r="DO115" s="845"/>
      <c r="DP115" s="846"/>
      <c r="DQ115" s="847" t="s">
        <v>201</v>
      </c>
      <c r="DR115" s="845"/>
      <c r="DS115" s="845"/>
      <c r="DT115" s="845"/>
      <c r="DU115" s="846"/>
      <c r="DV115" s="848" t="s">
        <v>201</v>
      </c>
      <c r="DW115" s="849"/>
      <c r="DX115" s="849"/>
      <c r="DY115" s="849"/>
      <c r="DZ115" s="850"/>
    </row>
    <row r="116" spans="1:130" s="54" customFormat="1" ht="26.25" customHeight="1" x14ac:dyDescent="0.15">
      <c r="A116" s="984"/>
      <c r="B116" s="985"/>
      <c r="C116" s="864" t="s">
        <v>1</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844" t="s">
        <v>201</v>
      </c>
      <c r="AB116" s="845"/>
      <c r="AC116" s="845"/>
      <c r="AD116" s="845"/>
      <c r="AE116" s="846"/>
      <c r="AF116" s="847" t="s">
        <v>201</v>
      </c>
      <c r="AG116" s="845"/>
      <c r="AH116" s="845"/>
      <c r="AI116" s="845"/>
      <c r="AJ116" s="846"/>
      <c r="AK116" s="847" t="s">
        <v>201</v>
      </c>
      <c r="AL116" s="845"/>
      <c r="AM116" s="845"/>
      <c r="AN116" s="845"/>
      <c r="AO116" s="846"/>
      <c r="AP116" s="848" t="s">
        <v>201</v>
      </c>
      <c r="AQ116" s="849"/>
      <c r="AR116" s="849"/>
      <c r="AS116" s="849"/>
      <c r="AT116" s="850"/>
      <c r="AU116" s="1013"/>
      <c r="AV116" s="1014"/>
      <c r="AW116" s="1014"/>
      <c r="AX116" s="1014"/>
      <c r="AY116" s="1014"/>
      <c r="AZ116" s="866" t="s">
        <v>225</v>
      </c>
      <c r="BA116" s="867"/>
      <c r="BB116" s="867"/>
      <c r="BC116" s="867"/>
      <c r="BD116" s="867"/>
      <c r="BE116" s="867"/>
      <c r="BF116" s="867"/>
      <c r="BG116" s="867"/>
      <c r="BH116" s="867"/>
      <c r="BI116" s="867"/>
      <c r="BJ116" s="867"/>
      <c r="BK116" s="867"/>
      <c r="BL116" s="867"/>
      <c r="BM116" s="867"/>
      <c r="BN116" s="867"/>
      <c r="BO116" s="867"/>
      <c r="BP116" s="868"/>
      <c r="BQ116" s="854" t="s">
        <v>201</v>
      </c>
      <c r="BR116" s="855"/>
      <c r="BS116" s="855"/>
      <c r="BT116" s="855"/>
      <c r="BU116" s="855"/>
      <c r="BV116" s="855" t="s">
        <v>201</v>
      </c>
      <c r="BW116" s="855"/>
      <c r="BX116" s="855"/>
      <c r="BY116" s="855"/>
      <c r="BZ116" s="855"/>
      <c r="CA116" s="855" t="s">
        <v>201</v>
      </c>
      <c r="CB116" s="855"/>
      <c r="CC116" s="855"/>
      <c r="CD116" s="855"/>
      <c r="CE116" s="855"/>
      <c r="CF116" s="856" t="s">
        <v>201</v>
      </c>
      <c r="CG116" s="857"/>
      <c r="CH116" s="857"/>
      <c r="CI116" s="857"/>
      <c r="CJ116" s="857"/>
      <c r="CK116" s="1019"/>
      <c r="CL116" s="1020"/>
      <c r="CM116" s="858" t="s">
        <v>478</v>
      </c>
      <c r="CN116" s="859"/>
      <c r="CO116" s="859"/>
      <c r="CP116" s="859"/>
      <c r="CQ116" s="859"/>
      <c r="CR116" s="859"/>
      <c r="CS116" s="859"/>
      <c r="CT116" s="859"/>
      <c r="CU116" s="859"/>
      <c r="CV116" s="859"/>
      <c r="CW116" s="859"/>
      <c r="CX116" s="859"/>
      <c r="CY116" s="859"/>
      <c r="CZ116" s="859"/>
      <c r="DA116" s="859"/>
      <c r="DB116" s="859"/>
      <c r="DC116" s="859"/>
      <c r="DD116" s="859"/>
      <c r="DE116" s="859"/>
      <c r="DF116" s="860"/>
      <c r="DG116" s="844" t="s">
        <v>201</v>
      </c>
      <c r="DH116" s="845"/>
      <c r="DI116" s="845"/>
      <c r="DJ116" s="845"/>
      <c r="DK116" s="846"/>
      <c r="DL116" s="847" t="s">
        <v>201</v>
      </c>
      <c r="DM116" s="845"/>
      <c r="DN116" s="845"/>
      <c r="DO116" s="845"/>
      <c r="DP116" s="846"/>
      <c r="DQ116" s="847" t="s">
        <v>201</v>
      </c>
      <c r="DR116" s="845"/>
      <c r="DS116" s="845"/>
      <c r="DT116" s="845"/>
      <c r="DU116" s="846"/>
      <c r="DV116" s="848" t="s">
        <v>201</v>
      </c>
      <c r="DW116" s="849"/>
      <c r="DX116" s="849"/>
      <c r="DY116" s="849"/>
      <c r="DZ116" s="850"/>
    </row>
    <row r="117" spans="1:130" s="54" customFormat="1" ht="26.25" customHeight="1" x14ac:dyDescent="0.15">
      <c r="A117" s="815" t="s">
        <v>276</v>
      </c>
      <c r="B117" s="816"/>
      <c r="C117" s="816"/>
      <c r="D117" s="816"/>
      <c r="E117" s="816"/>
      <c r="F117" s="816"/>
      <c r="G117" s="816"/>
      <c r="H117" s="816"/>
      <c r="I117" s="816"/>
      <c r="J117" s="816"/>
      <c r="K117" s="816"/>
      <c r="L117" s="816"/>
      <c r="M117" s="816"/>
      <c r="N117" s="816"/>
      <c r="O117" s="816"/>
      <c r="P117" s="816"/>
      <c r="Q117" s="816"/>
      <c r="R117" s="816"/>
      <c r="S117" s="816"/>
      <c r="T117" s="816"/>
      <c r="U117" s="816"/>
      <c r="V117" s="816"/>
      <c r="W117" s="816"/>
      <c r="X117" s="816"/>
      <c r="Y117" s="869" t="s">
        <v>325</v>
      </c>
      <c r="Z117" s="817"/>
      <c r="AA117" s="870">
        <v>1024023</v>
      </c>
      <c r="AB117" s="871"/>
      <c r="AC117" s="871"/>
      <c r="AD117" s="871"/>
      <c r="AE117" s="872"/>
      <c r="AF117" s="873">
        <v>1051666</v>
      </c>
      <c r="AG117" s="871"/>
      <c r="AH117" s="871"/>
      <c r="AI117" s="871"/>
      <c r="AJ117" s="872"/>
      <c r="AK117" s="873">
        <v>1074052</v>
      </c>
      <c r="AL117" s="871"/>
      <c r="AM117" s="871"/>
      <c r="AN117" s="871"/>
      <c r="AO117" s="872"/>
      <c r="AP117" s="874"/>
      <c r="AQ117" s="875"/>
      <c r="AR117" s="875"/>
      <c r="AS117" s="875"/>
      <c r="AT117" s="876"/>
      <c r="AU117" s="1013"/>
      <c r="AV117" s="1014"/>
      <c r="AW117" s="1014"/>
      <c r="AX117" s="1014"/>
      <c r="AY117" s="1014"/>
      <c r="AZ117" s="866" t="s">
        <v>479</v>
      </c>
      <c r="BA117" s="867"/>
      <c r="BB117" s="867"/>
      <c r="BC117" s="867"/>
      <c r="BD117" s="867"/>
      <c r="BE117" s="867"/>
      <c r="BF117" s="867"/>
      <c r="BG117" s="867"/>
      <c r="BH117" s="867"/>
      <c r="BI117" s="867"/>
      <c r="BJ117" s="867"/>
      <c r="BK117" s="867"/>
      <c r="BL117" s="867"/>
      <c r="BM117" s="867"/>
      <c r="BN117" s="867"/>
      <c r="BO117" s="867"/>
      <c r="BP117" s="868"/>
      <c r="BQ117" s="854" t="s">
        <v>201</v>
      </c>
      <c r="BR117" s="855"/>
      <c r="BS117" s="855"/>
      <c r="BT117" s="855"/>
      <c r="BU117" s="855"/>
      <c r="BV117" s="855" t="s">
        <v>201</v>
      </c>
      <c r="BW117" s="855"/>
      <c r="BX117" s="855"/>
      <c r="BY117" s="855"/>
      <c r="BZ117" s="855"/>
      <c r="CA117" s="855" t="s">
        <v>201</v>
      </c>
      <c r="CB117" s="855"/>
      <c r="CC117" s="855"/>
      <c r="CD117" s="855"/>
      <c r="CE117" s="855"/>
      <c r="CF117" s="856" t="s">
        <v>201</v>
      </c>
      <c r="CG117" s="857"/>
      <c r="CH117" s="857"/>
      <c r="CI117" s="857"/>
      <c r="CJ117" s="857"/>
      <c r="CK117" s="1019"/>
      <c r="CL117" s="1020"/>
      <c r="CM117" s="858" t="s">
        <v>338</v>
      </c>
      <c r="CN117" s="859"/>
      <c r="CO117" s="859"/>
      <c r="CP117" s="859"/>
      <c r="CQ117" s="859"/>
      <c r="CR117" s="859"/>
      <c r="CS117" s="859"/>
      <c r="CT117" s="859"/>
      <c r="CU117" s="859"/>
      <c r="CV117" s="859"/>
      <c r="CW117" s="859"/>
      <c r="CX117" s="859"/>
      <c r="CY117" s="859"/>
      <c r="CZ117" s="859"/>
      <c r="DA117" s="859"/>
      <c r="DB117" s="859"/>
      <c r="DC117" s="859"/>
      <c r="DD117" s="859"/>
      <c r="DE117" s="859"/>
      <c r="DF117" s="860"/>
      <c r="DG117" s="844" t="s">
        <v>201</v>
      </c>
      <c r="DH117" s="845"/>
      <c r="DI117" s="845"/>
      <c r="DJ117" s="845"/>
      <c r="DK117" s="846"/>
      <c r="DL117" s="847" t="s">
        <v>201</v>
      </c>
      <c r="DM117" s="845"/>
      <c r="DN117" s="845"/>
      <c r="DO117" s="845"/>
      <c r="DP117" s="846"/>
      <c r="DQ117" s="847" t="s">
        <v>201</v>
      </c>
      <c r="DR117" s="845"/>
      <c r="DS117" s="845"/>
      <c r="DT117" s="845"/>
      <c r="DU117" s="846"/>
      <c r="DV117" s="848" t="s">
        <v>201</v>
      </c>
      <c r="DW117" s="849"/>
      <c r="DX117" s="849"/>
      <c r="DY117" s="849"/>
      <c r="DZ117" s="850"/>
    </row>
    <row r="118" spans="1:130" s="54" customFormat="1" ht="26.25" customHeight="1" x14ac:dyDescent="0.15">
      <c r="A118" s="815" t="s">
        <v>94</v>
      </c>
      <c r="B118" s="816"/>
      <c r="C118" s="816"/>
      <c r="D118" s="816"/>
      <c r="E118" s="816"/>
      <c r="F118" s="816"/>
      <c r="G118" s="816"/>
      <c r="H118" s="816"/>
      <c r="I118" s="816"/>
      <c r="J118" s="816"/>
      <c r="K118" s="816"/>
      <c r="L118" s="816"/>
      <c r="M118" s="816"/>
      <c r="N118" s="816"/>
      <c r="O118" s="816"/>
      <c r="P118" s="816"/>
      <c r="Q118" s="816"/>
      <c r="R118" s="816"/>
      <c r="S118" s="816"/>
      <c r="T118" s="816"/>
      <c r="U118" s="816"/>
      <c r="V118" s="816"/>
      <c r="W118" s="816"/>
      <c r="X118" s="816"/>
      <c r="Y118" s="816"/>
      <c r="Z118" s="817"/>
      <c r="AA118" s="818" t="s">
        <v>465</v>
      </c>
      <c r="AB118" s="816"/>
      <c r="AC118" s="816"/>
      <c r="AD118" s="816"/>
      <c r="AE118" s="817"/>
      <c r="AF118" s="818" t="s">
        <v>259</v>
      </c>
      <c r="AG118" s="816"/>
      <c r="AH118" s="816"/>
      <c r="AI118" s="816"/>
      <c r="AJ118" s="817"/>
      <c r="AK118" s="818" t="s">
        <v>388</v>
      </c>
      <c r="AL118" s="816"/>
      <c r="AM118" s="816"/>
      <c r="AN118" s="816"/>
      <c r="AO118" s="817"/>
      <c r="AP118" s="818" t="s">
        <v>466</v>
      </c>
      <c r="AQ118" s="816"/>
      <c r="AR118" s="816"/>
      <c r="AS118" s="816"/>
      <c r="AT118" s="819"/>
      <c r="AU118" s="1013"/>
      <c r="AV118" s="1014"/>
      <c r="AW118" s="1014"/>
      <c r="AX118" s="1014"/>
      <c r="AY118" s="1014"/>
      <c r="AZ118" s="877" t="s">
        <v>480</v>
      </c>
      <c r="BA118" s="864"/>
      <c r="BB118" s="864"/>
      <c r="BC118" s="864"/>
      <c r="BD118" s="864"/>
      <c r="BE118" s="864"/>
      <c r="BF118" s="864"/>
      <c r="BG118" s="864"/>
      <c r="BH118" s="864"/>
      <c r="BI118" s="864"/>
      <c r="BJ118" s="864"/>
      <c r="BK118" s="864"/>
      <c r="BL118" s="864"/>
      <c r="BM118" s="864"/>
      <c r="BN118" s="864"/>
      <c r="BO118" s="864"/>
      <c r="BP118" s="865"/>
      <c r="BQ118" s="878" t="s">
        <v>201</v>
      </c>
      <c r="BR118" s="879"/>
      <c r="BS118" s="879"/>
      <c r="BT118" s="879"/>
      <c r="BU118" s="879"/>
      <c r="BV118" s="879" t="s">
        <v>201</v>
      </c>
      <c r="BW118" s="879"/>
      <c r="BX118" s="879"/>
      <c r="BY118" s="879"/>
      <c r="BZ118" s="879"/>
      <c r="CA118" s="879" t="s">
        <v>201</v>
      </c>
      <c r="CB118" s="879"/>
      <c r="CC118" s="879"/>
      <c r="CD118" s="879"/>
      <c r="CE118" s="879"/>
      <c r="CF118" s="856" t="s">
        <v>201</v>
      </c>
      <c r="CG118" s="857"/>
      <c r="CH118" s="857"/>
      <c r="CI118" s="857"/>
      <c r="CJ118" s="857"/>
      <c r="CK118" s="1019"/>
      <c r="CL118" s="1020"/>
      <c r="CM118" s="858" t="s">
        <v>481</v>
      </c>
      <c r="CN118" s="859"/>
      <c r="CO118" s="859"/>
      <c r="CP118" s="859"/>
      <c r="CQ118" s="859"/>
      <c r="CR118" s="859"/>
      <c r="CS118" s="859"/>
      <c r="CT118" s="859"/>
      <c r="CU118" s="859"/>
      <c r="CV118" s="859"/>
      <c r="CW118" s="859"/>
      <c r="CX118" s="859"/>
      <c r="CY118" s="859"/>
      <c r="CZ118" s="859"/>
      <c r="DA118" s="859"/>
      <c r="DB118" s="859"/>
      <c r="DC118" s="859"/>
      <c r="DD118" s="859"/>
      <c r="DE118" s="859"/>
      <c r="DF118" s="860"/>
      <c r="DG118" s="844" t="s">
        <v>201</v>
      </c>
      <c r="DH118" s="845"/>
      <c r="DI118" s="845"/>
      <c r="DJ118" s="845"/>
      <c r="DK118" s="846"/>
      <c r="DL118" s="847" t="s">
        <v>201</v>
      </c>
      <c r="DM118" s="845"/>
      <c r="DN118" s="845"/>
      <c r="DO118" s="845"/>
      <c r="DP118" s="846"/>
      <c r="DQ118" s="847" t="s">
        <v>201</v>
      </c>
      <c r="DR118" s="845"/>
      <c r="DS118" s="845"/>
      <c r="DT118" s="845"/>
      <c r="DU118" s="846"/>
      <c r="DV118" s="848" t="s">
        <v>201</v>
      </c>
      <c r="DW118" s="849"/>
      <c r="DX118" s="849"/>
      <c r="DY118" s="849"/>
      <c r="DZ118" s="850"/>
    </row>
    <row r="119" spans="1:130" s="54" customFormat="1" ht="26.25" customHeight="1" x14ac:dyDescent="0.15">
      <c r="A119" s="1023" t="s">
        <v>384</v>
      </c>
      <c r="B119" s="1018"/>
      <c r="C119" s="836" t="s">
        <v>468</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824" t="s">
        <v>201</v>
      </c>
      <c r="AB119" s="825"/>
      <c r="AC119" s="825"/>
      <c r="AD119" s="825"/>
      <c r="AE119" s="826"/>
      <c r="AF119" s="827" t="s">
        <v>201</v>
      </c>
      <c r="AG119" s="825"/>
      <c r="AH119" s="825"/>
      <c r="AI119" s="825"/>
      <c r="AJ119" s="826"/>
      <c r="AK119" s="827" t="s">
        <v>201</v>
      </c>
      <c r="AL119" s="825"/>
      <c r="AM119" s="825"/>
      <c r="AN119" s="825"/>
      <c r="AO119" s="826"/>
      <c r="AP119" s="828" t="s">
        <v>201</v>
      </c>
      <c r="AQ119" s="829"/>
      <c r="AR119" s="829"/>
      <c r="AS119" s="829"/>
      <c r="AT119" s="830"/>
      <c r="AU119" s="1015"/>
      <c r="AV119" s="1016"/>
      <c r="AW119" s="1016"/>
      <c r="AX119" s="1016"/>
      <c r="AY119" s="1016"/>
      <c r="AZ119" s="83" t="s">
        <v>276</v>
      </c>
      <c r="BA119" s="83"/>
      <c r="BB119" s="83"/>
      <c r="BC119" s="83"/>
      <c r="BD119" s="83"/>
      <c r="BE119" s="83"/>
      <c r="BF119" s="83"/>
      <c r="BG119" s="83"/>
      <c r="BH119" s="83"/>
      <c r="BI119" s="83"/>
      <c r="BJ119" s="83"/>
      <c r="BK119" s="83"/>
      <c r="BL119" s="83"/>
      <c r="BM119" s="83"/>
      <c r="BN119" s="83"/>
      <c r="BO119" s="869" t="s">
        <v>168</v>
      </c>
      <c r="BP119" s="880"/>
      <c r="BQ119" s="878">
        <v>12224348</v>
      </c>
      <c r="BR119" s="879"/>
      <c r="BS119" s="879"/>
      <c r="BT119" s="879"/>
      <c r="BU119" s="879"/>
      <c r="BV119" s="879">
        <v>11673866</v>
      </c>
      <c r="BW119" s="879"/>
      <c r="BX119" s="879"/>
      <c r="BY119" s="879"/>
      <c r="BZ119" s="879"/>
      <c r="CA119" s="879">
        <v>11658328</v>
      </c>
      <c r="CB119" s="879"/>
      <c r="CC119" s="879"/>
      <c r="CD119" s="879"/>
      <c r="CE119" s="879"/>
      <c r="CF119" s="881"/>
      <c r="CG119" s="882"/>
      <c r="CH119" s="882"/>
      <c r="CI119" s="882"/>
      <c r="CJ119" s="883"/>
      <c r="CK119" s="1021"/>
      <c r="CL119" s="1022"/>
      <c r="CM119" s="884" t="s">
        <v>482</v>
      </c>
      <c r="CN119" s="885"/>
      <c r="CO119" s="885"/>
      <c r="CP119" s="885"/>
      <c r="CQ119" s="885"/>
      <c r="CR119" s="885"/>
      <c r="CS119" s="885"/>
      <c r="CT119" s="885"/>
      <c r="CU119" s="885"/>
      <c r="CV119" s="885"/>
      <c r="CW119" s="885"/>
      <c r="CX119" s="885"/>
      <c r="CY119" s="885"/>
      <c r="CZ119" s="885"/>
      <c r="DA119" s="885"/>
      <c r="DB119" s="885"/>
      <c r="DC119" s="885"/>
      <c r="DD119" s="885"/>
      <c r="DE119" s="885"/>
      <c r="DF119" s="886"/>
      <c r="DG119" s="887">
        <v>121000</v>
      </c>
      <c r="DH119" s="888"/>
      <c r="DI119" s="888"/>
      <c r="DJ119" s="888"/>
      <c r="DK119" s="889"/>
      <c r="DL119" s="890">
        <v>100000</v>
      </c>
      <c r="DM119" s="888"/>
      <c r="DN119" s="888"/>
      <c r="DO119" s="888"/>
      <c r="DP119" s="889"/>
      <c r="DQ119" s="890" t="s">
        <v>201</v>
      </c>
      <c r="DR119" s="888"/>
      <c r="DS119" s="888"/>
      <c r="DT119" s="888"/>
      <c r="DU119" s="889"/>
      <c r="DV119" s="891" t="s">
        <v>201</v>
      </c>
      <c r="DW119" s="892"/>
      <c r="DX119" s="892"/>
      <c r="DY119" s="892"/>
      <c r="DZ119" s="893"/>
    </row>
    <row r="120" spans="1:130" s="54" customFormat="1" ht="26.25" customHeight="1" x14ac:dyDescent="0.15">
      <c r="A120" s="1024"/>
      <c r="B120" s="1020"/>
      <c r="C120" s="858" t="s">
        <v>131</v>
      </c>
      <c r="D120" s="859"/>
      <c r="E120" s="859"/>
      <c r="F120" s="859"/>
      <c r="G120" s="859"/>
      <c r="H120" s="859"/>
      <c r="I120" s="859"/>
      <c r="J120" s="859"/>
      <c r="K120" s="859"/>
      <c r="L120" s="859"/>
      <c r="M120" s="859"/>
      <c r="N120" s="859"/>
      <c r="O120" s="859"/>
      <c r="P120" s="859"/>
      <c r="Q120" s="859"/>
      <c r="R120" s="859"/>
      <c r="S120" s="859"/>
      <c r="T120" s="859"/>
      <c r="U120" s="859"/>
      <c r="V120" s="859"/>
      <c r="W120" s="859"/>
      <c r="X120" s="859"/>
      <c r="Y120" s="859"/>
      <c r="Z120" s="860"/>
      <c r="AA120" s="844" t="s">
        <v>201</v>
      </c>
      <c r="AB120" s="845"/>
      <c r="AC120" s="845"/>
      <c r="AD120" s="845"/>
      <c r="AE120" s="846"/>
      <c r="AF120" s="847" t="s">
        <v>201</v>
      </c>
      <c r="AG120" s="845"/>
      <c r="AH120" s="845"/>
      <c r="AI120" s="845"/>
      <c r="AJ120" s="846"/>
      <c r="AK120" s="847" t="s">
        <v>201</v>
      </c>
      <c r="AL120" s="845"/>
      <c r="AM120" s="845"/>
      <c r="AN120" s="845"/>
      <c r="AO120" s="846"/>
      <c r="AP120" s="848" t="s">
        <v>201</v>
      </c>
      <c r="AQ120" s="849"/>
      <c r="AR120" s="849"/>
      <c r="AS120" s="849"/>
      <c r="AT120" s="850"/>
      <c r="AU120" s="986" t="s">
        <v>472</v>
      </c>
      <c r="AV120" s="987"/>
      <c r="AW120" s="987"/>
      <c r="AX120" s="987"/>
      <c r="AY120" s="988"/>
      <c r="AZ120" s="831" t="s">
        <v>215</v>
      </c>
      <c r="BA120" s="822"/>
      <c r="BB120" s="822"/>
      <c r="BC120" s="822"/>
      <c r="BD120" s="822"/>
      <c r="BE120" s="822"/>
      <c r="BF120" s="822"/>
      <c r="BG120" s="822"/>
      <c r="BH120" s="822"/>
      <c r="BI120" s="822"/>
      <c r="BJ120" s="822"/>
      <c r="BK120" s="822"/>
      <c r="BL120" s="822"/>
      <c r="BM120" s="822"/>
      <c r="BN120" s="822"/>
      <c r="BO120" s="822"/>
      <c r="BP120" s="823"/>
      <c r="BQ120" s="832">
        <v>1466184</v>
      </c>
      <c r="BR120" s="833"/>
      <c r="BS120" s="833"/>
      <c r="BT120" s="833"/>
      <c r="BU120" s="833"/>
      <c r="BV120" s="833">
        <v>1380579</v>
      </c>
      <c r="BW120" s="833"/>
      <c r="BX120" s="833"/>
      <c r="BY120" s="833"/>
      <c r="BZ120" s="833"/>
      <c r="CA120" s="833">
        <v>1420944</v>
      </c>
      <c r="CB120" s="833"/>
      <c r="CC120" s="833"/>
      <c r="CD120" s="833"/>
      <c r="CE120" s="833"/>
      <c r="CF120" s="834">
        <v>45.3</v>
      </c>
      <c r="CG120" s="835"/>
      <c r="CH120" s="835"/>
      <c r="CI120" s="835"/>
      <c r="CJ120" s="835"/>
      <c r="CK120" s="994" t="s">
        <v>273</v>
      </c>
      <c r="CL120" s="995"/>
      <c r="CM120" s="995"/>
      <c r="CN120" s="995"/>
      <c r="CO120" s="996"/>
      <c r="CP120" s="894" t="s">
        <v>456</v>
      </c>
      <c r="CQ120" s="895"/>
      <c r="CR120" s="895"/>
      <c r="CS120" s="895"/>
      <c r="CT120" s="895"/>
      <c r="CU120" s="895"/>
      <c r="CV120" s="895"/>
      <c r="CW120" s="895"/>
      <c r="CX120" s="895"/>
      <c r="CY120" s="895"/>
      <c r="CZ120" s="895"/>
      <c r="DA120" s="895"/>
      <c r="DB120" s="895"/>
      <c r="DC120" s="895"/>
      <c r="DD120" s="895"/>
      <c r="DE120" s="895"/>
      <c r="DF120" s="896"/>
      <c r="DG120" s="832">
        <v>2581230</v>
      </c>
      <c r="DH120" s="833"/>
      <c r="DI120" s="833"/>
      <c r="DJ120" s="833"/>
      <c r="DK120" s="833"/>
      <c r="DL120" s="833">
        <v>2342450</v>
      </c>
      <c r="DM120" s="833"/>
      <c r="DN120" s="833"/>
      <c r="DO120" s="833"/>
      <c r="DP120" s="833"/>
      <c r="DQ120" s="833">
        <v>2256296</v>
      </c>
      <c r="DR120" s="833"/>
      <c r="DS120" s="833"/>
      <c r="DT120" s="833"/>
      <c r="DU120" s="833"/>
      <c r="DV120" s="839">
        <v>71.900000000000006</v>
      </c>
      <c r="DW120" s="839"/>
      <c r="DX120" s="839"/>
      <c r="DY120" s="839"/>
      <c r="DZ120" s="840"/>
    </row>
    <row r="121" spans="1:130" s="54" customFormat="1" ht="26.25" customHeight="1" x14ac:dyDescent="0.15">
      <c r="A121" s="1024"/>
      <c r="B121" s="1020"/>
      <c r="C121" s="866" t="s">
        <v>133</v>
      </c>
      <c r="D121" s="867"/>
      <c r="E121" s="867"/>
      <c r="F121" s="867"/>
      <c r="G121" s="867"/>
      <c r="H121" s="867"/>
      <c r="I121" s="867"/>
      <c r="J121" s="867"/>
      <c r="K121" s="867"/>
      <c r="L121" s="867"/>
      <c r="M121" s="867"/>
      <c r="N121" s="867"/>
      <c r="O121" s="867"/>
      <c r="P121" s="867"/>
      <c r="Q121" s="867"/>
      <c r="R121" s="867"/>
      <c r="S121" s="867"/>
      <c r="T121" s="867"/>
      <c r="U121" s="867"/>
      <c r="V121" s="867"/>
      <c r="W121" s="867"/>
      <c r="X121" s="867"/>
      <c r="Y121" s="867"/>
      <c r="Z121" s="868"/>
      <c r="AA121" s="844" t="s">
        <v>201</v>
      </c>
      <c r="AB121" s="845"/>
      <c r="AC121" s="845"/>
      <c r="AD121" s="845"/>
      <c r="AE121" s="846"/>
      <c r="AF121" s="847" t="s">
        <v>201</v>
      </c>
      <c r="AG121" s="845"/>
      <c r="AH121" s="845"/>
      <c r="AI121" s="845"/>
      <c r="AJ121" s="846"/>
      <c r="AK121" s="847" t="s">
        <v>201</v>
      </c>
      <c r="AL121" s="845"/>
      <c r="AM121" s="845"/>
      <c r="AN121" s="845"/>
      <c r="AO121" s="846"/>
      <c r="AP121" s="848" t="s">
        <v>201</v>
      </c>
      <c r="AQ121" s="849"/>
      <c r="AR121" s="849"/>
      <c r="AS121" s="849"/>
      <c r="AT121" s="850"/>
      <c r="AU121" s="989"/>
      <c r="AV121" s="990"/>
      <c r="AW121" s="990"/>
      <c r="AX121" s="990"/>
      <c r="AY121" s="991"/>
      <c r="AZ121" s="851" t="s">
        <v>483</v>
      </c>
      <c r="BA121" s="852"/>
      <c r="BB121" s="852"/>
      <c r="BC121" s="852"/>
      <c r="BD121" s="852"/>
      <c r="BE121" s="852"/>
      <c r="BF121" s="852"/>
      <c r="BG121" s="852"/>
      <c r="BH121" s="852"/>
      <c r="BI121" s="852"/>
      <c r="BJ121" s="852"/>
      <c r="BK121" s="852"/>
      <c r="BL121" s="852"/>
      <c r="BM121" s="852"/>
      <c r="BN121" s="852"/>
      <c r="BO121" s="852"/>
      <c r="BP121" s="853"/>
      <c r="BQ121" s="854">
        <v>576789</v>
      </c>
      <c r="BR121" s="855"/>
      <c r="BS121" s="855"/>
      <c r="BT121" s="855"/>
      <c r="BU121" s="855"/>
      <c r="BV121" s="855">
        <v>764035</v>
      </c>
      <c r="BW121" s="855"/>
      <c r="BX121" s="855"/>
      <c r="BY121" s="855"/>
      <c r="BZ121" s="855"/>
      <c r="CA121" s="855">
        <v>728032</v>
      </c>
      <c r="CB121" s="855"/>
      <c r="CC121" s="855"/>
      <c r="CD121" s="855"/>
      <c r="CE121" s="855"/>
      <c r="CF121" s="856">
        <v>23.2</v>
      </c>
      <c r="CG121" s="857"/>
      <c r="CH121" s="857"/>
      <c r="CI121" s="857"/>
      <c r="CJ121" s="857"/>
      <c r="CK121" s="997"/>
      <c r="CL121" s="998"/>
      <c r="CM121" s="998"/>
      <c r="CN121" s="998"/>
      <c r="CO121" s="999"/>
      <c r="CP121" s="897" t="s">
        <v>454</v>
      </c>
      <c r="CQ121" s="898"/>
      <c r="CR121" s="898"/>
      <c r="CS121" s="898"/>
      <c r="CT121" s="898"/>
      <c r="CU121" s="898"/>
      <c r="CV121" s="898"/>
      <c r="CW121" s="898"/>
      <c r="CX121" s="898"/>
      <c r="CY121" s="898"/>
      <c r="CZ121" s="898"/>
      <c r="DA121" s="898"/>
      <c r="DB121" s="898"/>
      <c r="DC121" s="898"/>
      <c r="DD121" s="898"/>
      <c r="DE121" s="898"/>
      <c r="DF121" s="899"/>
      <c r="DG121" s="854">
        <v>345100</v>
      </c>
      <c r="DH121" s="855"/>
      <c r="DI121" s="855"/>
      <c r="DJ121" s="855"/>
      <c r="DK121" s="855"/>
      <c r="DL121" s="855">
        <v>374310</v>
      </c>
      <c r="DM121" s="855"/>
      <c r="DN121" s="855"/>
      <c r="DO121" s="855"/>
      <c r="DP121" s="855"/>
      <c r="DQ121" s="855">
        <v>468577</v>
      </c>
      <c r="DR121" s="855"/>
      <c r="DS121" s="855"/>
      <c r="DT121" s="855"/>
      <c r="DU121" s="855"/>
      <c r="DV121" s="861">
        <v>14.9</v>
      </c>
      <c r="DW121" s="861"/>
      <c r="DX121" s="861"/>
      <c r="DY121" s="861"/>
      <c r="DZ121" s="862"/>
    </row>
    <row r="122" spans="1:130" s="54" customFormat="1" ht="26.25" customHeight="1" x14ac:dyDescent="0.15">
      <c r="A122" s="1024"/>
      <c r="B122" s="1020"/>
      <c r="C122" s="858" t="s">
        <v>477</v>
      </c>
      <c r="D122" s="859"/>
      <c r="E122" s="859"/>
      <c r="F122" s="859"/>
      <c r="G122" s="859"/>
      <c r="H122" s="859"/>
      <c r="I122" s="859"/>
      <c r="J122" s="859"/>
      <c r="K122" s="859"/>
      <c r="L122" s="859"/>
      <c r="M122" s="859"/>
      <c r="N122" s="859"/>
      <c r="O122" s="859"/>
      <c r="P122" s="859"/>
      <c r="Q122" s="859"/>
      <c r="R122" s="859"/>
      <c r="S122" s="859"/>
      <c r="T122" s="859"/>
      <c r="U122" s="859"/>
      <c r="V122" s="859"/>
      <c r="W122" s="859"/>
      <c r="X122" s="859"/>
      <c r="Y122" s="859"/>
      <c r="Z122" s="860"/>
      <c r="AA122" s="844" t="s">
        <v>201</v>
      </c>
      <c r="AB122" s="845"/>
      <c r="AC122" s="845"/>
      <c r="AD122" s="845"/>
      <c r="AE122" s="846"/>
      <c r="AF122" s="847" t="s">
        <v>201</v>
      </c>
      <c r="AG122" s="845"/>
      <c r="AH122" s="845"/>
      <c r="AI122" s="845"/>
      <c r="AJ122" s="846"/>
      <c r="AK122" s="847" t="s">
        <v>201</v>
      </c>
      <c r="AL122" s="845"/>
      <c r="AM122" s="845"/>
      <c r="AN122" s="845"/>
      <c r="AO122" s="846"/>
      <c r="AP122" s="848" t="s">
        <v>201</v>
      </c>
      <c r="AQ122" s="849"/>
      <c r="AR122" s="849"/>
      <c r="AS122" s="849"/>
      <c r="AT122" s="850"/>
      <c r="AU122" s="989"/>
      <c r="AV122" s="990"/>
      <c r="AW122" s="990"/>
      <c r="AX122" s="990"/>
      <c r="AY122" s="991"/>
      <c r="AZ122" s="877" t="s">
        <v>485</v>
      </c>
      <c r="BA122" s="864"/>
      <c r="BB122" s="864"/>
      <c r="BC122" s="864"/>
      <c r="BD122" s="864"/>
      <c r="BE122" s="864"/>
      <c r="BF122" s="864"/>
      <c r="BG122" s="864"/>
      <c r="BH122" s="864"/>
      <c r="BI122" s="864"/>
      <c r="BJ122" s="864"/>
      <c r="BK122" s="864"/>
      <c r="BL122" s="864"/>
      <c r="BM122" s="864"/>
      <c r="BN122" s="864"/>
      <c r="BO122" s="864"/>
      <c r="BP122" s="865"/>
      <c r="BQ122" s="878">
        <v>7293069</v>
      </c>
      <c r="BR122" s="879"/>
      <c r="BS122" s="879"/>
      <c r="BT122" s="879"/>
      <c r="BU122" s="879"/>
      <c r="BV122" s="879">
        <v>7005127</v>
      </c>
      <c r="BW122" s="879"/>
      <c r="BX122" s="879"/>
      <c r="BY122" s="879"/>
      <c r="BZ122" s="879"/>
      <c r="CA122" s="879">
        <v>7083262</v>
      </c>
      <c r="CB122" s="879"/>
      <c r="CC122" s="879"/>
      <c r="CD122" s="879"/>
      <c r="CE122" s="879"/>
      <c r="CF122" s="900">
        <v>225.6</v>
      </c>
      <c r="CG122" s="901"/>
      <c r="CH122" s="901"/>
      <c r="CI122" s="901"/>
      <c r="CJ122" s="901"/>
      <c r="CK122" s="997"/>
      <c r="CL122" s="998"/>
      <c r="CM122" s="998"/>
      <c r="CN122" s="998"/>
      <c r="CO122" s="999"/>
      <c r="CP122" s="897" t="s">
        <v>455</v>
      </c>
      <c r="CQ122" s="898"/>
      <c r="CR122" s="898"/>
      <c r="CS122" s="898"/>
      <c r="CT122" s="898"/>
      <c r="CU122" s="898"/>
      <c r="CV122" s="898"/>
      <c r="CW122" s="898"/>
      <c r="CX122" s="898"/>
      <c r="CY122" s="898"/>
      <c r="CZ122" s="898"/>
      <c r="DA122" s="898"/>
      <c r="DB122" s="898"/>
      <c r="DC122" s="898"/>
      <c r="DD122" s="898"/>
      <c r="DE122" s="898"/>
      <c r="DF122" s="899"/>
      <c r="DG122" s="854">
        <v>421913</v>
      </c>
      <c r="DH122" s="855"/>
      <c r="DI122" s="855"/>
      <c r="DJ122" s="855"/>
      <c r="DK122" s="855"/>
      <c r="DL122" s="855">
        <v>442061</v>
      </c>
      <c r="DM122" s="855"/>
      <c r="DN122" s="855"/>
      <c r="DO122" s="855"/>
      <c r="DP122" s="855"/>
      <c r="DQ122" s="855">
        <v>375704</v>
      </c>
      <c r="DR122" s="855"/>
      <c r="DS122" s="855"/>
      <c r="DT122" s="855"/>
      <c r="DU122" s="855"/>
      <c r="DV122" s="861">
        <v>12</v>
      </c>
      <c r="DW122" s="861"/>
      <c r="DX122" s="861"/>
      <c r="DY122" s="861"/>
      <c r="DZ122" s="862"/>
    </row>
    <row r="123" spans="1:130" s="54" customFormat="1" ht="26.25" customHeight="1" x14ac:dyDescent="0.15">
      <c r="A123" s="1024"/>
      <c r="B123" s="1020"/>
      <c r="C123" s="858" t="s">
        <v>478</v>
      </c>
      <c r="D123" s="859"/>
      <c r="E123" s="859"/>
      <c r="F123" s="859"/>
      <c r="G123" s="859"/>
      <c r="H123" s="859"/>
      <c r="I123" s="859"/>
      <c r="J123" s="859"/>
      <c r="K123" s="859"/>
      <c r="L123" s="859"/>
      <c r="M123" s="859"/>
      <c r="N123" s="859"/>
      <c r="O123" s="859"/>
      <c r="P123" s="859"/>
      <c r="Q123" s="859"/>
      <c r="R123" s="859"/>
      <c r="S123" s="859"/>
      <c r="T123" s="859"/>
      <c r="U123" s="859"/>
      <c r="V123" s="859"/>
      <c r="W123" s="859"/>
      <c r="X123" s="859"/>
      <c r="Y123" s="859"/>
      <c r="Z123" s="860"/>
      <c r="AA123" s="844" t="s">
        <v>201</v>
      </c>
      <c r="AB123" s="845"/>
      <c r="AC123" s="845"/>
      <c r="AD123" s="845"/>
      <c r="AE123" s="846"/>
      <c r="AF123" s="847" t="s">
        <v>201</v>
      </c>
      <c r="AG123" s="845"/>
      <c r="AH123" s="845"/>
      <c r="AI123" s="845"/>
      <c r="AJ123" s="846"/>
      <c r="AK123" s="847" t="s">
        <v>201</v>
      </c>
      <c r="AL123" s="845"/>
      <c r="AM123" s="845"/>
      <c r="AN123" s="845"/>
      <c r="AO123" s="846"/>
      <c r="AP123" s="848" t="s">
        <v>201</v>
      </c>
      <c r="AQ123" s="849"/>
      <c r="AR123" s="849"/>
      <c r="AS123" s="849"/>
      <c r="AT123" s="850"/>
      <c r="AU123" s="992"/>
      <c r="AV123" s="993"/>
      <c r="AW123" s="993"/>
      <c r="AX123" s="993"/>
      <c r="AY123" s="993"/>
      <c r="AZ123" s="83" t="s">
        <v>276</v>
      </c>
      <c r="BA123" s="83"/>
      <c r="BB123" s="83"/>
      <c r="BC123" s="83"/>
      <c r="BD123" s="83"/>
      <c r="BE123" s="83"/>
      <c r="BF123" s="83"/>
      <c r="BG123" s="83"/>
      <c r="BH123" s="83"/>
      <c r="BI123" s="83"/>
      <c r="BJ123" s="83"/>
      <c r="BK123" s="83"/>
      <c r="BL123" s="83"/>
      <c r="BM123" s="83"/>
      <c r="BN123" s="83"/>
      <c r="BO123" s="869" t="s">
        <v>486</v>
      </c>
      <c r="BP123" s="880"/>
      <c r="BQ123" s="902">
        <v>9336042</v>
      </c>
      <c r="BR123" s="903"/>
      <c r="BS123" s="903"/>
      <c r="BT123" s="903"/>
      <c r="BU123" s="903"/>
      <c r="BV123" s="903">
        <v>9149741</v>
      </c>
      <c r="BW123" s="903"/>
      <c r="BX123" s="903"/>
      <c r="BY123" s="903"/>
      <c r="BZ123" s="903"/>
      <c r="CA123" s="903">
        <v>9232238</v>
      </c>
      <c r="CB123" s="903"/>
      <c r="CC123" s="903"/>
      <c r="CD123" s="903"/>
      <c r="CE123" s="903"/>
      <c r="CF123" s="881"/>
      <c r="CG123" s="882"/>
      <c r="CH123" s="882"/>
      <c r="CI123" s="882"/>
      <c r="CJ123" s="883"/>
      <c r="CK123" s="997"/>
      <c r="CL123" s="998"/>
      <c r="CM123" s="998"/>
      <c r="CN123" s="998"/>
      <c r="CO123" s="999"/>
      <c r="CP123" s="897" t="s">
        <v>25</v>
      </c>
      <c r="CQ123" s="898"/>
      <c r="CR123" s="898"/>
      <c r="CS123" s="898"/>
      <c r="CT123" s="898"/>
      <c r="CU123" s="898"/>
      <c r="CV123" s="898"/>
      <c r="CW123" s="898"/>
      <c r="CX123" s="898"/>
      <c r="CY123" s="898"/>
      <c r="CZ123" s="898"/>
      <c r="DA123" s="898"/>
      <c r="DB123" s="898"/>
      <c r="DC123" s="898"/>
      <c r="DD123" s="898"/>
      <c r="DE123" s="898"/>
      <c r="DF123" s="899"/>
      <c r="DG123" s="844" t="s">
        <v>201</v>
      </c>
      <c r="DH123" s="845"/>
      <c r="DI123" s="845"/>
      <c r="DJ123" s="845"/>
      <c r="DK123" s="846"/>
      <c r="DL123" s="847" t="s">
        <v>201</v>
      </c>
      <c r="DM123" s="845"/>
      <c r="DN123" s="845"/>
      <c r="DO123" s="845"/>
      <c r="DP123" s="846"/>
      <c r="DQ123" s="847" t="s">
        <v>201</v>
      </c>
      <c r="DR123" s="845"/>
      <c r="DS123" s="845"/>
      <c r="DT123" s="845"/>
      <c r="DU123" s="846"/>
      <c r="DV123" s="848" t="s">
        <v>201</v>
      </c>
      <c r="DW123" s="849"/>
      <c r="DX123" s="849"/>
      <c r="DY123" s="849"/>
      <c r="DZ123" s="850"/>
    </row>
    <row r="124" spans="1:130" s="54" customFormat="1" ht="26.25" customHeight="1" x14ac:dyDescent="0.15">
      <c r="A124" s="1024"/>
      <c r="B124" s="1020"/>
      <c r="C124" s="858" t="s">
        <v>338</v>
      </c>
      <c r="D124" s="859"/>
      <c r="E124" s="859"/>
      <c r="F124" s="859"/>
      <c r="G124" s="859"/>
      <c r="H124" s="859"/>
      <c r="I124" s="859"/>
      <c r="J124" s="859"/>
      <c r="K124" s="859"/>
      <c r="L124" s="859"/>
      <c r="M124" s="859"/>
      <c r="N124" s="859"/>
      <c r="O124" s="859"/>
      <c r="P124" s="859"/>
      <c r="Q124" s="859"/>
      <c r="R124" s="859"/>
      <c r="S124" s="859"/>
      <c r="T124" s="859"/>
      <c r="U124" s="859"/>
      <c r="V124" s="859"/>
      <c r="W124" s="859"/>
      <c r="X124" s="859"/>
      <c r="Y124" s="859"/>
      <c r="Z124" s="860"/>
      <c r="AA124" s="844" t="s">
        <v>201</v>
      </c>
      <c r="AB124" s="845"/>
      <c r="AC124" s="845"/>
      <c r="AD124" s="845"/>
      <c r="AE124" s="846"/>
      <c r="AF124" s="847" t="s">
        <v>201</v>
      </c>
      <c r="AG124" s="845"/>
      <c r="AH124" s="845"/>
      <c r="AI124" s="845"/>
      <c r="AJ124" s="846"/>
      <c r="AK124" s="847" t="s">
        <v>201</v>
      </c>
      <c r="AL124" s="845"/>
      <c r="AM124" s="845"/>
      <c r="AN124" s="845"/>
      <c r="AO124" s="846"/>
      <c r="AP124" s="848" t="s">
        <v>201</v>
      </c>
      <c r="AQ124" s="849"/>
      <c r="AR124" s="849"/>
      <c r="AS124" s="849"/>
      <c r="AT124" s="850"/>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88.9</v>
      </c>
      <c r="BR124" s="912"/>
      <c r="BS124" s="912"/>
      <c r="BT124" s="912"/>
      <c r="BU124" s="912"/>
      <c r="BV124" s="912">
        <v>78.8</v>
      </c>
      <c r="BW124" s="912"/>
      <c r="BX124" s="912"/>
      <c r="BY124" s="912"/>
      <c r="BZ124" s="912"/>
      <c r="CA124" s="912">
        <v>77.2</v>
      </c>
      <c r="CB124" s="912"/>
      <c r="CC124" s="912"/>
      <c r="CD124" s="912"/>
      <c r="CE124" s="912"/>
      <c r="CF124" s="913"/>
      <c r="CG124" s="914"/>
      <c r="CH124" s="914"/>
      <c r="CI124" s="914"/>
      <c r="CJ124" s="915"/>
      <c r="CK124" s="1000"/>
      <c r="CL124" s="1000"/>
      <c r="CM124" s="1000"/>
      <c r="CN124" s="1000"/>
      <c r="CO124" s="1001"/>
      <c r="CP124" s="897" t="s">
        <v>488</v>
      </c>
      <c r="CQ124" s="898"/>
      <c r="CR124" s="898"/>
      <c r="CS124" s="898"/>
      <c r="CT124" s="898"/>
      <c r="CU124" s="898"/>
      <c r="CV124" s="898"/>
      <c r="CW124" s="898"/>
      <c r="CX124" s="898"/>
      <c r="CY124" s="898"/>
      <c r="CZ124" s="898"/>
      <c r="DA124" s="898"/>
      <c r="DB124" s="898"/>
      <c r="DC124" s="898"/>
      <c r="DD124" s="898"/>
      <c r="DE124" s="898"/>
      <c r="DF124" s="899"/>
      <c r="DG124" s="887" t="s">
        <v>201</v>
      </c>
      <c r="DH124" s="888"/>
      <c r="DI124" s="888"/>
      <c r="DJ124" s="888"/>
      <c r="DK124" s="889"/>
      <c r="DL124" s="890" t="s">
        <v>201</v>
      </c>
      <c r="DM124" s="888"/>
      <c r="DN124" s="888"/>
      <c r="DO124" s="888"/>
      <c r="DP124" s="889"/>
      <c r="DQ124" s="890" t="s">
        <v>201</v>
      </c>
      <c r="DR124" s="888"/>
      <c r="DS124" s="888"/>
      <c r="DT124" s="888"/>
      <c r="DU124" s="889"/>
      <c r="DV124" s="891" t="s">
        <v>201</v>
      </c>
      <c r="DW124" s="892"/>
      <c r="DX124" s="892"/>
      <c r="DY124" s="892"/>
      <c r="DZ124" s="893"/>
    </row>
    <row r="125" spans="1:130" s="54" customFormat="1" ht="26.25" customHeight="1" x14ac:dyDescent="0.15">
      <c r="A125" s="1024"/>
      <c r="B125" s="1020"/>
      <c r="C125" s="858" t="s">
        <v>481</v>
      </c>
      <c r="D125" s="859"/>
      <c r="E125" s="859"/>
      <c r="F125" s="859"/>
      <c r="G125" s="859"/>
      <c r="H125" s="859"/>
      <c r="I125" s="859"/>
      <c r="J125" s="859"/>
      <c r="K125" s="859"/>
      <c r="L125" s="859"/>
      <c r="M125" s="859"/>
      <c r="N125" s="859"/>
      <c r="O125" s="859"/>
      <c r="P125" s="859"/>
      <c r="Q125" s="859"/>
      <c r="R125" s="859"/>
      <c r="S125" s="859"/>
      <c r="T125" s="859"/>
      <c r="U125" s="859"/>
      <c r="V125" s="859"/>
      <c r="W125" s="859"/>
      <c r="X125" s="859"/>
      <c r="Y125" s="859"/>
      <c r="Z125" s="860"/>
      <c r="AA125" s="844" t="s">
        <v>201</v>
      </c>
      <c r="AB125" s="845"/>
      <c r="AC125" s="845"/>
      <c r="AD125" s="845"/>
      <c r="AE125" s="846"/>
      <c r="AF125" s="847" t="s">
        <v>201</v>
      </c>
      <c r="AG125" s="845"/>
      <c r="AH125" s="845"/>
      <c r="AI125" s="845"/>
      <c r="AJ125" s="846"/>
      <c r="AK125" s="847" t="s">
        <v>201</v>
      </c>
      <c r="AL125" s="845"/>
      <c r="AM125" s="845"/>
      <c r="AN125" s="845"/>
      <c r="AO125" s="846"/>
      <c r="AP125" s="848" t="s">
        <v>201</v>
      </c>
      <c r="AQ125" s="849"/>
      <c r="AR125" s="849"/>
      <c r="AS125" s="849"/>
      <c r="AT125" s="85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2" t="s">
        <v>489</v>
      </c>
      <c r="CL125" s="995"/>
      <c r="CM125" s="995"/>
      <c r="CN125" s="995"/>
      <c r="CO125" s="996"/>
      <c r="CP125" s="831" t="s">
        <v>137</v>
      </c>
      <c r="CQ125" s="822"/>
      <c r="CR125" s="822"/>
      <c r="CS125" s="822"/>
      <c r="CT125" s="822"/>
      <c r="CU125" s="822"/>
      <c r="CV125" s="822"/>
      <c r="CW125" s="822"/>
      <c r="CX125" s="822"/>
      <c r="CY125" s="822"/>
      <c r="CZ125" s="822"/>
      <c r="DA125" s="822"/>
      <c r="DB125" s="822"/>
      <c r="DC125" s="822"/>
      <c r="DD125" s="822"/>
      <c r="DE125" s="822"/>
      <c r="DF125" s="823"/>
      <c r="DG125" s="832" t="s">
        <v>201</v>
      </c>
      <c r="DH125" s="833"/>
      <c r="DI125" s="833"/>
      <c r="DJ125" s="833"/>
      <c r="DK125" s="833"/>
      <c r="DL125" s="833" t="s">
        <v>201</v>
      </c>
      <c r="DM125" s="833"/>
      <c r="DN125" s="833"/>
      <c r="DO125" s="833"/>
      <c r="DP125" s="833"/>
      <c r="DQ125" s="833" t="s">
        <v>201</v>
      </c>
      <c r="DR125" s="833"/>
      <c r="DS125" s="833"/>
      <c r="DT125" s="833"/>
      <c r="DU125" s="833"/>
      <c r="DV125" s="839" t="s">
        <v>201</v>
      </c>
      <c r="DW125" s="839"/>
      <c r="DX125" s="839"/>
      <c r="DY125" s="839"/>
      <c r="DZ125" s="840"/>
    </row>
    <row r="126" spans="1:130" s="54" customFormat="1" ht="26.25" customHeight="1" x14ac:dyDescent="0.15">
      <c r="A126" s="1024"/>
      <c r="B126" s="1020"/>
      <c r="C126" s="858" t="s">
        <v>482</v>
      </c>
      <c r="D126" s="859"/>
      <c r="E126" s="859"/>
      <c r="F126" s="859"/>
      <c r="G126" s="859"/>
      <c r="H126" s="859"/>
      <c r="I126" s="859"/>
      <c r="J126" s="859"/>
      <c r="K126" s="859"/>
      <c r="L126" s="859"/>
      <c r="M126" s="859"/>
      <c r="N126" s="859"/>
      <c r="O126" s="859"/>
      <c r="P126" s="859"/>
      <c r="Q126" s="859"/>
      <c r="R126" s="859"/>
      <c r="S126" s="859"/>
      <c r="T126" s="859"/>
      <c r="U126" s="859"/>
      <c r="V126" s="859"/>
      <c r="W126" s="859"/>
      <c r="X126" s="859"/>
      <c r="Y126" s="859"/>
      <c r="Z126" s="860"/>
      <c r="AA126" s="844" t="s">
        <v>201</v>
      </c>
      <c r="AB126" s="845"/>
      <c r="AC126" s="845"/>
      <c r="AD126" s="845"/>
      <c r="AE126" s="846"/>
      <c r="AF126" s="847" t="s">
        <v>201</v>
      </c>
      <c r="AG126" s="845"/>
      <c r="AH126" s="845"/>
      <c r="AI126" s="845"/>
      <c r="AJ126" s="846"/>
      <c r="AK126" s="847" t="s">
        <v>201</v>
      </c>
      <c r="AL126" s="845"/>
      <c r="AM126" s="845"/>
      <c r="AN126" s="845"/>
      <c r="AO126" s="846"/>
      <c r="AP126" s="848" t="s">
        <v>201</v>
      </c>
      <c r="AQ126" s="849"/>
      <c r="AR126" s="849"/>
      <c r="AS126" s="849"/>
      <c r="AT126" s="85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3"/>
      <c r="CL126" s="998"/>
      <c r="CM126" s="998"/>
      <c r="CN126" s="998"/>
      <c r="CO126" s="999"/>
      <c r="CP126" s="851" t="s">
        <v>422</v>
      </c>
      <c r="CQ126" s="852"/>
      <c r="CR126" s="852"/>
      <c r="CS126" s="852"/>
      <c r="CT126" s="852"/>
      <c r="CU126" s="852"/>
      <c r="CV126" s="852"/>
      <c r="CW126" s="852"/>
      <c r="CX126" s="852"/>
      <c r="CY126" s="852"/>
      <c r="CZ126" s="852"/>
      <c r="DA126" s="852"/>
      <c r="DB126" s="852"/>
      <c r="DC126" s="852"/>
      <c r="DD126" s="852"/>
      <c r="DE126" s="852"/>
      <c r="DF126" s="853"/>
      <c r="DG126" s="854" t="s">
        <v>201</v>
      </c>
      <c r="DH126" s="855"/>
      <c r="DI126" s="855"/>
      <c r="DJ126" s="855"/>
      <c r="DK126" s="855"/>
      <c r="DL126" s="855" t="s">
        <v>201</v>
      </c>
      <c r="DM126" s="855"/>
      <c r="DN126" s="855"/>
      <c r="DO126" s="855"/>
      <c r="DP126" s="855"/>
      <c r="DQ126" s="855" t="s">
        <v>201</v>
      </c>
      <c r="DR126" s="855"/>
      <c r="DS126" s="855"/>
      <c r="DT126" s="855"/>
      <c r="DU126" s="855"/>
      <c r="DV126" s="861" t="s">
        <v>201</v>
      </c>
      <c r="DW126" s="861"/>
      <c r="DX126" s="861"/>
      <c r="DY126" s="861"/>
      <c r="DZ126" s="862"/>
    </row>
    <row r="127" spans="1:130" s="54" customFormat="1" ht="26.25" customHeight="1" x14ac:dyDescent="0.15">
      <c r="A127" s="1025"/>
      <c r="B127" s="1022"/>
      <c r="C127" s="884" t="s">
        <v>75</v>
      </c>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6"/>
      <c r="AA127" s="844" t="s">
        <v>201</v>
      </c>
      <c r="AB127" s="845"/>
      <c r="AC127" s="845"/>
      <c r="AD127" s="845"/>
      <c r="AE127" s="846"/>
      <c r="AF127" s="847" t="s">
        <v>201</v>
      </c>
      <c r="AG127" s="845"/>
      <c r="AH127" s="845"/>
      <c r="AI127" s="845"/>
      <c r="AJ127" s="846"/>
      <c r="AK127" s="847" t="s">
        <v>201</v>
      </c>
      <c r="AL127" s="845"/>
      <c r="AM127" s="845"/>
      <c r="AN127" s="845"/>
      <c r="AO127" s="846"/>
      <c r="AP127" s="848" t="s">
        <v>201</v>
      </c>
      <c r="AQ127" s="849"/>
      <c r="AR127" s="849"/>
      <c r="AS127" s="849"/>
      <c r="AT127" s="850"/>
      <c r="AU127" s="77"/>
      <c r="AV127" s="77"/>
      <c r="AW127" s="77"/>
      <c r="AX127" s="935" t="s">
        <v>492</v>
      </c>
      <c r="AY127" s="905"/>
      <c r="AZ127" s="905"/>
      <c r="BA127" s="905"/>
      <c r="BB127" s="905"/>
      <c r="BC127" s="905"/>
      <c r="BD127" s="905"/>
      <c r="BE127" s="906"/>
      <c r="BF127" s="904" t="s">
        <v>493</v>
      </c>
      <c r="BG127" s="905"/>
      <c r="BH127" s="905"/>
      <c r="BI127" s="905"/>
      <c r="BJ127" s="905"/>
      <c r="BK127" s="905"/>
      <c r="BL127" s="906"/>
      <c r="BM127" s="904" t="s">
        <v>423</v>
      </c>
      <c r="BN127" s="905"/>
      <c r="BO127" s="905"/>
      <c r="BP127" s="905"/>
      <c r="BQ127" s="905"/>
      <c r="BR127" s="905"/>
      <c r="BS127" s="906"/>
      <c r="BT127" s="904" t="s">
        <v>413</v>
      </c>
      <c r="BU127" s="905"/>
      <c r="BV127" s="905"/>
      <c r="BW127" s="905"/>
      <c r="BX127" s="905"/>
      <c r="BY127" s="905"/>
      <c r="BZ127" s="907"/>
      <c r="CA127" s="77"/>
      <c r="CB127" s="77"/>
      <c r="CC127" s="77"/>
      <c r="CD127" s="89"/>
      <c r="CE127" s="89"/>
      <c r="CF127" s="89"/>
      <c r="CG127" s="74"/>
      <c r="CH127" s="74"/>
      <c r="CI127" s="74"/>
      <c r="CJ127" s="90"/>
      <c r="CK127" s="1003"/>
      <c r="CL127" s="998"/>
      <c r="CM127" s="998"/>
      <c r="CN127" s="998"/>
      <c r="CO127" s="999"/>
      <c r="CP127" s="851" t="s">
        <v>410</v>
      </c>
      <c r="CQ127" s="852"/>
      <c r="CR127" s="852"/>
      <c r="CS127" s="852"/>
      <c r="CT127" s="852"/>
      <c r="CU127" s="852"/>
      <c r="CV127" s="852"/>
      <c r="CW127" s="852"/>
      <c r="CX127" s="852"/>
      <c r="CY127" s="852"/>
      <c r="CZ127" s="852"/>
      <c r="DA127" s="852"/>
      <c r="DB127" s="852"/>
      <c r="DC127" s="852"/>
      <c r="DD127" s="852"/>
      <c r="DE127" s="852"/>
      <c r="DF127" s="853"/>
      <c r="DG127" s="854" t="s">
        <v>201</v>
      </c>
      <c r="DH127" s="855"/>
      <c r="DI127" s="855"/>
      <c r="DJ127" s="855"/>
      <c r="DK127" s="855"/>
      <c r="DL127" s="855" t="s">
        <v>201</v>
      </c>
      <c r="DM127" s="855"/>
      <c r="DN127" s="855"/>
      <c r="DO127" s="855"/>
      <c r="DP127" s="855"/>
      <c r="DQ127" s="855" t="s">
        <v>201</v>
      </c>
      <c r="DR127" s="855"/>
      <c r="DS127" s="855"/>
      <c r="DT127" s="855"/>
      <c r="DU127" s="855"/>
      <c r="DV127" s="861" t="s">
        <v>201</v>
      </c>
      <c r="DW127" s="861"/>
      <c r="DX127" s="861"/>
      <c r="DY127" s="861"/>
      <c r="DZ127" s="862"/>
    </row>
    <row r="128" spans="1:130" s="54" customFormat="1" ht="26.25" customHeight="1" x14ac:dyDescent="0.15">
      <c r="A128" s="956" t="s">
        <v>494</v>
      </c>
      <c r="B128" s="957"/>
      <c r="C128" s="957"/>
      <c r="D128" s="957"/>
      <c r="E128" s="957"/>
      <c r="F128" s="957"/>
      <c r="G128" s="957"/>
      <c r="H128" s="957"/>
      <c r="I128" s="957"/>
      <c r="J128" s="957"/>
      <c r="K128" s="957"/>
      <c r="L128" s="957"/>
      <c r="M128" s="957"/>
      <c r="N128" s="957"/>
      <c r="O128" s="957"/>
      <c r="P128" s="957"/>
      <c r="Q128" s="957"/>
      <c r="R128" s="957"/>
      <c r="S128" s="957"/>
      <c r="T128" s="957"/>
      <c r="U128" s="957"/>
      <c r="V128" s="957"/>
      <c r="W128" s="958" t="s">
        <v>8</v>
      </c>
      <c r="X128" s="958"/>
      <c r="Y128" s="958"/>
      <c r="Z128" s="959"/>
      <c r="AA128" s="824">
        <v>58362</v>
      </c>
      <c r="AB128" s="825"/>
      <c r="AC128" s="825"/>
      <c r="AD128" s="825"/>
      <c r="AE128" s="826"/>
      <c r="AF128" s="827">
        <v>47894</v>
      </c>
      <c r="AG128" s="825"/>
      <c r="AH128" s="825"/>
      <c r="AI128" s="825"/>
      <c r="AJ128" s="826"/>
      <c r="AK128" s="827">
        <v>46608</v>
      </c>
      <c r="AL128" s="825"/>
      <c r="AM128" s="825"/>
      <c r="AN128" s="825"/>
      <c r="AO128" s="826"/>
      <c r="AP128" s="960"/>
      <c r="AQ128" s="961"/>
      <c r="AR128" s="961"/>
      <c r="AS128" s="961"/>
      <c r="AT128" s="962"/>
      <c r="AU128" s="77"/>
      <c r="AV128" s="77"/>
      <c r="AW128" s="77"/>
      <c r="AX128" s="821" t="s">
        <v>311</v>
      </c>
      <c r="AY128" s="822"/>
      <c r="AZ128" s="822"/>
      <c r="BA128" s="822"/>
      <c r="BB128" s="822"/>
      <c r="BC128" s="822"/>
      <c r="BD128" s="822"/>
      <c r="BE128" s="823"/>
      <c r="BF128" s="963" t="s">
        <v>201</v>
      </c>
      <c r="BG128" s="964"/>
      <c r="BH128" s="964"/>
      <c r="BI128" s="964"/>
      <c r="BJ128" s="964"/>
      <c r="BK128" s="964"/>
      <c r="BL128" s="965"/>
      <c r="BM128" s="963">
        <v>15</v>
      </c>
      <c r="BN128" s="964"/>
      <c r="BO128" s="964"/>
      <c r="BP128" s="964"/>
      <c r="BQ128" s="964"/>
      <c r="BR128" s="964"/>
      <c r="BS128" s="965"/>
      <c r="BT128" s="963">
        <v>20</v>
      </c>
      <c r="BU128" s="964"/>
      <c r="BV128" s="964"/>
      <c r="BW128" s="964"/>
      <c r="BX128" s="964"/>
      <c r="BY128" s="964"/>
      <c r="BZ128" s="966"/>
      <c r="CA128" s="89"/>
      <c r="CB128" s="89"/>
      <c r="CC128" s="89"/>
      <c r="CD128" s="89"/>
      <c r="CE128" s="89"/>
      <c r="CF128" s="89"/>
      <c r="CG128" s="74"/>
      <c r="CH128" s="74"/>
      <c r="CI128" s="74"/>
      <c r="CJ128" s="90"/>
      <c r="CK128" s="1004"/>
      <c r="CL128" s="1005"/>
      <c r="CM128" s="1005"/>
      <c r="CN128" s="1005"/>
      <c r="CO128" s="1006"/>
      <c r="CP128" s="916" t="s">
        <v>400</v>
      </c>
      <c r="CQ128" s="917"/>
      <c r="CR128" s="917"/>
      <c r="CS128" s="917"/>
      <c r="CT128" s="917"/>
      <c r="CU128" s="917"/>
      <c r="CV128" s="917"/>
      <c r="CW128" s="917"/>
      <c r="CX128" s="917"/>
      <c r="CY128" s="917"/>
      <c r="CZ128" s="917"/>
      <c r="DA128" s="917"/>
      <c r="DB128" s="917"/>
      <c r="DC128" s="917"/>
      <c r="DD128" s="917"/>
      <c r="DE128" s="917"/>
      <c r="DF128" s="918"/>
      <c r="DG128" s="919" t="s">
        <v>201</v>
      </c>
      <c r="DH128" s="920"/>
      <c r="DI128" s="920"/>
      <c r="DJ128" s="920"/>
      <c r="DK128" s="920"/>
      <c r="DL128" s="920" t="s">
        <v>201</v>
      </c>
      <c r="DM128" s="920"/>
      <c r="DN128" s="920"/>
      <c r="DO128" s="920"/>
      <c r="DP128" s="920"/>
      <c r="DQ128" s="920" t="s">
        <v>201</v>
      </c>
      <c r="DR128" s="920"/>
      <c r="DS128" s="920"/>
      <c r="DT128" s="920"/>
      <c r="DU128" s="920"/>
      <c r="DV128" s="921" t="s">
        <v>201</v>
      </c>
      <c r="DW128" s="921"/>
      <c r="DX128" s="921"/>
      <c r="DY128" s="921"/>
      <c r="DZ128" s="922"/>
    </row>
    <row r="129" spans="1:131" s="54" customFormat="1" ht="26.25" customHeight="1" x14ac:dyDescent="0.15">
      <c r="A129" s="841" t="s">
        <v>172</v>
      </c>
      <c r="B129" s="842"/>
      <c r="C129" s="842"/>
      <c r="D129" s="842"/>
      <c r="E129" s="842"/>
      <c r="F129" s="842"/>
      <c r="G129" s="842"/>
      <c r="H129" s="842"/>
      <c r="I129" s="842"/>
      <c r="J129" s="842"/>
      <c r="K129" s="842"/>
      <c r="L129" s="842"/>
      <c r="M129" s="842"/>
      <c r="N129" s="842"/>
      <c r="O129" s="842"/>
      <c r="P129" s="842"/>
      <c r="Q129" s="842"/>
      <c r="R129" s="842"/>
      <c r="S129" s="842"/>
      <c r="T129" s="842"/>
      <c r="U129" s="842"/>
      <c r="V129" s="842"/>
      <c r="W129" s="923" t="s">
        <v>240</v>
      </c>
      <c r="X129" s="924"/>
      <c r="Y129" s="924"/>
      <c r="Z129" s="925"/>
      <c r="AA129" s="844">
        <v>3986621</v>
      </c>
      <c r="AB129" s="845"/>
      <c r="AC129" s="845"/>
      <c r="AD129" s="845"/>
      <c r="AE129" s="846"/>
      <c r="AF129" s="847">
        <v>3943831</v>
      </c>
      <c r="AG129" s="845"/>
      <c r="AH129" s="845"/>
      <c r="AI129" s="845"/>
      <c r="AJ129" s="846"/>
      <c r="AK129" s="847">
        <v>3837640</v>
      </c>
      <c r="AL129" s="845"/>
      <c r="AM129" s="845"/>
      <c r="AN129" s="845"/>
      <c r="AO129" s="846"/>
      <c r="AP129" s="926"/>
      <c r="AQ129" s="927"/>
      <c r="AR129" s="927"/>
      <c r="AS129" s="927"/>
      <c r="AT129" s="928"/>
      <c r="AU129" s="79"/>
      <c r="AV129" s="79"/>
      <c r="AW129" s="79"/>
      <c r="AX129" s="929" t="s">
        <v>117</v>
      </c>
      <c r="AY129" s="852"/>
      <c r="AZ129" s="852"/>
      <c r="BA129" s="852"/>
      <c r="BB129" s="852"/>
      <c r="BC129" s="852"/>
      <c r="BD129" s="852"/>
      <c r="BE129" s="853"/>
      <c r="BF129" s="930" t="s">
        <v>201</v>
      </c>
      <c r="BG129" s="931"/>
      <c r="BH129" s="931"/>
      <c r="BI129" s="931"/>
      <c r="BJ129" s="931"/>
      <c r="BK129" s="931"/>
      <c r="BL129" s="932"/>
      <c r="BM129" s="930">
        <v>20</v>
      </c>
      <c r="BN129" s="931"/>
      <c r="BO129" s="931"/>
      <c r="BP129" s="931"/>
      <c r="BQ129" s="931"/>
      <c r="BR129" s="931"/>
      <c r="BS129" s="932"/>
      <c r="BT129" s="930">
        <v>30</v>
      </c>
      <c r="BU129" s="933"/>
      <c r="BV129" s="933"/>
      <c r="BW129" s="933"/>
      <c r="BX129" s="933"/>
      <c r="BY129" s="933"/>
      <c r="BZ129" s="93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41" t="s">
        <v>495</v>
      </c>
      <c r="B130" s="842"/>
      <c r="C130" s="842"/>
      <c r="D130" s="842"/>
      <c r="E130" s="842"/>
      <c r="F130" s="842"/>
      <c r="G130" s="842"/>
      <c r="H130" s="842"/>
      <c r="I130" s="842"/>
      <c r="J130" s="842"/>
      <c r="K130" s="842"/>
      <c r="L130" s="842"/>
      <c r="M130" s="842"/>
      <c r="N130" s="842"/>
      <c r="O130" s="842"/>
      <c r="P130" s="842"/>
      <c r="Q130" s="842"/>
      <c r="R130" s="842"/>
      <c r="S130" s="842"/>
      <c r="T130" s="842"/>
      <c r="U130" s="842"/>
      <c r="V130" s="842"/>
      <c r="W130" s="923" t="s">
        <v>496</v>
      </c>
      <c r="X130" s="924"/>
      <c r="Y130" s="924"/>
      <c r="Z130" s="925"/>
      <c r="AA130" s="844">
        <v>740681</v>
      </c>
      <c r="AB130" s="845"/>
      <c r="AC130" s="845"/>
      <c r="AD130" s="845"/>
      <c r="AE130" s="846"/>
      <c r="AF130" s="847">
        <v>740988</v>
      </c>
      <c r="AG130" s="845"/>
      <c r="AH130" s="845"/>
      <c r="AI130" s="845"/>
      <c r="AJ130" s="846"/>
      <c r="AK130" s="847">
        <v>697598</v>
      </c>
      <c r="AL130" s="845"/>
      <c r="AM130" s="845"/>
      <c r="AN130" s="845"/>
      <c r="AO130" s="846"/>
      <c r="AP130" s="926"/>
      <c r="AQ130" s="927"/>
      <c r="AR130" s="927"/>
      <c r="AS130" s="927"/>
      <c r="AT130" s="928"/>
      <c r="AU130" s="79"/>
      <c r="AV130" s="79"/>
      <c r="AW130" s="79"/>
      <c r="AX130" s="929" t="s">
        <v>431</v>
      </c>
      <c r="AY130" s="852"/>
      <c r="AZ130" s="852"/>
      <c r="BA130" s="852"/>
      <c r="BB130" s="852"/>
      <c r="BC130" s="852"/>
      <c r="BD130" s="852"/>
      <c r="BE130" s="853"/>
      <c r="BF130" s="936">
        <v>8.5</v>
      </c>
      <c r="BG130" s="937"/>
      <c r="BH130" s="937"/>
      <c r="BI130" s="937"/>
      <c r="BJ130" s="937"/>
      <c r="BK130" s="937"/>
      <c r="BL130" s="938"/>
      <c r="BM130" s="936">
        <v>25</v>
      </c>
      <c r="BN130" s="937"/>
      <c r="BO130" s="937"/>
      <c r="BP130" s="937"/>
      <c r="BQ130" s="937"/>
      <c r="BR130" s="937"/>
      <c r="BS130" s="938"/>
      <c r="BT130" s="936">
        <v>35</v>
      </c>
      <c r="BU130" s="939"/>
      <c r="BV130" s="939"/>
      <c r="BW130" s="939"/>
      <c r="BX130" s="939"/>
      <c r="BY130" s="939"/>
      <c r="BZ130" s="940"/>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41"/>
      <c r="B131" s="942"/>
      <c r="C131" s="942"/>
      <c r="D131" s="942"/>
      <c r="E131" s="942"/>
      <c r="F131" s="942"/>
      <c r="G131" s="942"/>
      <c r="H131" s="942"/>
      <c r="I131" s="942"/>
      <c r="J131" s="942"/>
      <c r="K131" s="942"/>
      <c r="L131" s="942"/>
      <c r="M131" s="942"/>
      <c r="N131" s="942"/>
      <c r="O131" s="942"/>
      <c r="P131" s="942"/>
      <c r="Q131" s="942"/>
      <c r="R131" s="942"/>
      <c r="S131" s="942"/>
      <c r="T131" s="942"/>
      <c r="U131" s="942"/>
      <c r="V131" s="942"/>
      <c r="W131" s="943" t="s">
        <v>175</v>
      </c>
      <c r="X131" s="944"/>
      <c r="Y131" s="944"/>
      <c r="Z131" s="945"/>
      <c r="AA131" s="887">
        <v>3245940</v>
      </c>
      <c r="AB131" s="888"/>
      <c r="AC131" s="888"/>
      <c r="AD131" s="888"/>
      <c r="AE131" s="889"/>
      <c r="AF131" s="890">
        <v>3202843</v>
      </c>
      <c r="AG131" s="888"/>
      <c r="AH131" s="888"/>
      <c r="AI131" s="888"/>
      <c r="AJ131" s="889"/>
      <c r="AK131" s="890">
        <v>3140042</v>
      </c>
      <c r="AL131" s="888"/>
      <c r="AM131" s="888"/>
      <c r="AN131" s="888"/>
      <c r="AO131" s="889"/>
      <c r="AP131" s="946"/>
      <c r="AQ131" s="947"/>
      <c r="AR131" s="947"/>
      <c r="AS131" s="947"/>
      <c r="AT131" s="948"/>
      <c r="AU131" s="79"/>
      <c r="AV131" s="79"/>
      <c r="AW131" s="79"/>
      <c r="AX131" s="949" t="s">
        <v>469</v>
      </c>
      <c r="AY131" s="917"/>
      <c r="AZ131" s="917"/>
      <c r="BA131" s="917"/>
      <c r="BB131" s="917"/>
      <c r="BC131" s="917"/>
      <c r="BD131" s="917"/>
      <c r="BE131" s="918"/>
      <c r="BF131" s="950">
        <v>77.2</v>
      </c>
      <c r="BG131" s="951"/>
      <c r="BH131" s="951"/>
      <c r="BI131" s="951"/>
      <c r="BJ131" s="951"/>
      <c r="BK131" s="951"/>
      <c r="BL131" s="952"/>
      <c r="BM131" s="950">
        <v>350</v>
      </c>
      <c r="BN131" s="951"/>
      <c r="BO131" s="951"/>
      <c r="BP131" s="951"/>
      <c r="BQ131" s="951"/>
      <c r="BR131" s="951"/>
      <c r="BS131" s="952"/>
      <c r="BT131" s="953"/>
      <c r="BU131" s="954"/>
      <c r="BV131" s="954"/>
      <c r="BW131" s="954"/>
      <c r="BX131" s="954"/>
      <c r="BY131" s="954"/>
      <c r="BZ131" s="95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7" t="s">
        <v>29</v>
      </c>
      <c r="B132" s="1008"/>
      <c r="C132" s="1008"/>
      <c r="D132" s="1008"/>
      <c r="E132" s="1008"/>
      <c r="F132" s="1008"/>
      <c r="G132" s="1008"/>
      <c r="H132" s="1008"/>
      <c r="I132" s="1008"/>
      <c r="J132" s="1008"/>
      <c r="K132" s="1008"/>
      <c r="L132" s="1008"/>
      <c r="M132" s="1008"/>
      <c r="N132" s="1008"/>
      <c r="O132" s="1008"/>
      <c r="P132" s="1008"/>
      <c r="Q132" s="1008"/>
      <c r="R132" s="1008"/>
      <c r="S132" s="1008"/>
      <c r="T132" s="1008"/>
      <c r="U132" s="1008"/>
      <c r="V132" s="1026" t="s">
        <v>497</v>
      </c>
      <c r="W132" s="1026"/>
      <c r="X132" s="1026"/>
      <c r="Y132" s="1026"/>
      <c r="Z132" s="1027"/>
      <c r="AA132" s="1028">
        <v>6.9311201069999999</v>
      </c>
      <c r="AB132" s="1029"/>
      <c r="AC132" s="1029"/>
      <c r="AD132" s="1029"/>
      <c r="AE132" s="1030"/>
      <c r="AF132" s="1031">
        <v>8.2047106270000008</v>
      </c>
      <c r="AG132" s="1029"/>
      <c r="AH132" s="1029"/>
      <c r="AI132" s="1029"/>
      <c r="AJ132" s="1030"/>
      <c r="AK132" s="1031">
        <v>10.504509179999999</v>
      </c>
      <c r="AL132" s="1029"/>
      <c r="AM132" s="1029"/>
      <c r="AN132" s="1029"/>
      <c r="AO132" s="1030"/>
      <c r="AP132" s="881"/>
      <c r="AQ132" s="882"/>
      <c r="AR132" s="882"/>
      <c r="AS132" s="882"/>
      <c r="AT132" s="1032"/>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09"/>
      <c r="B133" s="1010"/>
      <c r="C133" s="1010"/>
      <c r="D133" s="1010"/>
      <c r="E133" s="1010"/>
      <c r="F133" s="1010"/>
      <c r="G133" s="1010"/>
      <c r="H133" s="1010"/>
      <c r="I133" s="1010"/>
      <c r="J133" s="1010"/>
      <c r="K133" s="1010"/>
      <c r="L133" s="1010"/>
      <c r="M133" s="1010"/>
      <c r="N133" s="1010"/>
      <c r="O133" s="1010"/>
      <c r="P133" s="1010"/>
      <c r="Q133" s="1010"/>
      <c r="R133" s="1010"/>
      <c r="S133" s="1010"/>
      <c r="T133" s="1010"/>
      <c r="U133" s="1010"/>
      <c r="V133" s="1033" t="s">
        <v>81</v>
      </c>
      <c r="W133" s="1033"/>
      <c r="X133" s="1033"/>
      <c r="Y133" s="1033"/>
      <c r="Z133" s="1034"/>
      <c r="AA133" s="1035">
        <v>7.4</v>
      </c>
      <c r="AB133" s="1036"/>
      <c r="AC133" s="1036"/>
      <c r="AD133" s="1036"/>
      <c r="AE133" s="1037"/>
      <c r="AF133" s="1035">
        <v>7.2</v>
      </c>
      <c r="AG133" s="1036"/>
      <c r="AH133" s="1036"/>
      <c r="AI133" s="1036"/>
      <c r="AJ133" s="1037"/>
      <c r="AK133" s="1035">
        <v>8.5</v>
      </c>
      <c r="AL133" s="1036"/>
      <c r="AM133" s="1036"/>
      <c r="AN133" s="1036"/>
      <c r="AO133" s="1037"/>
      <c r="AP133" s="913"/>
      <c r="AQ133" s="914"/>
      <c r="AR133" s="914"/>
      <c r="AS133" s="914"/>
      <c r="AT133" s="1038"/>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OD76tg42W7P7doZo+Sk1yL5yZwVPwKayulOlnj+XV9zgignEmKOYSTEaqJSBvm7zuVJDDKboRJz2AA8/tuzcWg==" saltValue="t7UbAYgXnTLT1SRc9Mx1p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99</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lhVZdmuoE1Eg2h9NTUbuV4IwEAu/T/JERF0fIuCr5hfJZ4tye0wQ7qxON+13cKyQKzxi01gXQG4EaTCzZ1yGQ==" saltValue="Xrskgxe3mYJR4xQLazEv9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uETxSa2L9uDX9Ij0y9cSluvzkCLeV9FWS5Xfh9Tu6y385wpsHyKWbZy+3XuigufS6CR1WIelwvnLOYkRre6Sw==" saltValue="Q3KVJcGcceMpFSlwse670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221</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4" t="s">
        <v>85</v>
      </c>
      <c r="AP7" s="144"/>
      <c r="AQ7" s="155" t="s">
        <v>500</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5"/>
      <c r="AP8" s="145" t="s">
        <v>303</v>
      </c>
      <c r="AQ8" s="156" t="s">
        <v>501</v>
      </c>
      <c r="AR8" s="170" t="s">
        <v>151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9" t="s">
        <v>502</v>
      </c>
      <c r="AL9" s="1040"/>
      <c r="AM9" s="1040"/>
      <c r="AN9" s="1041"/>
      <c r="AO9" s="134">
        <v>778767</v>
      </c>
      <c r="AP9" s="134">
        <v>93456</v>
      </c>
      <c r="AQ9" s="157">
        <v>116834</v>
      </c>
      <c r="AR9" s="171">
        <v>-20</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9" t="s">
        <v>498</v>
      </c>
      <c r="AL10" s="1040"/>
      <c r="AM10" s="1040"/>
      <c r="AN10" s="1041"/>
      <c r="AO10" s="135">
        <v>78193</v>
      </c>
      <c r="AP10" s="135">
        <v>9384</v>
      </c>
      <c r="AQ10" s="158">
        <v>12766</v>
      </c>
      <c r="AR10" s="172">
        <v>-26.5</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9" t="s">
        <v>207</v>
      </c>
      <c r="AL11" s="1040"/>
      <c r="AM11" s="1040"/>
      <c r="AN11" s="1041"/>
      <c r="AO11" s="135">
        <v>203918</v>
      </c>
      <c r="AP11" s="135">
        <v>24471</v>
      </c>
      <c r="AQ11" s="158">
        <v>19336</v>
      </c>
      <c r="AR11" s="172">
        <v>26.6</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9" t="s">
        <v>397</v>
      </c>
      <c r="AL12" s="1040"/>
      <c r="AM12" s="1040"/>
      <c r="AN12" s="1041"/>
      <c r="AO12" s="135" t="s">
        <v>201</v>
      </c>
      <c r="AP12" s="135" t="s">
        <v>201</v>
      </c>
      <c r="AQ12" s="158">
        <v>1049</v>
      </c>
      <c r="AR12" s="172" t="s">
        <v>201</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9" t="s">
        <v>238</v>
      </c>
      <c r="AL13" s="1040"/>
      <c r="AM13" s="1040"/>
      <c r="AN13" s="1041"/>
      <c r="AO13" s="135" t="s">
        <v>201</v>
      </c>
      <c r="AP13" s="135" t="s">
        <v>201</v>
      </c>
      <c r="AQ13" s="158" t="s">
        <v>201</v>
      </c>
      <c r="AR13" s="172" t="s">
        <v>201</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9" t="s">
        <v>292</v>
      </c>
      <c r="AL14" s="1040"/>
      <c r="AM14" s="1040"/>
      <c r="AN14" s="1041"/>
      <c r="AO14" s="135" t="s">
        <v>201</v>
      </c>
      <c r="AP14" s="135" t="s">
        <v>201</v>
      </c>
      <c r="AQ14" s="158">
        <v>5063</v>
      </c>
      <c r="AR14" s="172" t="s">
        <v>201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9" t="s">
        <v>503</v>
      </c>
      <c r="AL15" s="1040"/>
      <c r="AM15" s="1040"/>
      <c r="AN15" s="1041"/>
      <c r="AO15" s="135">
        <v>40498</v>
      </c>
      <c r="AP15" s="135">
        <v>4860</v>
      </c>
      <c r="AQ15" s="158">
        <v>3168</v>
      </c>
      <c r="AR15" s="172">
        <v>53.4</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2" t="s">
        <v>314</v>
      </c>
      <c r="AL16" s="1043"/>
      <c r="AM16" s="1043"/>
      <c r="AN16" s="1044"/>
      <c r="AO16" s="135">
        <v>-61380</v>
      </c>
      <c r="AP16" s="135">
        <v>-7366</v>
      </c>
      <c r="AQ16" s="158">
        <v>-11723</v>
      </c>
      <c r="AR16" s="172">
        <v>-37.200000000000003</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2" t="s">
        <v>276</v>
      </c>
      <c r="AL17" s="1043"/>
      <c r="AM17" s="1043"/>
      <c r="AN17" s="1044"/>
      <c r="AO17" s="135">
        <v>1039996</v>
      </c>
      <c r="AP17" s="135">
        <v>124805</v>
      </c>
      <c r="AQ17" s="158">
        <v>146494</v>
      </c>
      <c r="AR17" s="172">
        <v>-14.8</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185</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504</v>
      </c>
      <c r="AP20" s="146" t="s">
        <v>336</v>
      </c>
      <c r="AQ20" s="159" t="s">
        <v>40</v>
      </c>
      <c r="AR20" s="173"/>
    </row>
    <row r="21" spans="1:46" s="98" customFormat="1" x14ac:dyDescent="0.15">
      <c r="A21" s="100"/>
      <c r="AK21" s="1045" t="s">
        <v>505</v>
      </c>
      <c r="AL21" s="1046"/>
      <c r="AM21" s="1046"/>
      <c r="AN21" s="1047"/>
      <c r="AO21" s="137">
        <v>11.52</v>
      </c>
      <c r="AP21" s="147">
        <v>13.76</v>
      </c>
      <c r="AQ21" s="160">
        <v>-2.2400000000000002</v>
      </c>
      <c r="AS21" s="179"/>
      <c r="AT21" s="100"/>
    </row>
    <row r="22" spans="1:46" s="98" customFormat="1" x14ac:dyDescent="0.15">
      <c r="A22" s="100"/>
      <c r="AK22" s="1045" t="s">
        <v>506</v>
      </c>
      <c r="AL22" s="1046"/>
      <c r="AM22" s="1046"/>
      <c r="AN22" s="1047"/>
      <c r="AO22" s="138">
        <v>90.2</v>
      </c>
      <c r="AP22" s="148">
        <v>94.9</v>
      </c>
      <c r="AQ22" s="161">
        <v>-4.7</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507</v>
      </c>
      <c r="AP26" s="149"/>
      <c r="AQ26" s="149"/>
      <c r="AR26" s="149"/>
      <c r="AS26" s="102"/>
      <c r="AT26" s="102"/>
    </row>
    <row r="27" spans="1:46" x14ac:dyDescent="0.15">
      <c r="A27" s="103"/>
      <c r="AO27" s="108"/>
      <c r="AP27" s="108"/>
      <c r="AQ27" s="108"/>
      <c r="AR27" s="108"/>
      <c r="AS27" s="108"/>
      <c r="AT27" s="108"/>
    </row>
    <row r="28" spans="1:46" ht="17.25" x14ac:dyDescent="0.15">
      <c r="A28" s="99" t="s">
        <v>267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4" t="s">
        <v>85</v>
      </c>
      <c r="AP30" s="144"/>
      <c r="AQ30" s="155" t="s">
        <v>500</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5"/>
      <c r="AP31" s="145" t="s">
        <v>303</v>
      </c>
      <c r="AQ31" s="156" t="s">
        <v>501</v>
      </c>
      <c r="AR31" s="170" t="s">
        <v>151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8" t="s">
        <v>508</v>
      </c>
      <c r="AL32" s="1059"/>
      <c r="AM32" s="1059"/>
      <c r="AN32" s="1060"/>
      <c r="AO32" s="135">
        <v>665809</v>
      </c>
      <c r="AP32" s="135">
        <v>79900</v>
      </c>
      <c r="AQ32" s="162">
        <v>73591</v>
      </c>
      <c r="AR32" s="172">
        <v>8.6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8" t="s">
        <v>509</v>
      </c>
      <c r="AL33" s="1059"/>
      <c r="AM33" s="1059"/>
      <c r="AN33" s="1060"/>
      <c r="AO33" s="135" t="s">
        <v>201</v>
      </c>
      <c r="AP33" s="135" t="s">
        <v>201</v>
      </c>
      <c r="AQ33" s="162" t="s">
        <v>201</v>
      </c>
      <c r="AR33" s="172" t="s">
        <v>201</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8" t="s">
        <v>58</v>
      </c>
      <c r="AL34" s="1059"/>
      <c r="AM34" s="1059"/>
      <c r="AN34" s="1060"/>
      <c r="AO34" s="135" t="s">
        <v>201</v>
      </c>
      <c r="AP34" s="135" t="s">
        <v>201</v>
      </c>
      <c r="AQ34" s="162">
        <v>1</v>
      </c>
      <c r="AR34" s="172" t="s">
        <v>201</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8" t="s">
        <v>510</v>
      </c>
      <c r="AL35" s="1059"/>
      <c r="AM35" s="1059"/>
      <c r="AN35" s="1060"/>
      <c r="AO35" s="135">
        <v>329226</v>
      </c>
      <c r="AP35" s="135">
        <v>39509</v>
      </c>
      <c r="AQ35" s="162">
        <v>19214</v>
      </c>
      <c r="AR35" s="172">
        <v>105.6</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8" t="s">
        <v>34</v>
      </c>
      <c r="AL36" s="1059"/>
      <c r="AM36" s="1059"/>
      <c r="AN36" s="1060"/>
      <c r="AO36" s="135">
        <v>79017</v>
      </c>
      <c r="AP36" s="135">
        <v>9482</v>
      </c>
      <c r="AQ36" s="162">
        <v>5293</v>
      </c>
      <c r="AR36" s="172">
        <v>79.099999999999994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8" t="s">
        <v>349</v>
      </c>
      <c r="AL37" s="1059"/>
      <c r="AM37" s="1059"/>
      <c r="AN37" s="1060"/>
      <c r="AO37" s="135" t="s">
        <v>201</v>
      </c>
      <c r="AP37" s="135" t="s">
        <v>201</v>
      </c>
      <c r="AQ37" s="162">
        <v>1256</v>
      </c>
      <c r="AR37" s="172" t="s">
        <v>201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1" t="s">
        <v>511</v>
      </c>
      <c r="AL38" s="1062"/>
      <c r="AM38" s="1062"/>
      <c r="AN38" s="1063"/>
      <c r="AO38" s="139" t="s">
        <v>201</v>
      </c>
      <c r="AP38" s="139" t="s">
        <v>201</v>
      </c>
      <c r="AQ38" s="163">
        <v>9</v>
      </c>
      <c r="AR38" s="161" t="s">
        <v>201</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1" t="s">
        <v>83</v>
      </c>
      <c r="AL39" s="1062"/>
      <c r="AM39" s="1062"/>
      <c r="AN39" s="1063"/>
      <c r="AO39" s="135">
        <v>-46608</v>
      </c>
      <c r="AP39" s="135">
        <v>-5593</v>
      </c>
      <c r="AQ39" s="162">
        <v>-3572</v>
      </c>
      <c r="AR39" s="172">
        <v>56.6</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8" t="s">
        <v>512</v>
      </c>
      <c r="AL40" s="1059"/>
      <c r="AM40" s="1059"/>
      <c r="AN40" s="1060"/>
      <c r="AO40" s="135">
        <v>-697598</v>
      </c>
      <c r="AP40" s="135">
        <v>-83715</v>
      </c>
      <c r="AQ40" s="162">
        <v>-65248</v>
      </c>
      <c r="AR40" s="172">
        <v>28.3</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8" t="s">
        <v>385</v>
      </c>
      <c r="AL41" s="1049"/>
      <c r="AM41" s="1049"/>
      <c r="AN41" s="1050"/>
      <c r="AO41" s="135">
        <v>329846</v>
      </c>
      <c r="AP41" s="135">
        <v>39583</v>
      </c>
      <c r="AQ41" s="162">
        <v>30545</v>
      </c>
      <c r="AR41" s="172">
        <v>29.6</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514</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6" t="s">
        <v>85</v>
      </c>
      <c r="AN49" s="1051" t="s">
        <v>440</v>
      </c>
      <c r="AO49" s="1052"/>
      <c r="AP49" s="1052"/>
      <c r="AQ49" s="1052"/>
      <c r="AR49" s="1053"/>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7"/>
      <c r="AN50" s="131" t="s">
        <v>490</v>
      </c>
      <c r="AO50" s="141" t="s">
        <v>491</v>
      </c>
      <c r="AP50" s="152" t="s">
        <v>515</v>
      </c>
      <c r="AQ50" s="165" t="s">
        <v>382</v>
      </c>
      <c r="AR50" s="175" t="s">
        <v>516</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390</v>
      </c>
      <c r="AL51" s="120"/>
      <c r="AM51" s="125">
        <v>1215161</v>
      </c>
      <c r="AN51" s="132">
        <v>132356</v>
      </c>
      <c r="AO51" s="142">
        <v>39.700000000000003</v>
      </c>
      <c r="AP51" s="153">
        <v>119685</v>
      </c>
      <c r="AQ51" s="166">
        <v>0</v>
      </c>
      <c r="AR51" s="176">
        <v>39.700000000000003</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278</v>
      </c>
      <c r="AM52" s="126">
        <v>587815</v>
      </c>
      <c r="AN52" s="133">
        <v>64025</v>
      </c>
      <c r="AO52" s="143">
        <v>205.7</v>
      </c>
      <c r="AP52" s="154">
        <v>68464</v>
      </c>
      <c r="AQ52" s="167">
        <v>18.399999999999999</v>
      </c>
      <c r="AR52" s="177">
        <v>187.3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235</v>
      </c>
      <c r="AL53" s="120"/>
      <c r="AM53" s="125">
        <v>1016901</v>
      </c>
      <c r="AN53" s="132">
        <v>113140</v>
      </c>
      <c r="AO53" s="142">
        <v>-14.5</v>
      </c>
      <c r="AP53" s="153">
        <v>109920</v>
      </c>
      <c r="AQ53" s="166">
        <v>-8.1999999999999993</v>
      </c>
      <c r="AR53" s="176">
        <v>-6.3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278</v>
      </c>
      <c r="AM54" s="126">
        <v>497354</v>
      </c>
      <c r="AN54" s="133">
        <v>55335</v>
      </c>
      <c r="AO54" s="143">
        <v>-13.6</v>
      </c>
      <c r="AP54" s="154">
        <v>62739</v>
      </c>
      <c r="AQ54" s="167">
        <v>-8.4</v>
      </c>
      <c r="AR54" s="177">
        <v>-5.2</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130</v>
      </c>
      <c r="AL55" s="120"/>
      <c r="AM55" s="125">
        <v>1128131</v>
      </c>
      <c r="AN55" s="132">
        <v>129328</v>
      </c>
      <c r="AO55" s="142">
        <v>14.3</v>
      </c>
      <c r="AP55" s="153">
        <v>119882</v>
      </c>
      <c r="AQ55" s="166">
        <v>9.1</v>
      </c>
      <c r="AR55" s="176">
        <v>5.2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278</v>
      </c>
      <c r="AM56" s="126">
        <v>635069</v>
      </c>
      <c r="AN56" s="133">
        <v>72804</v>
      </c>
      <c r="AO56" s="143">
        <v>31.6</v>
      </c>
      <c r="AP56" s="154">
        <v>66481</v>
      </c>
      <c r="AQ56" s="167">
        <v>6</v>
      </c>
      <c r="AR56" s="177">
        <v>25.6</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233</v>
      </c>
      <c r="AL57" s="120"/>
      <c r="AM57" s="125">
        <v>762383</v>
      </c>
      <c r="AN57" s="132">
        <v>88960</v>
      </c>
      <c r="AO57" s="142">
        <v>-31.2</v>
      </c>
      <c r="AP57" s="153">
        <v>116162</v>
      </c>
      <c r="AQ57" s="166">
        <v>-3.1</v>
      </c>
      <c r="AR57" s="176">
        <v>-28.1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278</v>
      </c>
      <c r="AM58" s="126">
        <v>298707</v>
      </c>
      <c r="AN58" s="133">
        <v>34855</v>
      </c>
      <c r="AO58" s="143">
        <v>-52.1</v>
      </c>
      <c r="AP58" s="154">
        <v>61562</v>
      </c>
      <c r="AQ58" s="167">
        <v>-7.4</v>
      </c>
      <c r="AR58" s="177">
        <v>-44.7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305</v>
      </c>
      <c r="AL59" s="120"/>
      <c r="AM59" s="125">
        <v>983229</v>
      </c>
      <c r="AN59" s="132">
        <v>117992</v>
      </c>
      <c r="AO59" s="142">
        <v>32.6</v>
      </c>
      <c r="AP59" s="153">
        <v>121449</v>
      </c>
      <c r="AQ59" s="166">
        <v>4.5999999999999996</v>
      </c>
      <c r="AR59" s="176">
        <v>28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278</v>
      </c>
      <c r="AM60" s="126">
        <v>394865</v>
      </c>
      <c r="AN60" s="133">
        <v>47386</v>
      </c>
      <c r="AO60" s="143">
        <v>36</v>
      </c>
      <c r="AP60" s="154">
        <v>62922</v>
      </c>
      <c r="AQ60" s="167">
        <v>2.2000000000000002</v>
      </c>
      <c r="AR60" s="177">
        <v>33.799999999999997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518</v>
      </c>
      <c r="AL61" s="123"/>
      <c r="AM61" s="125">
        <v>1021161</v>
      </c>
      <c r="AN61" s="132">
        <v>116355</v>
      </c>
      <c r="AO61" s="142">
        <v>8.1999999999999993</v>
      </c>
      <c r="AP61" s="153">
        <v>117420</v>
      </c>
      <c r="AQ61" s="168">
        <v>0.5</v>
      </c>
      <c r="AR61" s="176">
        <v>7.7</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278</v>
      </c>
      <c r="AM62" s="126">
        <v>482762</v>
      </c>
      <c r="AN62" s="133">
        <v>54881</v>
      </c>
      <c r="AO62" s="143">
        <v>41.5</v>
      </c>
      <c r="AP62" s="154">
        <v>64434</v>
      </c>
      <c r="AQ62" s="167">
        <v>2.2000000000000002</v>
      </c>
      <c r="AR62" s="177">
        <v>39.299999999999997</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Zf5UgL4fx2dQHc8MG1oqzyxyH5F7ApSRzMKcA5gVseiPZf/xxvZSHDyRqbpOP+E04D9ymhM2sKAnLfQHR6FL1Q==" saltValue="cWqYXUuAOzgavAK0qY04L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37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oTi0bVLk8t1R9iq9Vs1kfYov9ruo/97h+sbw/BzKQLGoVok6B+zddga/qFhMkj4Mwh67PeEQ9G1fyw+On/bmw==" saltValue="d4cHM68GIkPBxQOXvcv+u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37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EncN0JyBhLhESyqmJTGJ+J2bBETm5epZdCk5V85kjsAjnGN8sL6msTrJXprmtB0XTzEkxdaPqUGbLbZifC7bg==" saltValue="mJnXHr7rU56z+izKCDZYu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520</v>
      </c>
      <c r="G46" s="194" t="s">
        <v>379</v>
      </c>
      <c r="H46" s="194" t="s">
        <v>222</v>
      </c>
      <c r="I46" s="194" t="s">
        <v>411</v>
      </c>
      <c r="J46" s="199" t="s">
        <v>521</v>
      </c>
    </row>
    <row r="47" spans="2:10" ht="57.75" customHeight="1" x14ac:dyDescent="0.15">
      <c r="B47" s="185"/>
      <c r="C47" s="1064" t="s">
        <v>3</v>
      </c>
      <c r="D47" s="1064"/>
      <c r="E47" s="1065"/>
      <c r="F47" s="191">
        <v>25.07</v>
      </c>
      <c r="G47" s="195">
        <v>26.12</v>
      </c>
      <c r="H47" s="195">
        <v>27.63</v>
      </c>
      <c r="I47" s="195">
        <v>28.59</v>
      </c>
      <c r="J47" s="200">
        <v>30.04</v>
      </c>
    </row>
    <row r="48" spans="2:10" ht="57.75" customHeight="1" x14ac:dyDescent="0.15">
      <c r="B48" s="186"/>
      <c r="C48" s="1066" t="s">
        <v>9</v>
      </c>
      <c r="D48" s="1066"/>
      <c r="E48" s="1067"/>
      <c r="F48" s="192">
        <v>2.71</v>
      </c>
      <c r="G48" s="196">
        <v>2.27</v>
      </c>
      <c r="H48" s="196">
        <v>1.28</v>
      </c>
      <c r="I48" s="196">
        <v>1.24</v>
      </c>
      <c r="J48" s="201">
        <v>1.3</v>
      </c>
    </row>
    <row r="49" spans="2:10" ht="57.75" customHeight="1" x14ac:dyDescent="0.15">
      <c r="B49" s="187"/>
      <c r="C49" s="1068" t="s">
        <v>12</v>
      </c>
      <c r="D49" s="1068"/>
      <c r="E49" s="1069"/>
      <c r="F49" s="193">
        <v>1.71</v>
      </c>
      <c r="G49" s="197">
        <v>2.2400000000000002</v>
      </c>
      <c r="H49" s="197">
        <v>2.59</v>
      </c>
      <c r="I49" s="197">
        <v>6.09</v>
      </c>
      <c r="J49" s="202">
        <v>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xazWTHbIANXMzpGyBzslElmIr6FxfTfqDWpNG26A1n8JBqp+LOGWrj3ZLHO9WCojDIKy/3NdyrqNVFmw1JVfg==" saltValue="kiA+BbYu0iufpK+dbsCEp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2020-09-25T01:48:39Z</cp:lastPrinted>
  <dcterms:created xsi:type="dcterms:W3CDTF">2020-02-10T03:43:33Z</dcterms:created>
  <dcterms:modified xsi:type="dcterms:W3CDTF">2020-10-02T01:06:54Z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2020-03-31T00:26:02Z</vt:filetime>
  </property>
</Properties>
</file>