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mizu\Desktop\H28_WORK\02 各種照会\04 平成２６年度財政状況資料集の作成及び提出について（依頼）\"/>
    </mc:Choice>
  </mc:AlternateContent>
  <workbookProtection workbookPassword="979D" lockStructure="1"/>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CO34" i="9"/>
  <c r="BW34" i="9"/>
  <c r="C34" i="9"/>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<sst xmlns="http://schemas.openxmlformats.org/spreadsheetml/2006/main" count="972" uniqueCount="539">
  <si>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</si>
  <si>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</si>
  <si>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</si>
  <si>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</si>
  <si>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</si>
  <si>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</si>
  <si>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</si>
  <si>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</si>
  <si>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</si>
  <si>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</si>
  <si>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</si>
  <si>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</si>
  <si>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</si>
  <si>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</si>
  <si>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</si>
  <si>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</si>
  <si>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</si>
  <si>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</si>
  <si>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</si>
  <si>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</si>
  <si>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</si>
  <si>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</si>
  <si>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</si>
  <si>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</si>
  <si>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</si>
  <si>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</si>
  <si>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</si>
  <si>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</si>
  <si>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</si>
  <si>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</si>
  <si>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</si>
  <si>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</si>
  <si>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</si>
  <si>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</si>
  <si>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</si>
  <si>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</si>
  <si>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</si>
  <si>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</si>
  <si>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</si>
  <si>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</si>
  <si>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</si>
  <si>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</si>
  <si>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</si>
  <si>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</si>
  <si>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</si>
  <si>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</si>
  <si>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</si>
  <si>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</si>
  <si>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</si>
  <si>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</si>
  <si>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</si>
  <si>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</si>
  <si>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</si>
  <si>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</si>
  <si>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</si>
  <si>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</si>
  <si>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</si>
  <si>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</si>
  <si>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</si>
  <si>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</si>
  <si>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</si>
  <si>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</si>
  <si>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</si>
  <si>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</si>
  <si>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</si>
  <si>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</si>
  <si>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</si>
  <si>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</si>
  <si>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</si>
  <si>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</si>
  <si>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</si>
  <si>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</si>
  <si>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</si>
  <si>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</si>
  <si>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</si>
  <si>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</si>
  <si>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</si>
  <si>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</si>
  <si>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</si>
  <si>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</si>
  <si>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</si>
  <si>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</si>
  <si>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穴水町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</si>
  <si>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</si>
  <si>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</si>
  <si>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</si>
  <si>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</si>
  <si>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</si>
  <si>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</si>
  <si>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</si>
  <si>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</si>
  <si>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</si>
  <si>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</si>
  <si>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</si>
  <si>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</si>
  <si>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</si>
  <si>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</si>
  <si>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</si>
  <si>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</si>
  <si>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</si>
  <si>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</si>
  <si>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</si>
  <si>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</si>
  <si>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</si>
  <si>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</si>
  <si>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</si>
  <si>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</si>
  <si>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</si>
  <si>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</si>
  <si>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</si>
  <si>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</si>
  <si>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</si>
  <si>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</si>
  <si>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</si>
  <si>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</si>
  <si>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</si>
  <si>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</si>
  <si>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</si>
  <si>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</si>
  <si>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</si>
  <si>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</si>
  <si>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</si>
  <si>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</si>
  <si>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</si>
  <si>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</si>
  <si>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</si>
  <si>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</si>
  <si>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</si>
  <si>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</si>
  <si>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</si>
  <si>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</si>
  <si>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</si>
  <si>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</si>
  <si>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</si>
  <si>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</si>
  <si>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</si>
  <si>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</si>
  <si>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</si>
  <si>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</si>
  <si>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</si>
  <si>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</si>
  <si>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</si>
  <si>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</si>
  <si>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</si>
  <si>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</si>
  <si>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</si>
  <si>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</si>
  <si>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</si>
  <si>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</si>
  <si>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</si>
  <si>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</si>
  <si>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</si>
  <si>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</si>
  <si>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</si>
  <si>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</si>
  <si>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</si>
  <si>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</si>
  <si>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</si>
  <si>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</si>
  <si>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</si>
  <si>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</si>
  <si>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</si>
  <si>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</si>
  <si>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</si>
  <si>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</si>
  <si>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</si>
  <si>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</si>
  <si>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</si>
  <si>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</si>
  <si>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</si>
  <si>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</si>
  <si>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</si>
  <si>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</si>
  <si>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</si>
  <si>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</si>
  <si>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</si>
  <si>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</si>
  <si>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</si>
  <si>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</si>
  <si>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</si>
  <si>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</si>
  <si>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</si>
  <si>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</si>
  <si>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</si>
  <si>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</si>
  <si>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</si>
  <si>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</si>
  <si>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</si>
  <si>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</si>
  <si>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</si>
  <si>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</si>
  <si>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</si>
  <si>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</si>
  <si>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</si>
  <si>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</si>
  <si>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</si>
  <si>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石川県穴水町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</si>
  <si>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</si>
  <si>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</si>
  <si>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</si>
  <si>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</si>
  <si>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</si>
  <si>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</si>
  <si>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</si>
  <si>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</si>
  <si>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</si>
  <si>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</si>
  <si>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</si>
  <si>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</si>
  <si>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</si>
  <si>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</si>
  <si>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</si>
  <si>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</si>
  <si>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</si>
  <si>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</si>
  <si>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</si>
  <si>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</si>
  <si>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</si>
  <si>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</si>
  <si>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</si>
  <si>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</si>
  <si>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</si>
  <si>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</si>
  <si>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</si>
  <si>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</si>
  <si>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</si>
  <si>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</si>
  <si>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</si>
  <si>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</si>
  <si>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</si>
  <si>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</si>
  <si>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</si>
  <si>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</si>
  <si>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</si>
  <si>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</si>
  <si>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</si>
  <si>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</si>
  <si>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</si>
  <si>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</si>
  <si>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</si>
  <si>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</si>
  <si>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</si>
  <si>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</si>
  <si>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</si>
  <si>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</si>
  <si>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</si>
  <si>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</si>
  <si>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</si>
  <si>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</si>
  <si>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</si>
  <si>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</si>
  <si>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</si>
  <si>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</si>
  <si>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</si>
  <si>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</si>
  <si>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</si>
  <si>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</si>
  <si>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</si>
  <si>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</si>
  <si>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</si>
  <si>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</si>
  <si>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</si>
  <si>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</si>
  <si>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</si>
  <si>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</si>
  <si>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</si>
  <si>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</si>
  <si>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</si>
  <si>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</si>
  <si>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</si>
  <si>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</si>
  <si>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</si>
  <si>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</si>
  <si>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</si>
  <si>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</si>
  <si>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</si>
  <si>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</si>
  <si>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</si>
  <si>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</si>
  <si>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</si>
  <si>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</si>
  <si>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</si>
  <si>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</si>
  <si>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</si>
  <si>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</si>
  <si>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</si>
  <si>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</si>
  <si>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</si>
  <si>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</si>
  <si>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</si>
  <si>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</si>
  <si>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</si>
  <si>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</si>
  <si>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</si>
  <si>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</si>
  <si>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</si>
  <si>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</si>
  <si>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</si>
  <si>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</si>
  <si>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</si>
  <si>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</si>
  <si>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</si>
  <si>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</si>
  <si>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</si>
  <si>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</si>
  <si>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</si>
  <si>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</si>
  <si>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</si>
  <si>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</si>
  <si>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</si>
  <si>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</si>
  <si>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</si>
  <si>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</si>
  <si>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</si>
  <si>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</si>
  <si>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</si>
  <si>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</si>
  <si>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</si>
  <si>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</si>
  <si>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</si>
  <si>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</si>
  <si>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</si>
  <si>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</si>
  <si>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</si>
  <si>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</si>
  <si>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</si>
  <si>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</si>
  <si>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</si>
  <si>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</si>
  <si>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</si>
  <si>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</si>
  <si>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</si>
  <si>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</si>
  <si>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</si>
  <si>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</si>
  <si>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</si>
  <si>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</si>
  <si>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</si>
  <si>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</si>
  <si>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</si>
  <si>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</si>
  <si>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</si>
  <si>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</si>
  <si>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</si>
  <si>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</si>
  <si>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石川県穴水町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</si>
  <si>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</si>
  <si>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</si>
  <si>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</si>
  <si>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</si>
  <si>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</si>
  <si>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</si>
  <si>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</si>
  <si>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</si>
  <si>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</si>
  <si>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</si>
  <si>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</si>
  <si>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</si>
  <si>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</si>
  <si>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</si>
  <si>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</si>
  <si>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</si>
  <si>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</si>
  <si>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</si>
  <si>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</si>
  <si>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</si>
  <si>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</si>
  <si>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</si>
  <si>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</si>
  <si>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</si>
  <si>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</si>
  <si>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</si>
  <si>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</si>
  <si>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</si>
  <si>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</si>
  <si>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</si>
  <si>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</si>
  <si>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</si>
  <si>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</si>
  <si>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</si>
  <si>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</si>
  <si>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</si>
  <si>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</si>
  <si>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</si>
  <si>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</si>
  <si>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</si>
  <si>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</si>
  <si>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</si>
  <si>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</si>
  <si>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</si>
  <si>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</si>
  <si>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</si>
  <si>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</si>
  <si>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</si>
  <si>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</si>
  <si>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</si>
  <si>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</si>
  <si>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</si>
  <si>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</si>
  <si>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</si>
  <si>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</si>
  <si>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</si>
  <si>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</si>
  <si>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</si>
  <si>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</si>
  <si>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</si>
  <si>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</si>
  <si>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</si>
  <si>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</si>
  <si>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</si>
  <si>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</si>
  <si>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</si>
  <si>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</si>
  <si>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</si>
  <si>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</si>
  <si>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</si>
  <si>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</si>
  <si>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</si>
  <si>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</si>
  <si>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</si>
  <si>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</si>
  <si>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</si>
  <si>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</si>
  <si>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</si>
  <si>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</si>
  <si>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</si>
  <si>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</si>
  <si>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</si>
  <si>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</si>
  <si>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</si>
  <si>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</si>
  <si>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</si>
  <si>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</si>
  <si>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</si>
  <si>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</si>
  <si>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</si>
  <si>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</si>
  <si>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</si>
  <si>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</si>
  <si>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</si>
  <si>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</si>
  <si>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</si>
  <si>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</si>
  <si>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</si>
  <si>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</si>
  <si>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</si>
  <si>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</si>
  <si>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</si>
  <si>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</si>
  <si>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</si>
  <si>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</si>
  <si>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</si>
  <si>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</si>
  <si>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</si>
  <si>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</si>
  <si>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</si>
  <si>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</si>
  <si>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</si>
  <si>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</si>
  <si>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</si>
  <si>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</si>
  <si>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</si>
  <si>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</si>
  <si>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</si>
  <si>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</si>
  <si>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</si>
  <si>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</si>
  <si>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</si>
  <si>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</si>
  <si>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</si>
  <si>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</si>
  <si>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</si>
  <si>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</si>
  <si>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</si>
  <si>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</si>
  <si>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</si>
  <si>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</si>
  <si>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</si>
  <si>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</si>
  <si>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</si>
  <si>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</si>
  <si>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</si>
  <si>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</si>
  <si>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</si>
  <si>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</si>
  <si>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</si>
  <si>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</si>
  <si>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</si>
  <si>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</si>
  <si>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</si>
  <si>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</si>
  <si>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</si>
  <si>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</si>
  <si>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</si>
  <si>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</si>
  <si>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</si>
  <si>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</si>
  <si>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</si>
  <si>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</si>
  <si>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</si>
  <si>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</si>
  <si>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</si>
  <si>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</si>
  <si>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</si>
  <si>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</si>
  <si>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</si>
  <si>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</si>
  <si>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</si>
  <si>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</si>
  <si>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</si>
  <si>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</si>
  <si>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</si>
  <si>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</si>
  <si>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</si>
  <si>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</si>
  <si>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</si>
  <si>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</si>
  <si>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</si>
  <si>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</si>
  <si>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</si>
  <si>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</si>
  <si>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</si>
  <si>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</si>
  <si>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</si>
  <si>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</si>
  <si>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</si>
  <si>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</si>
  <si>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</si>
  <si>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</si>
  <si>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0.71</t>
  </si>
  <si>
    <t>病院事業会計</t>
  </si>
  <si>
    <t>水道事業会計</t>
  </si>
  <si>
    <t>一般会計</t>
  </si>
  <si>
    <t>介護保険特別会計</t>
  </si>
  <si>
    <t>国民健康保険特別会計</t>
  </si>
  <si>
    <t>後期高齢者医療特別会計</t>
  </si>
  <si>
    <t>公共下水道事業特別会計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</si>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</sst>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114561</c:v>
                </c:pt>
                <c:pt idx="1">
                  <c:v>116073</c:v>
                </c:pt>
                <c:pt idx="2">
                  <c:v>72914</c:v>
                </c:pt>
                <c:pt idx="3">
                  <c:v>94712</c:v>
                </c:pt>
                <c:pt idx="4">
                  <c:v>132356</c:v>
                </c:pt>
              </c:numCache>
            </c:numRef>
          </c:val>
          <c:smooth val="0"/>
        </c:ser>
        <c:dLbls>
          <c:showLegendKey val="0"/>
          <c:showVal val="0"/>
          <c:showCatName val="0"/>
          <c:showSerName val="0"/>
          <c:showPercent val="0"/>
          <c:showBubbleSize val="0"/>
        </c:dLbls>
        <c:marker val="1"/>
        <c:smooth val="0"/>
        <c:axId val="484273344"/>
        <c:axId val="484273736"/>
      </c:lineChart>
      <c:catAx>
        <c:axId val="48427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273736"/>
        <c:crosses val="autoZero"/>
        <c:auto val="1"/>
        <c:lblAlgn val="ctr"/>
        <c:lblOffset val="100"/>
        <c:tickLblSkip val="1"/>
        <c:tickMarkSkip val="1"/>
        <c:noMultiLvlLbl val="0"/>
      </c:catAx>
      <c:valAx>
        <c:axId val="484273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27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1.92</c:v>
                </c:pt>
                <c:pt idx="1">
                  <c:v>1.25</c:v>
                </c:pt>
                <c:pt idx="2">
                  <c:v>1.39</c:v>
                </c:pt>
                <c:pt idx="3">
                  <c:v>2.02</c:v>
                </c:pt>
                <c:pt idx="4">
                  <c:v>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16.75</c:v>
                </c:pt>
                <c:pt idx="1">
                  <c:v>18.489999999999998</c:v>
                </c:pt>
                <c:pt idx="2">
                  <c:v>19.440000000000001</c:v>
                </c:pt>
                <c:pt idx="3">
                  <c:v>22.87</c:v>
                </c:pt>
                <c:pt idx="4">
                  <c:v>25.07</c:v>
                </c:pt>
              </c:numCache>
            </c:numRef>
          </c:val>
        </c:ser>
        <c:dLbls>
          <c:showLegendKey val="0"/>
          <c:showVal val="0"/>
          <c:showCatName val="0"/>
          <c:showSerName val="0"/>
          <c:showPercent val="0"/>
          <c:showBubbleSize val="0"/>
        </c:dLbls>
        <c:gapWidth val="250"/>
        <c:overlap val="100"/>
        <c:axId val="484274520"/>
        <c:axId val="484274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0.05</c:v>
                </c:pt>
                <c:pt idx="1">
                  <c:v>-0.71</c:v>
                </c:pt>
                <c:pt idx="2">
                  <c:v>3.18</c:v>
                </c:pt>
                <c:pt idx="3">
                  <c:v>3.16</c:v>
                </c:pt>
                <c:pt idx="4">
                  <c:v>1.71</c:v>
                </c:pt>
              </c:numCache>
            </c:numRef>
          </c:val>
          <c:smooth val="0"/>
        </c:ser>
        <c:dLbls>
          <c:showLegendKey val="0"/>
          <c:showVal val="0"/>
          <c:showCatName val="0"/>
          <c:showSerName val="0"/>
          <c:showPercent val="0"/>
          <c:showBubbleSize val="0"/>
        </c:dLbls>
        <c:marker val="1"/>
        <c:smooth val="0"/>
        <c:axId val="484274520"/>
        <c:axId val="484274912"/>
      </c:lineChart>
      <c:catAx>
        <c:axId val="48427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274912"/>
        <c:crosses val="autoZero"/>
        <c:auto val="1"/>
        <c:lblAlgn val="ctr"/>
        <c:lblOffset val="100"/>
        <c:tickLblSkip val="1"/>
        <c:tickMarkSkip val="1"/>
        <c:noMultiLvlLbl val="0"/>
      </c:catAx>
      <c:valAx>
        <c:axId val="48427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27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0.16</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0.16</c:v>
                </c:pt>
                <c:pt idx="4">
                  <c:v>#N/A</c:v>
                </c:pt>
                <c:pt idx="5">
                  <c:v>7.0000000000000007E-2</c:v>
                </c:pt>
                <c:pt idx="6">
                  <c:v>#N/A</c:v>
                </c:pt>
                <c:pt idx="7">
                  <c:v>0.01</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0.06</c:v>
                </c:pt>
                <c:pt idx="6">
                  <c:v>#N/A</c:v>
                </c:pt>
                <c:pt idx="7">
                  <c:v>0.14000000000000001</c:v>
                </c:pt>
                <c:pt idx="8">
                  <c:v>#N/A</c:v>
                </c:pt>
                <c:pt idx="9">
                  <c:v>0.02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1.92</c:v>
                </c:pt>
                <c:pt idx="2">
                  <c:v>#N/A</c:v>
                </c:pt>
                <c:pt idx="3">
                  <c:v>1.25</c:v>
                </c:pt>
                <c:pt idx="4">
                  <c:v>#N/A</c:v>
                </c:pt>
                <c:pt idx="5">
                  <c:v>1.39</c:v>
                </c:pt>
                <c:pt idx="6">
                  <c:v>#N/A</c:v>
                </c:pt>
                <c:pt idx="7">
                  <c:v>2.0099999999999998</c:v>
                </c:pt>
                <c:pt idx="8">
                  <c:v>#N/A</c:v>
                </c:pt>
                <c:pt idx="9">
                  <c:v>2.71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6.71</c:v>
                </c:pt>
                <c:pt idx="2">
                  <c:v>#N/A</c:v>
                </c:pt>
                <c:pt idx="3">
                  <c:v>8.19</c:v>
                </c:pt>
                <c:pt idx="4">
                  <c:v>#N/A</c:v>
                </c:pt>
                <c:pt idx="5">
                  <c:v>7.21</c:v>
                </c:pt>
                <c:pt idx="6">
                  <c:v>#N/A</c:v>
                </c:pt>
                <c:pt idx="7">
                  <c:v>8.0500000000000007</c:v>
                </c:pt>
                <c:pt idx="8">
                  <c:v>#N/A</c:v>
                </c:pt>
                <c:pt idx="9">
                  <c:v>8.66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10.59</c:v>
                </c:pt>
                <c:pt idx="6">
                  <c:v>#N/A</c:v>
                </c:pt>
                <c:pt idx="7">
                  <c:v>15.24</c:v>
                </c:pt>
                <c:pt idx="8">
                  <c:v>#N/A</c:v>
                </c:pt>
                <c:pt idx="9">
                  <c:v>12.66</c:v>
                </c:pt>
              </c:numCache>
            </c:numRef>
          </c:val>
        </c:ser>
        <c:dLbls>
          <c:showLegendKey val="0"/>
          <c:showVal val="0"/>
          <c:showCatName val="0"/>
          <c:showSerName val="0"/>
          <c:showPercent val="0"/>
          <c:showBubbleSize val="0"/>
        </c:dLbls>
        <c:gapWidth val="150"/>
        <c:overlap val="100"/>
        <c:axId val="448153144"/>
        <c:axId val="448153536"/>
      </c:barChart>
      <c:catAx>
        <c:axId val="44815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153536"/>
        <c:crosses val="autoZero"/>
        <c:auto val="1"/>
        <c:lblAlgn val="ctr"/>
        <c:lblOffset val="100"/>
        <c:tickLblSkip val="1"/>
        <c:tickMarkSkip val="1"/>
        <c:noMultiLvlLbl val="0"/>
      </c:catAx>
      <c:valAx>
        <c:axId val="44815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53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775</c:v>
                </c:pt>
                <c:pt idx="5">
                  <c:v>754</c:v>
                </c:pt>
                <c:pt idx="8">
                  <c:v>738</c:v>
                </c:pt>
                <c:pt idx="11">
                  <c:v>749</c:v>
                </c:pt>
                <c:pt idx="14">
                  <c:v>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85</c:v>
                </c:pt>
                <c:pt idx="3">
                  <c:v>35</c:v>
                </c:pt>
                <c:pt idx="6">
                  <c:v>26</c:v>
                </c:pt>
                <c:pt idx="9">
                  <c:v>25</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440</c:v>
                </c:pt>
                <c:pt idx="3">
                  <c:v>396</c:v>
                </c:pt>
                <c:pt idx="6">
                  <c:v>339</c:v>
                </c:pt>
                <c:pt idx="9">
                  <c:v>351</c:v>
                </c:pt>
                <c:pt idx="12">
                  <c:v>359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911</c:v>
                </c:pt>
                <c:pt idx="3">
                  <c:v>847</c:v>
                </c:pt>
                <c:pt idx="6">
                  <c:v>789</c:v>
                </c:pt>
                <c:pt idx="9">
                  <c:v>740</c:v>
                </c:pt>
                <c:pt idx="12">
                  <c:v>674</c:v>
                </c:pt>
              </c:numCache>
            </c:numRef>
          </c:val>
        </c:ser>
        <c:dLbls>
          <c:showLegendKey val="0"/>
          <c:showVal val="0"/>
          <c:showCatName val="0"/>
          <c:showSerName val="0"/>
          <c:showPercent val="0"/>
          <c:showBubbleSize val="0"/>
        </c:dLbls>
        <c:gapWidth val="100"/>
        <c:overlap val="100"/>
        <c:axId val="448154320"/>
        <c:axId val="448154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661</c:v>
                </c:pt>
                <c:pt idx="2">
                  <c:v>#N/A</c:v>
                </c:pt>
                <c:pt idx="3">
                  <c:v>#N/A</c:v>
                </c:pt>
                <c:pt idx="4">
                  <c:v>524</c:v>
                </c:pt>
                <c:pt idx="5">
                  <c:v>#N/A</c:v>
                </c:pt>
                <c:pt idx="6">
                  <c:v>#N/A</c:v>
                </c:pt>
                <c:pt idx="7">
                  <c:v>416</c:v>
                </c:pt>
                <c:pt idx="8">
                  <c:v>#N/A</c:v>
                </c:pt>
                <c:pt idx="9">
                  <c:v>#N/A</c:v>
                </c:pt>
                <c:pt idx="10">
                  <c:v>367</c:v>
                </c:pt>
                <c:pt idx="11">
                  <c:v>#N/A</c:v>
                </c:pt>
                <c:pt idx="12">
                  <c:v>#N/A</c:v>
                </c:pt>
                <c:pt idx="13">
                  <c:v>289</c:v>
                </c:pt>
                <c:pt idx="14">
                  <c:v>#N/A</c:v>
                </c:pt>
              </c:numCache>
            </c:numRef>
          </c:val>
          <c:smooth val="0"/>
        </c:ser>
        <c:dLbls>
          <c:showLegendKey val="0"/>
          <c:showVal val="0"/>
          <c:showCatName val="0"/>
          <c:showSerName val="0"/>
          <c:showPercent val="0"/>
          <c:showBubbleSize val="0"/>
        </c:dLbls>
        <c:marker val="1"/>
        <c:smooth val="0"/>
        <c:axId val="448154320"/>
        <c:axId val="448154712"/>
      </c:lineChart>
      <c:catAx>
        <c:axId val="44815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154712"/>
        <c:crosses val="autoZero"/>
        <c:auto val="1"/>
        <c:lblAlgn val="ctr"/>
        <c:lblOffset val="100"/>
        <c:tickLblSkip val="1"/>
        <c:tickMarkSkip val="1"/>
        <c:noMultiLvlLbl val="0"/>
      </c:catAx>
      <c:valAx>
        <c:axId val="448154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5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6522</c:v>
                </c:pt>
                <c:pt idx="5">
                  <c:v>7030</c:v>
                </c:pt>
                <c:pt idx="8">
                  <c:v>7100</c:v>
                </c:pt>
                <c:pt idx="11">
                  <c:v>7142</c:v>
                </c:pt>
                <c:pt idx="14">
                  <c:v>7315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680</c:v>
                </c:pt>
                <c:pt idx="5">
                  <c:v>644</c:v>
                </c:pt>
                <c:pt idx="8">
                  <c:v>663</c:v>
                </c:pt>
                <c:pt idx="11">
                  <c:v>632</c:v>
                </c:pt>
                <c:pt idx="14">
                  <c:v>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828</c:v>
                </c:pt>
                <c:pt idx="5">
                  <c:v>870</c:v>
                </c:pt>
                <c:pt idx="8">
                  <c:v>781</c:v>
                </c:pt>
                <c:pt idx="11">
                  <c:v>918</c:v>
                </c:pt>
                <c:pt idx="14">
                  <c:v>1098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1219</c:v>
                </c:pt>
                <c:pt idx="3">
                  <c:v>1211</c:v>
                </c:pt>
                <c:pt idx="6">
                  <c:v>1202</c:v>
                </c:pt>
                <c:pt idx="9">
                  <c:v>1145</c:v>
                </c:pt>
                <c:pt idx="12">
                  <c:v>1041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367</c:v>
                </c:pt>
                <c:pt idx="3">
                  <c:v>588</c:v>
                </c:pt>
                <c:pt idx="6">
                  <c:v>652</c:v>
                </c:pt>
                <c:pt idx="9">
                  <c:v>637</c:v>
                </c:pt>
                <c:pt idx="12">
                  <c:v>717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3961</c:v>
                </c:pt>
                <c:pt idx="3">
                  <c:v>4117</c:v>
                </c:pt>
                <c:pt idx="6">
                  <c:v>3868</c:v>
                </c:pt>
                <c:pt idx="9">
                  <c:v>3781</c:v>
                </c:pt>
                <c:pt idx="12">
                  <c:v>3611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134</c:v>
                </c:pt>
                <c:pt idx="3">
                  <c:v>102</c:v>
                </c:pt>
                <c:pt idx="6">
                  <c:v>71</c:v>
                </c:pt>
                <c:pt idx="9">
                  <c:v>53</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6591</c:v>
                </c:pt>
                <c:pt idx="3">
                  <c:v>6542</c:v>
                </c:pt>
                <c:pt idx="6">
                  <c:v>6486</c:v>
                </c:pt>
                <c:pt idx="9">
                  <c:v>6586</c:v>
                </c:pt>
                <c:pt idx="12">
                  <c:v>6814</c:v>
                </c:pt>
              </c:numCache>
            </c:numRef>
          </c:val>
        </c:ser>
        <c:dLbls>
          <c:showLegendKey val="0"/>
          <c:showVal val="0"/>
          <c:showCatName val="0"/>
          <c:showSerName val="0"/>
          <c:showPercent val="0"/>
          <c:showBubbleSize val="0"/>
        </c:dLbls>
        <c:gapWidth val="100"/>
        <c:overlap val="100"/>
        <c:axId val="448155104"/>
        <c:axId val="44815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4242</c:v>
                </c:pt>
                <c:pt idx="2">
                  <c:v>#N/A</c:v>
                </c:pt>
                <c:pt idx="3">
                  <c:v>#N/A</c:v>
                </c:pt>
                <c:pt idx="4">
                  <c:v>4017</c:v>
                </c:pt>
                <c:pt idx="5">
                  <c:v>#N/A</c:v>
                </c:pt>
                <c:pt idx="6">
                  <c:v>#N/A</c:v>
                </c:pt>
                <c:pt idx="7">
                  <c:v>3735</c:v>
                </c:pt>
                <c:pt idx="8">
                  <c:v>#N/A</c:v>
                </c:pt>
                <c:pt idx="9">
                  <c:v>#N/A</c:v>
                </c:pt>
                <c:pt idx="10">
                  <c:v>3511</c:v>
                </c:pt>
                <c:pt idx="11">
                  <c:v>#N/A</c:v>
                </c:pt>
                <c:pt idx="12">
                  <c:v>#N/A</c:v>
                </c:pt>
                <c:pt idx="13">
                  <c:v>3189</c:v>
                </c:pt>
                <c:pt idx="14">
                  <c:v>#N/A</c:v>
                </c:pt>
              </c:numCache>
            </c:numRef>
          </c:val>
          <c:smooth val="0"/>
        </c:ser>
        <c:dLbls>
          <c:showLegendKey val="0"/>
          <c:showVal val="0"/>
          <c:showCatName val="0"/>
          <c:showSerName val="0"/>
          <c:showPercent val="0"/>
          <c:showBubbleSize val="0"/>
        </c:dLbls>
        <c:marker val="1"/>
        <c:smooth val="0"/>
        <c:axId val="448155104"/>
        <c:axId val="448155888"/>
      </c:lineChart>
      <c:catAx>
        <c:axId val="4481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155888"/>
        <c:crosses val="autoZero"/>
        <c:auto val="1"/>
        <c:lblAlgn val="ctr"/>
        <c:lblOffset val="100"/>
        <c:tickLblSkip val="1"/>
        <c:tickMarkSkip val="1"/>
        <c:noMultiLvlLbl val="0"/>
      </c:catAx>
      <c:valAx>
        <c:axId val="44815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5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9,181
9,108
183.21
6,855,943
6,717,023
106,682
3,931,828
6,814,289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人口の減少や全国平均を上回る高齢化率（平成2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年末</a:t>
          </a:r>
          <a:r>
            <a:rPr lang="en-US" altLang="ja-JP" sz="1100" b="0" i="0" baseline="0">
              <a:solidFill>
                <a:schemeClr val="dk1"/>
              </a:solidFill>
              <a:effectLst/>
              <a:latin typeface="+mn-lt"/>
              <a:ea typeface="+mn-ea"/>
              <a:cs typeface="+mn-cs"/>
            </a:rPr>
            <a:t>42.2</a:t>
          </a:r>
          <a:r>
            <a:rPr lang="ja-JP" altLang="ja-JP" sz="1100" b="0" i="0" baseline="0">
              <a:solidFill>
                <a:schemeClr val="dk1"/>
              </a:solidFill>
              <a:effectLst/>
              <a:latin typeface="+mn-lt"/>
              <a:ea typeface="+mn-ea"/>
              <a:cs typeface="+mn-cs"/>
            </a:rPr>
            <a:t>％）に加え、町内に核となる産業がないことなどにより財政基盤が脆弱であり類似団体平均を大きく下回っている。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歳入に占める地方交付税の割合が多いことから、常に国の政策や予算編成の動向、地方財政対策等を見極めることが不可欠である。</a:t>
          </a:r>
          <a:r>
            <a:rPr lang="ja-JP" altLang="ja-JP" sz="1100" b="0" i="0" baseline="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「第</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次穴水町総合計画」に掲げる重点施策の着実な実現に向けて、財政の健全化を図る。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36406</xdr:rowOff>
    </xdr:from>
    <xdr:to>
      <xdr:col>7</xdr:col>
      <xdr:colOff>152400</xdr:colOff>
      <xdr:row>44</xdr:row>
      <xdr:rowOff>44450</xdr:rowOff>
    </xdr:to>
    <xdr:cxnSp macro="">
      <xdr:nvCxnSpPr>
        <xdr:cNvPr id="66" name="直線コネクタ 65"/>
        <xdr:cNvCxnSpPr/>
      </xdr:nvCxnSpPr>
      <xdr:spPr>
        <a:xfrm>
          <a:off x="4114800" y="75802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36406</xdr:rowOff>
    </xdr:to>
    <xdr:cxnSp macro="">
      <xdr:nvCxnSpPr>
        <xdr:cNvPr id="69" name="直線コネクタ 68"/>
        <xdr:cNvCxnSpPr/>
      </xdr:nvCxnSpPr>
      <xdr:spPr>
        <a:xfrm>
          <a:off x="3225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28363</xdr:rowOff>
    </xdr:from>
    <xdr:to>
      <xdr:col>4</xdr:col>
      <xdr:colOff>482600</xdr:colOff>
      <xdr:row>44</xdr:row>
      <xdr:rowOff>36406</xdr:rowOff>
    </xdr:to>
    <xdr:cxnSp macro="">
      <xdr:nvCxnSpPr>
        <xdr:cNvPr id="72" name="直線コネクタ 71"/>
        <xdr:cNvCxnSpPr/>
      </xdr:nvCxnSpPr>
      <xdr:spPr>
        <a:xfrm>
          <a:off x="2336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28363</xdr:rowOff>
    </xdr:to>
    <xdr:cxnSp macro="">
      <xdr:nvCxnSpPr>
        <xdr:cNvPr id="75" name="直線コネクタ 74"/>
        <xdr:cNvCxnSpPr/>
      </xdr:nvCxnSpPr>
      <xdr:spPr>
        <a:xfrm>
          <a:off x="1447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78" name="フローチャート : 判断 77"/>
        <xdr:cNvSpPr/>
      </xdr:nvSpPr>
      <xdr:spPr>
        <a:xfrm>
          <a:off x="1397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59707</xdr:rowOff>
    </xdr:from>
    <xdr:ext cx="762000" cy="259045"/>
    <xdr:sp macro="" textlink="">
      <xdr:nvSpPr>
        <xdr:cNvPr id="79" name="テキスト ボックス 78"/>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5" name="円/楕円 84"/>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6"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157056</xdr:rowOff>
    </xdr:from>
    <xdr:to>
      <xdr:col>6</xdr:col>
      <xdr:colOff>50800</xdr:colOff>
      <xdr:row>44</xdr:row>
      <xdr:rowOff>87206</xdr:rowOff>
    </xdr:to>
    <xdr:sp macro="" textlink="">
      <xdr:nvSpPr>
        <xdr:cNvPr id="87" name="円/楕円 86"/>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71983</xdr:rowOff>
    </xdr:from>
    <xdr:ext cx="736600" cy="259045"/>
    <xdr:sp macro="" textlink="">
      <xdr:nvSpPr>
        <xdr:cNvPr id="88" name="テキスト ボックス 87"/>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89" name="円/楕円 88"/>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90" name="テキスト ボックス 89"/>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149013</xdr:rowOff>
    </xdr:from>
    <xdr:to>
      <xdr:col>3</xdr:col>
      <xdr:colOff>330200</xdr:colOff>
      <xdr:row>44</xdr:row>
      <xdr:rowOff>79163</xdr:rowOff>
    </xdr:to>
    <xdr:sp macro="" textlink="">
      <xdr:nvSpPr>
        <xdr:cNvPr id="91" name="円/楕円 90"/>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63940</xdr:rowOff>
    </xdr:from>
    <xdr:ext cx="762000" cy="259045"/>
    <xdr:sp macro="" textlink="">
      <xdr:nvSpPr>
        <xdr:cNvPr id="92" name="テキスト ボックス 91"/>
        <xdr:cNvSpPr txBox="1"/>
      </xdr:nvSpPr>
      <xdr:spPr>
        <a:xfrm>
          <a:off x="1955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3" name="円/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財政構造の弾力性を示す経常収支比率は、</a:t>
          </a:r>
          <a:r>
            <a:rPr kumimoji="1" lang="ja-JP" altLang="en-US" sz="1100">
              <a:solidFill>
                <a:schemeClr val="dk1"/>
              </a:solidFill>
              <a:effectLst/>
              <a:latin typeface="+mn-lt"/>
              <a:ea typeface="+mn-ea"/>
              <a:cs typeface="+mn-cs"/>
            </a:rPr>
            <a:t>職員の退職による人件費の増加や社会保障費の増加等により前年度比で</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90.5</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年ぶりに</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％を上回ることとなった。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73025</xdr:rowOff>
    </xdr:to>
    <xdr:cxnSp macro="">
      <xdr:nvCxnSpPr>
        <xdr:cNvPr id="129" name="直線コネクタ 128"/>
        <xdr:cNvCxnSpPr/>
      </xdr:nvCxnSpPr>
      <xdr:spPr>
        <a:xfrm>
          <a:off x="4114800" y="11181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65</xdr:row>
      <xdr:rowOff>44873</xdr:rowOff>
    </xdr:to>
    <xdr:cxnSp macro="">
      <xdr:nvCxnSpPr>
        <xdr:cNvPr id="132" name="直線コネクタ 131"/>
        <xdr:cNvCxnSpPr/>
      </xdr:nvCxnSpPr>
      <xdr:spPr>
        <a:xfrm flipV="1">
          <a:off x="3225800" y="1118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44873</xdr:rowOff>
    </xdr:from>
    <xdr:to>
      <xdr:col>4</xdr:col>
      <xdr:colOff>482600</xdr:colOff>
      <xdr:row>65</xdr:row>
      <xdr:rowOff>113242</xdr:rowOff>
    </xdr:to>
    <xdr:cxnSp macro="">
      <xdr:nvCxnSpPr>
        <xdr:cNvPr id="135" name="直線コネクタ 134"/>
        <xdr:cNvCxnSpPr/>
      </xdr:nvCxnSpPr>
      <xdr:spPr>
        <a:xfrm flipV="1">
          <a:off x="2336800" y="1118912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113242</xdr:rowOff>
    </xdr:from>
    <xdr:to>
      <xdr:col>3</xdr:col>
      <xdr:colOff>279400</xdr:colOff>
      <xdr:row>65</xdr:row>
      <xdr:rowOff>129329</xdr:rowOff>
    </xdr:to>
    <xdr:cxnSp macro="">
      <xdr:nvCxnSpPr>
        <xdr:cNvPr id="138" name="直線コネクタ 137"/>
        <xdr:cNvCxnSpPr/>
      </xdr:nvCxnSpPr>
      <xdr:spPr>
        <a:xfrm flipV="1">
          <a:off x="1447800" y="112574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1" name="フローチャート : 判断 140"/>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2" name="テキスト ボックス 141"/>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48" name="円/楕円 147"/>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165752</xdr:rowOff>
    </xdr:from>
    <xdr:ext cx="762000" cy="259045"/>
    <xdr:sp macro="" textlink="">
      <xdr:nvSpPr>
        <xdr:cNvPr id="149"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0" name="円/楕円 149"/>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1" name="テキスト ボックス 150"/>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2" name="円/楕円 151"/>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53" name="テキスト ボックス 152"/>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4" name="円/楕円 153"/>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5" name="テキスト ボックス 154"/>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78529</xdr:rowOff>
    </xdr:from>
    <xdr:to>
      <xdr:col>2</xdr:col>
      <xdr:colOff>127000</xdr:colOff>
      <xdr:row>66</xdr:row>
      <xdr:rowOff>8679</xdr:rowOff>
    </xdr:to>
    <xdr:sp macro="" textlink="">
      <xdr:nvSpPr>
        <xdr:cNvPr id="156" name="円/楕円 155"/>
        <xdr:cNvSpPr/>
      </xdr:nvSpPr>
      <xdr:spPr>
        <a:xfrm>
          <a:off x="1397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164906</xdr:rowOff>
    </xdr:from>
    <xdr:ext cx="762000" cy="259045"/>
    <xdr:sp macro="" textlink="">
      <xdr:nvSpPr>
        <xdr:cNvPr id="157" name="テキスト ボックス 156"/>
        <xdr:cNvSpPr txBox="1"/>
      </xdr:nvSpPr>
      <xdr:spPr>
        <a:xfrm>
          <a:off x="1066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[172,122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人口１人当たりの人件費、物件費及び維持補修費の合計額が類似団体平均を上回っているのは、主に人件費が要因となっている。平成17年度からの定年退職・勧奨退職制度の実施による。</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職員数については、類似団体</a:t>
          </a:r>
          <a:r>
            <a:rPr lang="ja-JP" altLang="en-US" sz="1100" b="0" i="0" baseline="0">
              <a:solidFill>
                <a:schemeClr val="dk1"/>
              </a:solidFill>
              <a:effectLst/>
              <a:latin typeface="+mn-lt"/>
              <a:ea typeface="+mn-ea"/>
              <a:cs typeface="+mn-cs"/>
            </a:rPr>
            <a:t>平均より下回ったが、今後も</a:t>
          </a:r>
          <a:r>
            <a:rPr lang="ja-JP" altLang="ja-JP" sz="1100" b="0" i="0" baseline="0">
              <a:solidFill>
                <a:schemeClr val="dk1"/>
              </a:solidFill>
              <a:effectLst/>
              <a:latin typeface="+mn-lt"/>
              <a:ea typeface="+mn-ea"/>
              <a:cs typeface="+mn-cs"/>
            </a:rPr>
            <a:t>適切な定員管理に努める。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物件費においても、ふるさと納税の増加に伴い納税者に対する記念品費が増加した。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123372</xdr:rowOff>
    </xdr:from>
    <xdr:to>
      <xdr:col>7</xdr:col>
      <xdr:colOff>152400</xdr:colOff>
      <xdr:row>81</xdr:row>
      <xdr:rowOff>152429</xdr:rowOff>
    </xdr:to>
    <xdr:cxnSp macro="">
      <xdr:nvCxnSpPr>
        <xdr:cNvPr id="193" name="直線コネクタ 192"/>
        <xdr:cNvCxnSpPr/>
      </xdr:nvCxnSpPr>
      <xdr:spPr>
        <a:xfrm>
          <a:off x="4114800" y="14010822"/>
          <a:ext cx="838200" cy="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119387</xdr:rowOff>
    </xdr:from>
    <xdr:to>
      <xdr:col>6</xdr:col>
      <xdr:colOff>0</xdr:colOff>
      <xdr:row>81</xdr:row>
      <xdr:rowOff>123372</xdr:rowOff>
    </xdr:to>
    <xdr:cxnSp macro="">
      <xdr:nvCxnSpPr>
        <xdr:cNvPr id="196" name="直線コネクタ 195"/>
        <xdr:cNvCxnSpPr/>
      </xdr:nvCxnSpPr>
      <xdr:spPr>
        <a:xfrm>
          <a:off x="3225800" y="14006837"/>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119387</xdr:rowOff>
    </xdr:from>
    <xdr:to>
      <xdr:col>4</xdr:col>
      <xdr:colOff>482600</xdr:colOff>
      <xdr:row>81</xdr:row>
      <xdr:rowOff>158076</xdr:rowOff>
    </xdr:to>
    <xdr:cxnSp macro="">
      <xdr:nvCxnSpPr>
        <xdr:cNvPr id="199" name="直線コネクタ 198"/>
        <xdr:cNvCxnSpPr/>
      </xdr:nvCxnSpPr>
      <xdr:spPr>
        <a:xfrm flipV="1">
          <a:off x="2336800" y="14006837"/>
          <a:ext cx="889000" cy="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148465</xdr:rowOff>
    </xdr:from>
    <xdr:to>
      <xdr:col>3</xdr:col>
      <xdr:colOff>279400</xdr:colOff>
      <xdr:row>81</xdr:row>
      <xdr:rowOff>158076</xdr:rowOff>
    </xdr:to>
    <xdr:cxnSp macro="">
      <xdr:nvCxnSpPr>
        <xdr:cNvPr id="202" name="直線コネクタ 201"/>
        <xdr:cNvCxnSpPr/>
      </xdr:nvCxnSpPr>
      <xdr:spPr>
        <a:xfrm>
          <a:off x="1447800" y="14035915"/>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67295</xdr:rowOff>
    </xdr:from>
    <xdr:to>
      <xdr:col>2</xdr:col>
      <xdr:colOff>127000</xdr:colOff>
      <xdr:row>81</xdr:row>
      <xdr:rowOff>168895</xdr:rowOff>
    </xdr:to>
    <xdr:sp macro="" textlink="">
      <xdr:nvSpPr>
        <xdr:cNvPr id="205" name="フローチャート : 判断 204"/>
        <xdr:cNvSpPr/>
      </xdr:nvSpPr>
      <xdr:spPr>
        <a:xfrm>
          <a:off x="1397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7622</xdr:rowOff>
    </xdr:from>
    <xdr:ext cx="762000" cy="259045"/>
    <xdr:sp macro="" textlink="">
      <xdr:nvSpPr>
        <xdr:cNvPr id="206" name="テキスト ボックス 205"/>
        <xdr:cNvSpPr txBox="1"/>
      </xdr:nvSpPr>
      <xdr:spPr>
        <a:xfrm>
          <a:off x="1066800" y="1372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101629</xdr:rowOff>
    </xdr:from>
    <xdr:to>
      <xdr:col>7</xdr:col>
      <xdr:colOff>203200</xdr:colOff>
      <xdr:row>82</xdr:row>
      <xdr:rowOff>31779</xdr:rowOff>
    </xdr:to>
    <xdr:sp macro="" textlink="">
      <xdr:nvSpPr>
        <xdr:cNvPr id="212" name="円/楕円 211"/>
        <xdr:cNvSpPr/>
      </xdr:nvSpPr>
      <xdr:spPr>
        <a:xfrm>
          <a:off x="4902200" y="139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22906</xdr:rowOff>
    </xdr:from>
    <xdr:ext cx="762000" cy="259045"/>
    <xdr:sp macro="" textlink="">
      <xdr:nvSpPr>
        <xdr:cNvPr id="213" name="人件費・物件費等の状況該当値テキスト"/>
        <xdr:cNvSpPr txBox="1"/>
      </xdr:nvSpPr>
      <xdr:spPr>
        <a:xfrm>
          <a:off x="5041900" y="1391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72572</xdr:rowOff>
    </xdr:from>
    <xdr:to>
      <xdr:col>6</xdr:col>
      <xdr:colOff>50800</xdr:colOff>
      <xdr:row>82</xdr:row>
      <xdr:rowOff>2722</xdr:rowOff>
    </xdr:to>
    <xdr:sp macro="" textlink="">
      <xdr:nvSpPr>
        <xdr:cNvPr id="214" name="円/楕円 213"/>
        <xdr:cNvSpPr/>
      </xdr:nvSpPr>
      <xdr:spPr>
        <a:xfrm>
          <a:off x="4064000" y="139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12899</xdr:rowOff>
    </xdr:from>
    <xdr:ext cx="736600" cy="259045"/>
    <xdr:sp macro="" textlink="">
      <xdr:nvSpPr>
        <xdr:cNvPr id="215" name="テキスト ボックス 214"/>
        <xdr:cNvSpPr txBox="1"/>
      </xdr:nvSpPr>
      <xdr:spPr>
        <a:xfrm>
          <a:off x="3733800" y="1372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68587</xdr:rowOff>
    </xdr:from>
    <xdr:to>
      <xdr:col>4</xdr:col>
      <xdr:colOff>533400</xdr:colOff>
      <xdr:row>81</xdr:row>
      <xdr:rowOff>170187</xdr:rowOff>
    </xdr:to>
    <xdr:sp macro="" textlink="">
      <xdr:nvSpPr>
        <xdr:cNvPr id="216" name="円/楕円 215"/>
        <xdr:cNvSpPr/>
      </xdr:nvSpPr>
      <xdr:spPr>
        <a:xfrm>
          <a:off x="3175000" y="139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8914</xdr:rowOff>
    </xdr:from>
    <xdr:ext cx="762000" cy="259045"/>
    <xdr:sp macro="" textlink="">
      <xdr:nvSpPr>
        <xdr:cNvPr id="217" name="テキスト ボックス 216"/>
        <xdr:cNvSpPr txBox="1"/>
      </xdr:nvSpPr>
      <xdr:spPr>
        <a:xfrm>
          <a:off x="2844800" y="1372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107276</xdr:rowOff>
    </xdr:from>
    <xdr:to>
      <xdr:col>3</xdr:col>
      <xdr:colOff>330200</xdr:colOff>
      <xdr:row>82</xdr:row>
      <xdr:rowOff>37426</xdr:rowOff>
    </xdr:to>
    <xdr:sp macro="" textlink="">
      <xdr:nvSpPr>
        <xdr:cNvPr id="218" name="円/楕円 217"/>
        <xdr:cNvSpPr/>
      </xdr:nvSpPr>
      <xdr:spPr>
        <a:xfrm>
          <a:off x="2286000" y="139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47603</xdr:rowOff>
    </xdr:from>
    <xdr:ext cx="762000" cy="259045"/>
    <xdr:sp macro="" textlink="">
      <xdr:nvSpPr>
        <xdr:cNvPr id="219" name="テキスト ボックス 218"/>
        <xdr:cNvSpPr txBox="1"/>
      </xdr:nvSpPr>
      <xdr:spPr>
        <a:xfrm>
          <a:off x="1955800" y="1376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97665</xdr:rowOff>
    </xdr:from>
    <xdr:to>
      <xdr:col>2</xdr:col>
      <xdr:colOff>127000</xdr:colOff>
      <xdr:row>82</xdr:row>
      <xdr:rowOff>27815</xdr:rowOff>
    </xdr:to>
    <xdr:sp macro="" textlink="">
      <xdr:nvSpPr>
        <xdr:cNvPr id="220" name="円/楕円 219"/>
        <xdr:cNvSpPr/>
      </xdr:nvSpPr>
      <xdr:spPr>
        <a:xfrm>
          <a:off x="1397000" y="13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12592</xdr:rowOff>
    </xdr:from>
    <xdr:ext cx="762000" cy="259045"/>
    <xdr:sp macro="" textlink="">
      <xdr:nvSpPr>
        <xdr:cNvPr id="221" name="テキスト ボックス 220"/>
        <xdr:cNvSpPr txBox="1"/>
      </xdr:nvSpPr>
      <xdr:spPr>
        <a:xfrm>
          <a:off x="1066800" y="140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％と前年度と比較して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なり、旧来からの給与水準が低かったことなどから、類似団体平均と比較して</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ポイントと大幅に下回っている。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57996</xdr:rowOff>
    </xdr:from>
    <xdr:to>
      <xdr:col>24</xdr:col>
      <xdr:colOff>558800</xdr:colOff>
      <xdr:row>81</xdr:row>
      <xdr:rowOff>122343</xdr:rowOff>
    </xdr:to>
    <xdr:cxnSp macro="">
      <xdr:nvCxnSpPr>
        <xdr:cNvPr id="255" name="直線コネクタ 254"/>
        <xdr:cNvCxnSpPr/>
      </xdr:nvCxnSpPr>
      <xdr:spPr>
        <a:xfrm>
          <a:off x="16179800" y="1394544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57996</xdr:rowOff>
    </xdr:from>
    <xdr:to>
      <xdr:col>23</xdr:col>
      <xdr:colOff>406400</xdr:colOff>
      <xdr:row>84</xdr:row>
      <xdr:rowOff>26246</xdr:rowOff>
    </xdr:to>
    <xdr:cxnSp macro="">
      <xdr:nvCxnSpPr>
        <xdr:cNvPr id="258" name="直線コネクタ 257"/>
        <xdr:cNvCxnSpPr/>
      </xdr:nvCxnSpPr>
      <xdr:spPr>
        <a:xfrm flipV="1">
          <a:off x="15290800" y="1394544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90593</xdr:rowOff>
    </xdr:to>
    <xdr:cxnSp macro="">
      <xdr:nvCxnSpPr>
        <xdr:cNvPr id="261" name="直線コネクタ 260"/>
        <xdr:cNvCxnSpPr/>
      </xdr:nvCxnSpPr>
      <xdr:spPr>
        <a:xfrm flipV="1">
          <a:off x="14401800" y="144280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157057</xdr:rowOff>
    </xdr:from>
    <xdr:to>
      <xdr:col>21</xdr:col>
      <xdr:colOff>0</xdr:colOff>
      <xdr:row>84</xdr:row>
      <xdr:rowOff>90593</xdr:rowOff>
    </xdr:to>
    <xdr:cxnSp macro="">
      <xdr:nvCxnSpPr>
        <xdr:cNvPr id="264" name="直線コネクタ 263"/>
        <xdr:cNvCxnSpPr/>
      </xdr:nvCxnSpPr>
      <xdr:spPr>
        <a:xfrm>
          <a:off x="13512800" y="1387305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7" name="フローチャート : 判断 266"/>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8" name="テキスト ボックス 267"/>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71543</xdr:rowOff>
    </xdr:from>
    <xdr:to>
      <xdr:col>24</xdr:col>
      <xdr:colOff>609600</xdr:colOff>
      <xdr:row>82</xdr:row>
      <xdr:rowOff>1693</xdr:rowOff>
    </xdr:to>
    <xdr:sp macro="" textlink="">
      <xdr:nvSpPr>
        <xdr:cNvPr id="274" name="円/楕円 273"/>
        <xdr:cNvSpPr/>
      </xdr:nvSpPr>
      <xdr:spPr>
        <a:xfrm>
          <a:off x="169672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88070</xdr:rowOff>
    </xdr:from>
    <xdr:ext cx="762000" cy="259045"/>
    <xdr:sp macro="" textlink="">
      <xdr:nvSpPr>
        <xdr:cNvPr id="275" name="給与水準   （国との比較）該当値テキスト"/>
        <xdr:cNvSpPr txBox="1"/>
      </xdr:nvSpPr>
      <xdr:spPr>
        <a:xfrm>
          <a:off x="17106900" y="1380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7196</xdr:rowOff>
    </xdr:from>
    <xdr:to>
      <xdr:col>23</xdr:col>
      <xdr:colOff>457200</xdr:colOff>
      <xdr:row>81</xdr:row>
      <xdr:rowOff>108796</xdr:rowOff>
    </xdr:to>
    <xdr:sp macro="" textlink="">
      <xdr:nvSpPr>
        <xdr:cNvPr id="276" name="円/楕円 275"/>
        <xdr:cNvSpPr/>
      </xdr:nvSpPr>
      <xdr:spPr>
        <a:xfrm>
          <a:off x="16129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118973</xdr:rowOff>
    </xdr:from>
    <xdr:ext cx="736600" cy="259045"/>
    <xdr:sp macro="" textlink="">
      <xdr:nvSpPr>
        <xdr:cNvPr id="277" name="テキスト ボックス 276"/>
        <xdr:cNvSpPr txBox="1"/>
      </xdr:nvSpPr>
      <xdr:spPr>
        <a:xfrm>
          <a:off x="15798800" y="1366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8" name="円/楕円 277"/>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87223</xdr:rowOff>
    </xdr:from>
    <xdr:ext cx="762000" cy="259045"/>
    <xdr:sp macro="" textlink="">
      <xdr:nvSpPr>
        <xdr:cNvPr id="279" name="テキスト ボックス 278"/>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80" name="円/楕円 279"/>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151570</xdr:rowOff>
    </xdr:from>
    <xdr:ext cx="762000" cy="259045"/>
    <xdr:sp macro="" textlink="">
      <xdr:nvSpPr>
        <xdr:cNvPr id="281" name="テキスト ボックス 280"/>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106257</xdr:rowOff>
    </xdr:from>
    <xdr:to>
      <xdr:col>19</xdr:col>
      <xdr:colOff>533400</xdr:colOff>
      <xdr:row>81</xdr:row>
      <xdr:rowOff>36407</xdr:rowOff>
    </xdr:to>
    <xdr:sp macro="" textlink="">
      <xdr:nvSpPr>
        <xdr:cNvPr id="282" name="円/楕円 281"/>
        <xdr:cNvSpPr/>
      </xdr:nvSpPr>
      <xdr:spPr>
        <a:xfrm>
          <a:off x="13462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46584</xdr:rowOff>
    </xdr:from>
    <xdr:ext cx="762000" cy="259045"/>
    <xdr:sp macro="" textlink="">
      <xdr:nvSpPr>
        <xdr:cNvPr id="283" name="テキスト ボックス 282"/>
        <xdr:cNvSpPr txBox="1"/>
      </xdr:nvSpPr>
      <xdr:spPr>
        <a:xfrm>
          <a:off x="13131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人口千人当たりの職員数は</a:t>
          </a:r>
          <a:r>
            <a:rPr lang="en-US" altLang="ja-JP" sz="1100" b="0" i="0" baseline="0">
              <a:solidFill>
                <a:schemeClr val="dk1"/>
              </a:solidFill>
              <a:effectLst/>
              <a:latin typeface="+mn-lt"/>
              <a:ea typeface="+mn-ea"/>
              <a:cs typeface="+mn-cs"/>
            </a:rPr>
            <a:t>11.44</a:t>
          </a:r>
          <a:r>
            <a:rPr lang="ja-JP" altLang="ja-JP" sz="1100" b="0" i="0" baseline="0">
              <a:solidFill>
                <a:schemeClr val="dk1"/>
              </a:solidFill>
              <a:effectLst/>
              <a:latin typeface="+mn-lt"/>
              <a:ea typeface="+mn-ea"/>
              <a:cs typeface="+mn-cs"/>
            </a:rPr>
            <a:t>人と前年度と比較して0.</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ポイント減少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、類似団体平均との比較では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ポイント下回っている。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職員数については、一般行政職員の年齢構成の平準化を進めるとともに、平成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年度において普通会計の職員数を類似団体平均までに近づけ、より適切な定員管理に努める。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99846</xdr:rowOff>
    </xdr:from>
    <xdr:to>
      <xdr:col>24</xdr:col>
      <xdr:colOff>558800</xdr:colOff>
      <xdr:row>61</xdr:row>
      <xdr:rowOff>141212</xdr:rowOff>
    </xdr:to>
    <xdr:cxnSp macro="">
      <xdr:nvCxnSpPr>
        <xdr:cNvPr id="320" name="直線コネクタ 319"/>
        <xdr:cNvCxnSpPr/>
      </xdr:nvCxnSpPr>
      <xdr:spPr>
        <a:xfrm flipV="1">
          <a:off x="16179800" y="1055829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141212</xdr:rowOff>
    </xdr:from>
    <xdr:to>
      <xdr:col>23</xdr:col>
      <xdr:colOff>406400</xdr:colOff>
      <xdr:row>61</xdr:row>
      <xdr:rowOff>165342</xdr:rowOff>
    </xdr:to>
    <xdr:cxnSp macro="">
      <xdr:nvCxnSpPr>
        <xdr:cNvPr id="323" name="直線コネクタ 322"/>
        <xdr:cNvCxnSpPr/>
      </xdr:nvCxnSpPr>
      <xdr:spPr>
        <a:xfrm flipV="1">
          <a:off x="15290800" y="105996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145808</xdr:rowOff>
    </xdr:from>
    <xdr:to>
      <xdr:col>22</xdr:col>
      <xdr:colOff>203200</xdr:colOff>
      <xdr:row>61</xdr:row>
      <xdr:rowOff>165342</xdr:rowOff>
    </xdr:to>
    <xdr:cxnSp macro="">
      <xdr:nvCxnSpPr>
        <xdr:cNvPr id="326" name="直線コネクタ 325"/>
        <xdr:cNvCxnSpPr/>
      </xdr:nvCxnSpPr>
      <xdr:spPr>
        <a:xfrm>
          <a:off x="14401800" y="1060425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61</xdr:row>
      <xdr:rowOff>145808</xdr:rowOff>
    </xdr:to>
    <xdr:cxnSp macro="">
      <xdr:nvCxnSpPr>
        <xdr:cNvPr id="329" name="直線コネクタ 328"/>
        <xdr:cNvCxnSpPr/>
      </xdr:nvCxnSpPr>
      <xdr:spPr>
        <a:xfrm>
          <a:off x="13512800" y="1059391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32" name="フローチャート : 判断 331"/>
        <xdr:cNvSpPr/>
      </xdr:nvSpPr>
      <xdr:spPr>
        <a:xfrm>
          <a:off x="13462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20639</xdr:rowOff>
    </xdr:from>
    <xdr:ext cx="762000" cy="259045"/>
    <xdr:sp macro="" textlink="">
      <xdr:nvSpPr>
        <xdr:cNvPr id="333" name="テキスト ボックス 332"/>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49046</xdr:rowOff>
    </xdr:from>
    <xdr:to>
      <xdr:col>24</xdr:col>
      <xdr:colOff>609600</xdr:colOff>
      <xdr:row>61</xdr:row>
      <xdr:rowOff>150646</xdr:rowOff>
    </xdr:to>
    <xdr:sp macro="" textlink="">
      <xdr:nvSpPr>
        <xdr:cNvPr id="339" name="円/楕円 338"/>
        <xdr:cNvSpPr/>
      </xdr:nvSpPr>
      <xdr:spPr>
        <a:xfrm>
          <a:off x="16967200" y="105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65573</xdr:rowOff>
    </xdr:from>
    <xdr:ext cx="762000" cy="259045"/>
    <xdr:sp macro="" textlink="">
      <xdr:nvSpPr>
        <xdr:cNvPr id="340" name="定員管理の状況該当値テキスト"/>
        <xdr:cNvSpPr txBox="1"/>
      </xdr:nvSpPr>
      <xdr:spPr>
        <a:xfrm>
          <a:off x="171069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90412</xdr:rowOff>
    </xdr:from>
    <xdr:to>
      <xdr:col>23</xdr:col>
      <xdr:colOff>457200</xdr:colOff>
      <xdr:row>62</xdr:row>
      <xdr:rowOff>20562</xdr:rowOff>
    </xdr:to>
    <xdr:sp macro="" textlink="">
      <xdr:nvSpPr>
        <xdr:cNvPr id="341" name="円/楕円 340"/>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30739</xdr:rowOff>
    </xdr:from>
    <xdr:ext cx="736600" cy="259045"/>
    <xdr:sp macro="" textlink="">
      <xdr:nvSpPr>
        <xdr:cNvPr id="342" name="テキスト ボックス 341"/>
        <xdr:cNvSpPr txBox="1"/>
      </xdr:nvSpPr>
      <xdr:spPr>
        <a:xfrm>
          <a:off x="15798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114542</xdr:rowOff>
    </xdr:from>
    <xdr:to>
      <xdr:col>22</xdr:col>
      <xdr:colOff>254000</xdr:colOff>
      <xdr:row>62</xdr:row>
      <xdr:rowOff>44692</xdr:rowOff>
    </xdr:to>
    <xdr:sp macro="" textlink="">
      <xdr:nvSpPr>
        <xdr:cNvPr id="343" name="円/楕円 342"/>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54869</xdr:rowOff>
    </xdr:from>
    <xdr:ext cx="762000" cy="259045"/>
    <xdr:sp macro="" textlink="">
      <xdr:nvSpPr>
        <xdr:cNvPr id="344" name="テキスト ボックス 343"/>
        <xdr:cNvSpPr txBox="1"/>
      </xdr:nvSpPr>
      <xdr:spPr>
        <a:xfrm>
          <a:off x="14909800" y="103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95008</xdr:rowOff>
    </xdr:from>
    <xdr:to>
      <xdr:col>21</xdr:col>
      <xdr:colOff>50800</xdr:colOff>
      <xdr:row>62</xdr:row>
      <xdr:rowOff>25158</xdr:rowOff>
    </xdr:to>
    <xdr:sp macro="" textlink="">
      <xdr:nvSpPr>
        <xdr:cNvPr id="345" name="円/楕円 344"/>
        <xdr:cNvSpPr/>
      </xdr:nvSpPr>
      <xdr:spPr>
        <a:xfrm>
          <a:off x="14351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35335</xdr:rowOff>
    </xdr:from>
    <xdr:ext cx="762000" cy="259045"/>
    <xdr:sp macro="" textlink="">
      <xdr:nvSpPr>
        <xdr:cNvPr id="346" name="テキスト ボックス 345"/>
        <xdr:cNvSpPr txBox="1"/>
      </xdr:nvSpPr>
      <xdr:spPr>
        <a:xfrm>
          <a:off x="14020800" y="1032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7" name="円/楕円 346"/>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171044</xdr:rowOff>
    </xdr:from>
    <xdr:ext cx="762000" cy="259045"/>
    <xdr:sp macro="" textlink="">
      <xdr:nvSpPr>
        <xdr:cNvPr id="348" name="テキスト ボックス 347"/>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については、公債費負担の適正化を図るため、地方債の新規発行にあたっては過疎対策事業債等の交付税措置の高いものを優先し、交付税措置のない、あるいは小さい地方債の発行を出来る限り抑制し、利率の高い地方債の繰上償還を実施するなど実質公債費比率の引き下げに努めてきたこと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ヵ年平均でも</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年度から引き続き地方債制度の変更による県の起債許可団体となる基準である</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％を割り込むこととなった。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42</xdr:row>
      <xdr:rowOff>41487</xdr:rowOff>
    </xdr:to>
    <xdr:cxnSp macro="">
      <xdr:nvCxnSpPr>
        <xdr:cNvPr id="382" name="直線コネクタ 381"/>
        <xdr:cNvCxnSpPr/>
      </xdr:nvCxnSpPr>
      <xdr:spPr>
        <a:xfrm flipV="1">
          <a:off x="16179800" y="705739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43</xdr:row>
      <xdr:rowOff>87206</xdr:rowOff>
    </xdr:to>
    <xdr:cxnSp macro="">
      <xdr:nvCxnSpPr>
        <xdr:cNvPr id="385" name="直線コネクタ 384"/>
        <xdr:cNvCxnSpPr/>
      </xdr:nvCxnSpPr>
      <xdr:spPr>
        <a:xfrm flipV="1">
          <a:off x="15290800" y="72423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44</xdr:row>
      <xdr:rowOff>124883</xdr:rowOff>
    </xdr:to>
    <xdr:cxnSp macro="">
      <xdr:nvCxnSpPr>
        <xdr:cNvPr id="388" name="直線コネクタ 387"/>
        <xdr:cNvCxnSpPr/>
      </xdr:nvCxnSpPr>
      <xdr:spPr>
        <a:xfrm flipV="1">
          <a:off x="14401800" y="74595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114300</xdr:rowOff>
    </xdr:to>
    <xdr:cxnSp macro="">
      <xdr:nvCxnSpPr>
        <xdr:cNvPr id="391" name="直線コネクタ 390"/>
        <xdr:cNvCxnSpPr/>
      </xdr:nvCxnSpPr>
      <xdr:spPr>
        <a:xfrm flipV="1">
          <a:off x="13512800" y="76686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94" name="フローチャート :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1" name="円/楕円 400"/>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2"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3" name="円/楕円 402"/>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4" name="テキスト ボックス 403"/>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5" name="円/楕円 404"/>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6" name="テキスト ボックス 405"/>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7" name="円/楕円 406"/>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08" name="テキスト ボックス 407"/>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63500</xdr:rowOff>
    </xdr:from>
    <xdr:to>
      <xdr:col>19</xdr:col>
      <xdr:colOff>533400</xdr:colOff>
      <xdr:row>45</xdr:row>
      <xdr:rowOff>165100</xdr:rowOff>
    </xdr:to>
    <xdr:sp macro="" textlink="">
      <xdr:nvSpPr>
        <xdr:cNvPr id="409" name="円/楕円 408"/>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149877</xdr:rowOff>
    </xdr:from>
    <xdr:ext cx="762000" cy="259045"/>
    <xdr:sp macro="" textlink="">
      <xdr:nvSpPr>
        <xdr:cNvPr id="410" name="テキスト ボックス 409"/>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将来負担比率は、</a:t>
          </a:r>
          <a:r>
            <a:rPr lang="en-US" altLang="ja-JP" sz="1100" b="0" i="0" baseline="0">
              <a:solidFill>
                <a:schemeClr val="dk1"/>
              </a:solidFill>
              <a:effectLst/>
              <a:latin typeface="+mn-lt"/>
              <a:ea typeface="+mn-ea"/>
              <a:cs typeface="+mn-cs"/>
            </a:rPr>
            <a:t>99.1</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ポイント減少したものの、依然として類似団体平均を大きく上回っている。これは主に平成4年度から平成10年度までに実施した建設事業等によるものであるが、</a:t>
          </a:r>
          <a:r>
            <a:rPr lang="ja-JP" altLang="en-US" sz="1100" b="0" i="0" baseline="0">
              <a:solidFill>
                <a:schemeClr val="dk1"/>
              </a:solidFill>
              <a:effectLst/>
              <a:latin typeface="+mn-lt"/>
              <a:ea typeface="+mn-ea"/>
              <a:cs typeface="+mn-cs"/>
            </a:rPr>
            <a:t>交付税措置の低い地方債の償還終了により減少し、平成</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年の制度開始後初めて</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ポイントを下回った。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債費負担適正化計画に基づき、引き続き、新規地方債の発行の抑制に努め、将来負担比率の低減を図る。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81661</xdr:rowOff>
    </xdr:from>
    <xdr:to>
      <xdr:col>24</xdr:col>
      <xdr:colOff>558800</xdr:colOff>
      <xdr:row>18</xdr:row>
      <xdr:rowOff>147616</xdr:rowOff>
    </xdr:to>
    <xdr:cxnSp macro="">
      <xdr:nvCxnSpPr>
        <xdr:cNvPr id="444" name="直線コネクタ 443"/>
        <xdr:cNvCxnSpPr/>
      </xdr:nvCxnSpPr>
      <xdr:spPr>
        <a:xfrm flipV="1">
          <a:off x="16179800" y="3167761"/>
          <a:ext cx="8382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147616</xdr:rowOff>
    </xdr:from>
    <xdr:to>
      <xdr:col>23</xdr:col>
      <xdr:colOff>406400</xdr:colOff>
      <xdr:row>19</xdr:row>
      <xdr:rowOff>28448</xdr:rowOff>
    </xdr:to>
    <xdr:cxnSp macro="">
      <xdr:nvCxnSpPr>
        <xdr:cNvPr id="447" name="直線コネクタ 446"/>
        <xdr:cNvCxnSpPr/>
      </xdr:nvCxnSpPr>
      <xdr:spPr>
        <a:xfrm flipV="1">
          <a:off x="15290800" y="323371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28448</xdr:rowOff>
    </xdr:from>
    <xdr:to>
      <xdr:col>22</xdr:col>
      <xdr:colOff>203200</xdr:colOff>
      <xdr:row>19</xdr:row>
      <xdr:rowOff>90382</xdr:rowOff>
    </xdr:to>
    <xdr:cxnSp macro="">
      <xdr:nvCxnSpPr>
        <xdr:cNvPr id="450" name="直線コネクタ 449"/>
        <xdr:cNvCxnSpPr/>
      </xdr:nvCxnSpPr>
      <xdr:spPr>
        <a:xfrm flipV="1">
          <a:off x="14401800" y="3285998"/>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90382</xdr:rowOff>
    </xdr:from>
    <xdr:to>
      <xdr:col>21</xdr:col>
      <xdr:colOff>0</xdr:colOff>
      <xdr:row>19</xdr:row>
      <xdr:rowOff>115316</xdr:rowOff>
    </xdr:to>
    <xdr:cxnSp macro="">
      <xdr:nvCxnSpPr>
        <xdr:cNvPr id="453" name="直線コネクタ 452"/>
        <xdr:cNvCxnSpPr/>
      </xdr:nvCxnSpPr>
      <xdr:spPr>
        <a:xfrm flipV="1">
          <a:off x="13512800" y="3347932"/>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2286</xdr:rowOff>
    </xdr:from>
    <xdr:to>
      <xdr:col>19</xdr:col>
      <xdr:colOff>533400</xdr:colOff>
      <xdr:row>15</xdr:row>
      <xdr:rowOff>103886</xdr:rowOff>
    </xdr:to>
    <xdr:sp macro="" textlink="">
      <xdr:nvSpPr>
        <xdr:cNvPr id="456" name="フローチャート : 判断 455"/>
        <xdr:cNvSpPr/>
      </xdr:nvSpPr>
      <xdr:spPr>
        <a:xfrm>
          <a:off x="13462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114063</xdr:rowOff>
    </xdr:from>
    <xdr:ext cx="762000" cy="259045"/>
    <xdr:sp macro="" textlink="">
      <xdr:nvSpPr>
        <xdr:cNvPr id="457" name="テキスト ボックス 456"/>
        <xdr:cNvSpPr txBox="1"/>
      </xdr:nvSpPr>
      <xdr:spPr>
        <a:xfrm>
          <a:off x="13131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30861</xdr:rowOff>
    </xdr:from>
    <xdr:to>
      <xdr:col>24</xdr:col>
      <xdr:colOff>609600</xdr:colOff>
      <xdr:row>18</xdr:row>
      <xdr:rowOff>132461</xdr:rowOff>
    </xdr:to>
    <xdr:sp macro="" textlink="">
      <xdr:nvSpPr>
        <xdr:cNvPr id="463" name="円/楕円 462"/>
        <xdr:cNvSpPr/>
      </xdr:nvSpPr>
      <xdr:spPr>
        <a:xfrm>
          <a:off x="169672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2938</xdr:rowOff>
    </xdr:from>
    <xdr:ext cx="762000" cy="259045"/>
    <xdr:sp macro="" textlink="">
      <xdr:nvSpPr>
        <xdr:cNvPr id="464" name="将来負担の状況該当値テキスト"/>
        <xdr:cNvSpPr txBox="1"/>
      </xdr:nvSpPr>
      <xdr:spPr>
        <a:xfrm>
          <a:off x="17106900" y="30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96816</xdr:rowOff>
    </xdr:from>
    <xdr:to>
      <xdr:col>23</xdr:col>
      <xdr:colOff>457200</xdr:colOff>
      <xdr:row>19</xdr:row>
      <xdr:rowOff>26967</xdr:rowOff>
    </xdr:to>
    <xdr:sp macro="" textlink="">
      <xdr:nvSpPr>
        <xdr:cNvPr id="465" name="円/楕円 464"/>
        <xdr:cNvSpPr/>
      </xdr:nvSpPr>
      <xdr:spPr>
        <a:xfrm>
          <a:off x="161290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11743</xdr:rowOff>
    </xdr:from>
    <xdr:ext cx="736600" cy="259045"/>
    <xdr:sp macro="" textlink="">
      <xdr:nvSpPr>
        <xdr:cNvPr id="466" name="テキスト ボックス 465"/>
        <xdr:cNvSpPr txBox="1"/>
      </xdr:nvSpPr>
      <xdr:spPr>
        <a:xfrm>
          <a:off x="15798800" y="326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149098</xdr:rowOff>
    </xdr:from>
    <xdr:to>
      <xdr:col>22</xdr:col>
      <xdr:colOff>254000</xdr:colOff>
      <xdr:row>19</xdr:row>
      <xdr:rowOff>79248</xdr:rowOff>
    </xdr:to>
    <xdr:sp macro="" textlink="">
      <xdr:nvSpPr>
        <xdr:cNvPr id="467" name="円/楕円 466"/>
        <xdr:cNvSpPr/>
      </xdr:nvSpPr>
      <xdr:spPr>
        <a:xfrm>
          <a:off x="15240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64025</xdr:rowOff>
    </xdr:from>
    <xdr:ext cx="762000" cy="259045"/>
    <xdr:sp macro="" textlink="">
      <xdr:nvSpPr>
        <xdr:cNvPr id="468" name="テキスト ボックス 467"/>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39582</xdr:rowOff>
    </xdr:from>
    <xdr:to>
      <xdr:col>21</xdr:col>
      <xdr:colOff>50800</xdr:colOff>
      <xdr:row>19</xdr:row>
      <xdr:rowOff>141182</xdr:rowOff>
    </xdr:to>
    <xdr:sp macro="" textlink="">
      <xdr:nvSpPr>
        <xdr:cNvPr id="469" name="円/楕円 468"/>
        <xdr:cNvSpPr/>
      </xdr:nvSpPr>
      <xdr:spPr>
        <a:xfrm>
          <a:off x="143510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125959</xdr:rowOff>
    </xdr:from>
    <xdr:ext cx="762000" cy="259045"/>
    <xdr:sp macro="" textlink="">
      <xdr:nvSpPr>
        <xdr:cNvPr id="470" name="テキスト ボックス 469"/>
        <xdr:cNvSpPr txBox="1"/>
      </xdr:nvSpPr>
      <xdr:spPr>
        <a:xfrm>
          <a:off x="14020800" y="3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64516</xdr:rowOff>
    </xdr:from>
    <xdr:to>
      <xdr:col>19</xdr:col>
      <xdr:colOff>533400</xdr:colOff>
      <xdr:row>19</xdr:row>
      <xdr:rowOff>166116</xdr:rowOff>
    </xdr:to>
    <xdr:sp macro="" textlink="">
      <xdr:nvSpPr>
        <xdr:cNvPr id="471" name="円/楕円 470"/>
        <xdr:cNvSpPr/>
      </xdr:nvSpPr>
      <xdr:spPr>
        <a:xfrm>
          <a:off x="13462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150893</xdr:rowOff>
    </xdr:from>
    <xdr:ext cx="762000" cy="259045"/>
    <xdr:sp macro="" textlink="">
      <xdr:nvSpPr>
        <xdr:cNvPr id="472" name="テキスト ボックス 471"/>
        <xdr:cNvSpPr txBox="1"/>
      </xdr:nvSpPr>
      <xdr:spPr>
        <a:xfrm>
          <a:off x="13131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9,181
9,108
183.21
6,855,943
6,717,023
106,682
3,931,828
6,814,289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経常収支比率における人件費は、</a:t>
          </a:r>
          <a:r>
            <a:rPr lang="en-US" altLang="ja-JP" sz="1100" b="0" i="0" baseline="0">
              <a:solidFill>
                <a:schemeClr val="dk1"/>
              </a:solidFill>
              <a:effectLst/>
              <a:latin typeface="+mn-lt"/>
              <a:ea typeface="+mn-ea"/>
              <a:cs typeface="+mn-cs"/>
            </a:rPr>
            <a:t>19.8</a:t>
          </a:r>
          <a:r>
            <a:rPr lang="ja-JP" altLang="ja-JP" sz="1100" b="0" i="0" baseline="0">
              <a:solidFill>
                <a:schemeClr val="dk1"/>
              </a:solidFill>
              <a:effectLst/>
              <a:latin typeface="+mn-lt"/>
              <a:ea typeface="+mn-ea"/>
              <a:cs typeface="+mn-cs"/>
            </a:rPr>
            <a:t>％と前年度と</a:t>
          </a:r>
          <a:r>
            <a:rPr lang="ja-JP" altLang="en-US" sz="1100" b="0" i="0" baseline="0">
              <a:solidFill>
                <a:schemeClr val="dk1"/>
              </a:solidFill>
              <a:effectLst/>
              <a:latin typeface="+mn-lt"/>
              <a:ea typeface="+mn-ea"/>
              <a:cs typeface="+mn-cs"/>
            </a:rPr>
            <a:t>同じだが</a:t>
          </a:r>
          <a:r>
            <a:rPr lang="ja-JP" altLang="ja-JP" sz="1100" b="0" i="0" baseline="0">
              <a:solidFill>
                <a:schemeClr val="dk1"/>
              </a:solidFill>
              <a:effectLst/>
              <a:latin typeface="+mn-lt"/>
              <a:ea typeface="+mn-ea"/>
              <a:cs typeface="+mn-cs"/>
            </a:rPr>
            <a:t>、類似団体平均との比較では</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ポイント下回っている。これは主に特別職及び一般職の期末手当等の減額の継続実施が要因となっている。しかしながら、一部事務組合に対する人件費に準じる費用の負担の増額が見込まれることから、負担内容の分析を行ったうえで、構成団体として人員削減や業務委託の導入などによる人件費削減策についての可能性の検討を行う。</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62230</xdr:rowOff>
    </xdr:to>
    <xdr:cxnSp macro="">
      <xdr:nvCxnSpPr>
        <xdr:cNvPr id="63" name="直線コネクタ 62"/>
        <xdr:cNvCxnSpPr/>
      </xdr:nvCxnSpPr>
      <xdr:spPr>
        <a:xfrm>
          <a:off x="3987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123190</xdr:rowOff>
    </xdr:to>
    <xdr:cxnSp macro="">
      <xdr:nvCxnSpPr>
        <xdr:cNvPr id="66" name="直線コネクタ 65"/>
        <xdr:cNvCxnSpPr/>
      </xdr:nvCxnSpPr>
      <xdr:spPr>
        <a:xfrm flipV="1">
          <a:off x="3098800" y="640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123190</xdr:rowOff>
    </xdr:to>
    <xdr:cxnSp macro="">
      <xdr:nvCxnSpPr>
        <xdr:cNvPr id="69" name="直線コネクタ 68"/>
        <xdr:cNvCxnSpPr/>
      </xdr:nvCxnSpPr>
      <xdr:spPr>
        <a:xfrm>
          <a:off x="2209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46990</xdr:rowOff>
    </xdr:to>
    <xdr:cxnSp macro="">
      <xdr:nvCxnSpPr>
        <xdr:cNvPr id="72" name="直線コネクタ 71"/>
        <xdr:cNvCxnSpPr/>
      </xdr:nvCxnSpPr>
      <xdr:spPr>
        <a:xfrm>
          <a:off x="1320800" y="638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5" name="フローチャート : 判断 74"/>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6" name="テキスト ボックス 75"/>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2" name="円/楕円 81"/>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27957</xdr:rowOff>
    </xdr:from>
    <xdr:ext cx="762000" cy="259045"/>
    <xdr:sp macro="" textlink="">
      <xdr:nvSpPr>
        <xdr:cNvPr id="83" name="人件費該当値テキスト"/>
        <xdr:cNvSpPr txBox="1"/>
      </xdr:nvSpPr>
      <xdr:spPr>
        <a:xfrm>
          <a:off x="4914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4" name="円/楕円 83"/>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123207</xdr:rowOff>
    </xdr:from>
    <xdr:ext cx="736600" cy="259045"/>
    <xdr:sp macro="" textlink="">
      <xdr:nvSpPr>
        <xdr:cNvPr id="85" name="テキスト ボックス 84"/>
        <xdr:cNvSpPr txBox="1"/>
      </xdr:nvSpPr>
      <xdr:spPr>
        <a:xfrm>
          <a:off x="3606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6" name="円/楕円 85"/>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12717</xdr:rowOff>
    </xdr:from>
    <xdr:ext cx="762000" cy="259045"/>
    <xdr:sp macro="" textlink="">
      <xdr:nvSpPr>
        <xdr:cNvPr id="87" name="テキスト ボックス 86"/>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8" name="円/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89" name="テキスト ボックス 88"/>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0" name="円/楕円 89"/>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1" name="テキスト ボックス 90"/>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経常収支比率における物件費は、</a:t>
          </a:r>
          <a:r>
            <a:rPr lang="en-US" altLang="ja-JP" sz="1100" b="0" i="0" baseline="0">
              <a:solidFill>
                <a:schemeClr val="dk1"/>
              </a:solidFill>
              <a:effectLst/>
              <a:latin typeface="+mn-lt"/>
              <a:ea typeface="+mn-ea"/>
              <a:cs typeface="+mn-cs"/>
            </a:rPr>
            <a:t>8.4</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ポイント増加し、類似団体平均との比較では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ポイント下回っている。今後も引き続き事務事業や内部管理経費の削減に努める。</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92710</xdr:rowOff>
    </xdr:from>
    <xdr:to>
      <xdr:col>24</xdr:col>
      <xdr:colOff>31750</xdr:colOff>
      <xdr:row>13</xdr:row>
      <xdr:rowOff>121285</xdr:rowOff>
    </xdr:to>
    <xdr:cxnSp macro="">
      <xdr:nvCxnSpPr>
        <xdr:cNvPr id="120" name="直線コネクタ 119"/>
        <xdr:cNvCxnSpPr/>
      </xdr:nvCxnSpPr>
      <xdr:spPr>
        <a:xfrm flipV="1">
          <a:off x="15671800" y="23215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81280</xdr:rowOff>
    </xdr:from>
    <xdr:to>
      <xdr:col>22</xdr:col>
      <xdr:colOff>565150</xdr:colOff>
      <xdr:row>13</xdr:row>
      <xdr:rowOff>121285</xdr:rowOff>
    </xdr:to>
    <xdr:cxnSp macro="">
      <xdr:nvCxnSpPr>
        <xdr:cNvPr id="123" name="直線コネクタ 122"/>
        <xdr:cNvCxnSpPr/>
      </xdr:nvCxnSpPr>
      <xdr:spPr>
        <a:xfrm>
          <a:off x="14782800" y="23101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81280</xdr:rowOff>
    </xdr:from>
    <xdr:to>
      <xdr:col>21</xdr:col>
      <xdr:colOff>361950</xdr:colOff>
      <xdr:row>14</xdr:row>
      <xdr:rowOff>12700</xdr:rowOff>
    </xdr:to>
    <xdr:cxnSp macro="">
      <xdr:nvCxnSpPr>
        <xdr:cNvPr id="126" name="直線コネクタ 125"/>
        <xdr:cNvCxnSpPr/>
      </xdr:nvCxnSpPr>
      <xdr:spPr>
        <a:xfrm flipV="1">
          <a:off x="13893800" y="23101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144145</xdr:rowOff>
    </xdr:from>
    <xdr:to>
      <xdr:col>20</xdr:col>
      <xdr:colOff>158750</xdr:colOff>
      <xdr:row>14</xdr:row>
      <xdr:rowOff>12700</xdr:rowOff>
    </xdr:to>
    <xdr:cxnSp macro="">
      <xdr:nvCxnSpPr>
        <xdr:cNvPr id="129" name="直線コネクタ 128"/>
        <xdr:cNvCxnSpPr/>
      </xdr:nvCxnSpPr>
      <xdr:spPr>
        <a:xfrm>
          <a:off x="13004800" y="2372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87630</xdr:rowOff>
    </xdr:from>
    <xdr:to>
      <xdr:col>19</xdr:col>
      <xdr:colOff>6350</xdr:colOff>
      <xdr:row>15</xdr:row>
      <xdr:rowOff>17780</xdr:rowOff>
    </xdr:to>
    <xdr:sp macro="" textlink="">
      <xdr:nvSpPr>
        <xdr:cNvPr id="132" name="フローチャート : 判断 131"/>
        <xdr:cNvSpPr/>
      </xdr:nvSpPr>
      <xdr:spPr>
        <a:xfrm>
          <a:off x="12954000" y="248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2557</xdr:rowOff>
    </xdr:from>
    <xdr:ext cx="762000" cy="259045"/>
    <xdr:sp macro="" textlink="">
      <xdr:nvSpPr>
        <xdr:cNvPr id="133" name="テキスト ボックス 132"/>
        <xdr:cNvSpPr txBox="1"/>
      </xdr:nvSpPr>
      <xdr:spPr>
        <a:xfrm>
          <a:off x="126238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41910</xdr:rowOff>
    </xdr:from>
    <xdr:to>
      <xdr:col>24</xdr:col>
      <xdr:colOff>82550</xdr:colOff>
      <xdr:row>13</xdr:row>
      <xdr:rowOff>143510</xdr:rowOff>
    </xdr:to>
    <xdr:sp macro="" textlink="">
      <xdr:nvSpPr>
        <xdr:cNvPr id="139" name="円/楕円 138"/>
        <xdr:cNvSpPr/>
      </xdr:nvSpPr>
      <xdr:spPr>
        <a:xfrm>
          <a:off x="164592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121937</xdr:rowOff>
    </xdr:from>
    <xdr:ext cx="762000" cy="259045"/>
    <xdr:sp macro="" textlink="">
      <xdr:nvSpPr>
        <xdr:cNvPr id="140" name="物件費該当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70485</xdr:rowOff>
    </xdr:from>
    <xdr:to>
      <xdr:col>22</xdr:col>
      <xdr:colOff>615950</xdr:colOff>
      <xdr:row>14</xdr:row>
      <xdr:rowOff>635</xdr:rowOff>
    </xdr:to>
    <xdr:sp macro="" textlink="">
      <xdr:nvSpPr>
        <xdr:cNvPr id="141" name="円/楕円 140"/>
        <xdr:cNvSpPr/>
      </xdr:nvSpPr>
      <xdr:spPr>
        <a:xfrm>
          <a:off x="15621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10812</xdr:rowOff>
    </xdr:from>
    <xdr:ext cx="736600" cy="259045"/>
    <xdr:sp macro="" textlink="">
      <xdr:nvSpPr>
        <xdr:cNvPr id="142" name="テキスト ボックス 141"/>
        <xdr:cNvSpPr txBox="1"/>
      </xdr:nvSpPr>
      <xdr:spPr>
        <a:xfrm>
          <a:off x="15290800" y="206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30480</xdr:rowOff>
    </xdr:from>
    <xdr:to>
      <xdr:col>21</xdr:col>
      <xdr:colOff>412750</xdr:colOff>
      <xdr:row>13</xdr:row>
      <xdr:rowOff>132080</xdr:rowOff>
    </xdr:to>
    <xdr:sp macro="" textlink="">
      <xdr:nvSpPr>
        <xdr:cNvPr id="143" name="円/楕円 142"/>
        <xdr:cNvSpPr/>
      </xdr:nvSpPr>
      <xdr:spPr>
        <a:xfrm>
          <a:off x="14732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142257</xdr:rowOff>
    </xdr:from>
    <xdr:ext cx="762000" cy="259045"/>
    <xdr:sp macro="" textlink="">
      <xdr:nvSpPr>
        <xdr:cNvPr id="144" name="テキスト ボックス 143"/>
        <xdr:cNvSpPr txBox="1"/>
      </xdr:nvSpPr>
      <xdr:spPr>
        <a:xfrm>
          <a:off x="14401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45" name="円/楕円 144"/>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46" name="テキスト ボックス 145"/>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93345</xdr:rowOff>
    </xdr:from>
    <xdr:to>
      <xdr:col>19</xdr:col>
      <xdr:colOff>6350</xdr:colOff>
      <xdr:row>14</xdr:row>
      <xdr:rowOff>23495</xdr:rowOff>
    </xdr:to>
    <xdr:sp macro="" textlink="">
      <xdr:nvSpPr>
        <xdr:cNvPr id="147" name="円/楕円 146"/>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33672</xdr:rowOff>
    </xdr:from>
    <xdr:ext cx="762000" cy="259045"/>
    <xdr:sp macro="" textlink="">
      <xdr:nvSpPr>
        <xdr:cNvPr id="148" name="テキスト ボックス 147"/>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経常収支比率おける扶助費は、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ポイント上回っている。これは主に急速に進む少子高齢化社会への対応のために要する、社会保障関連経費が増額していることなどが要因となっている。</a:t>
          </a:r>
          <a:r>
            <a:rPr lang="ja-JP" altLang="en-US" sz="1100" b="0" i="0" baseline="0">
              <a:solidFill>
                <a:schemeClr val="dk1"/>
              </a:solidFill>
              <a:effectLst/>
              <a:latin typeface="+mn-lt"/>
              <a:ea typeface="+mn-ea"/>
              <a:cs typeface="+mn-cs"/>
            </a:rPr>
            <a:t>今後も高齢化の進展等によりこの傾向は続くことが見込まれるため、事業の見直し、介護予防の推進等により、経費の縮減に努めていく。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69850</xdr:rowOff>
    </xdr:to>
    <xdr:cxnSp macro="">
      <xdr:nvCxnSpPr>
        <xdr:cNvPr id="181" name="直線コネクタ 180"/>
        <xdr:cNvCxnSpPr/>
      </xdr:nvCxnSpPr>
      <xdr:spPr>
        <a:xfrm flipV="1">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84" name="直線コネクタ 183"/>
        <xdr:cNvCxnSpPr/>
      </xdr:nvCxnSpPr>
      <xdr:spPr>
        <a:xfrm>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50800</xdr:rowOff>
    </xdr:to>
    <xdr:cxnSp macro="">
      <xdr:nvCxnSpPr>
        <xdr:cNvPr id="187" name="直線コネクタ 186"/>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0" name="直線コネクタ 189"/>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3" name="フローチャート : 判断 192"/>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4" name="テキスト ボックス 193"/>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2" name="円/楕円 201"/>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3" name="テキスト ボックス 20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4" name="円/楕円 203"/>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5" name="テキスト ボックス 204"/>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6" name="円/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08" name="円/楕円 207"/>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09" name="テキスト ボックス 20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その他に係る経常収支比率は、水道事業</a:t>
          </a:r>
          <a:r>
            <a:rPr lang="ja-JP" altLang="en-US" sz="1100" b="0" i="0" baseline="0">
              <a:solidFill>
                <a:schemeClr val="dk1"/>
              </a:solidFill>
              <a:effectLst/>
              <a:latin typeface="+mn-lt"/>
              <a:ea typeface="+mn-ea"/>
              <a:cs typeface="+mn-cs"/>
            </a:rPr>
            <a:t>と病院事業への</a:t>
          </a:r>
          <a:r>
            <a:rPr lang="ja-JP" altLang="ja-JP" sz="1100" b="0" i="0" baseline="0">
              <a:solidFill>
                <a:schemeClr val="dk1"/>
              </a:solidFill>
              <a:effectLst/>
              <a:latin typeface="+mn-lt"/>
              <a:ea typeface="+mn-ea"/>
              <a:cs typeface="+mn-cs"/>
            </a:rPr>
            <a:t>への繰出金の増加による増が見られる</a:t>
          </a:r>
          <a:r>
            <a:rPr lang="ja-JP" altLang="en-US" sz="1100" b="0" i="0" baseline="0">
              <a:solidFill>
                <a:schemeClr val="dk1"/>
              </a:solidFill>
              <a:effectLst/>
              <a:latin typeface="+mn-lt"/>
              <a:ea typeface="+mn-ea"/>
              <a:cs typeface="+mn-cs"/>
            </a:rPr>
            <a:t>ものの、</a:t>
          </a:r>
          <a:r>
            <a:rPr lang="ja-JP" altLang="en-US" sz="1100" b="0" i="0" u="none" strike="noStrike" baseline="0" smtClean="0">
              <a:solidFill>
                <a:schemeClr val="dk1"/>
              </a:solidFill>
              <a:latin typeface="+mn-lt"/>
              <a:ea typeface="+mn-ea"/>
              <a:cs typeface="+mn-cs"/>
            </a:rPr>
            <a:t>類似団体平均を下回っている。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117856</xdr:rowOff>
    </xdr:to>
    <xdr:cxnSp macro="">
      <xdr:nvCxnSpPr>
        <xdr:cNvPr id="239" name="直線コネクタ 238"/>
        <xdr:cNvCxnSpPr/>
      </xdr:nvCxnSpPr>
      <xdr:spPr>
        <a:xfrm>
          <a:off x="15671800" y="96367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133858</xdr:rowOff>
    </xdr:from>
    <xdr:to>
      <xdr:col>22</xdr:col>
      <xdr:colOff>565150</xdr:colOff>
      <xdr:row>56</xdr:row>
      <xdr:rowOff>35560</xdr:rowOff>
    </xdr:to>
    <xdr:cxnSp macro="">
      <xdr:nvCxnSpPr>
        <xdr:cNvPr id="242" name="直線コネクタ 241"/>
        <xdr:cNvCxnSpPr/>
      </xdr:nvCxnSpPr>
      <xdr:spPr>
        <a:xfrm>
          <a:off x="14782800" y="9563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57</xdr:row>
      <xdr:rowOff>33274</xdr:rowOff>
    </xdr:to>
    <xdr:cxnSp macro="">
      <xdr:nvCxnSpPr>
        <xdr:cNvPr id="245" name="直線コネクタ 244"/>
        <xdr:cNvCxnSpPr/>
      </xdr:nvCxnSpPr>
      <xdr:spPr>
        <a:xfrm flipV="1">
          <a:off x="13893800" y="95636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33274</xdr:rowOff>
    </xdr:to>
    <xdr:cxnSp macro="">
      <xdr:nvCxnSpPr>
        <xdr:cNvPr id="248" name="直線コネクタ 247"/>
        <xdr:cNvCxnSpPr/>
      </xdr:nvCxnSpPr>
      <xdr:spPr>
        <a:xfrm>
          <a:off x="13004800" y="9773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2" name="テキスト ボックス 25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58" name="円/楕円 257"/>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83583</xdr:rowOff>
    </xdr:from>
    <xdr:ext cx="762000" cy="259045"/>
    <xdr:sp macro="" textlink="">
      <xdr:nvSpPr>
        <xdr:cNvPr id="259"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0" name="円/楕円 25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1" name="テキスト ボックス 26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83058</xdr:rowOff>
    </xdr:from>
    <xdr:to>
      <xdr:col>21</xdr:col>
      <xdr:colOff>412750</xdr:colOff>
      <xdr:row>56</xdr:row>
      <xdr:rowOff>13208</xdr:rowOff>
    </xdr:to>
    <xdr:sp macro="" textlink="">
      <xdr:nvSpPr>
        <xdr:cNvPr id="262" name="円/楕円 261"/>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23385</xdr:rowOff>
    </xdr:from>
    <xdr:ext cx="762000" cy="259045"/>
    <xdr:sp macro="" textlink="">
      <xdr:nvSpPr>
        <xdr:cNvPr id="263" name="テキスト ボックス 262"/>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64" name="円/楕円 263"/>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65" name="テキスト ボックス 264"/>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66" name="円/楕円 26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7" name="テキスト ボックス 26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経常収支比率おける補助費等は、前年度と比較して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ポイント増加し、類似団体平均との比較では</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ポイントと大幅に上回っている。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年度は原子力災害対策施設補助金が主な増額の要因であり、さらに</a:t>
          </a:r>
          <a:r>
            <a:rPr lang="ja-JP" altLang="ja-JP" sz="1100" b="0" i="0" baseline="0">
              <a:solidFill>
                <a:schemeClr val="dk1"/>
              </a:solidFill>
              <a:effectLst/>
              <a:latin typeface="+mn-lt"/>
              <a:ea typeface="+mn-ea"/>
              <a:cs typeface="+mn-cs"/>
            </a:rPr>
            <a:t>病院事業への補助や一部事務組合等に対する多額の負担金</a:t>
          </a:r>
          <a:r>
            <a:rPr lang="ja-JP" altLang="en-US" sz="1100" b="0" i="0" baseline="0">
              <a:solidFill>
                <a:schemeClr val="dk1"/>
              </a:solidFill>
              <a:effectLst/>
              <a:latin typeface="+mn-lt"/>
              <a:ea typeface="+mn-ea"/>
              <a:cs typeface="+mn-cs"/>
            </a:rPr>
            <a:t>も類似団体と比較して多くなっている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補助金を交付することに適当な事業を行っているかなどについて明確な基準を設けて、事業の運営及び内容を注視する必要がある。また、不適当な補助金については、見直しや廃止を行い補助費等の総額の圧縮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145288</xdr:rowOff>
    </xdr:from>
    <xdr:to>
      <xdr:col>24</xdr:col>
      <xdr:colOff>31750</xdr:colOff>
      <xdr:row>41</xdr:row>
      <xdr:rowOff>46990</xdr:rowOff>
    </xdr:to>
    <xdr:cxnSp macro="">
      <xdr:nvCxnSpPr>
        <xdr:cNvPr id="297" name="直線コネクタ 296"/>
        <xdr:cNvCxnSpPr/>
      </xdr:nvCxnSpPr>
      <xdr:spPr>
        <a:xfrm>
          <a:off x="15671800" y="70032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131572</xdr:rowOff>
    </xdr:from>
    <xdr:to>
      <xdr:col>22</xdr:col>
      <xdr:colOff>565150</xdr:colOff>
      <xdr:row>40</xdr:row>
      <xdr:rowOff>145288</xdr:rowOff>
    </xdr:to>
    <xdr:cxnSp macro="">
      <xdr:nvCxnSpPr>
        <xdr:cNvPr id="300" name="直線コネクタ 299"/>
        <xdr:cNvCxnSpPr/>
      </xdr:nvCxnSpPr>
      <xdr:spPr>
        <a:xfrm>
          <a:off x="14782800" y="69895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110998</xdr:rowOff>
    </xdr:from>
    <xdr:to>
      <xdr:col>21</xdr:col>
      <xdr:colOff>361950</xdr:colOff>
      <xdr:row>40</xdr:row>
      <xdr:rowOff>131572</xdr:rowOff>
    </xdr:to>
    <xdr:cxnSp macro="">
      <xdr:nvCxnSpPr>
        <xdr:cNvPr id="303" name="直線コネクタ 302"/>
        <xdr:cNvCxnSpPr/>
      </xdr:nvCxnSpPr>
      <xdr:spPr>
        <a:xfrm>
          <a:off x="13893800" y="67975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110998</xdr:rowOff>
    </xdr:from>
    <xdr:to>
      <xdr:col>20</xdr:col>
      <xdr:colOff>158750</xdr:colOff>
      <xdr:row>39</xdr:row>
      <xdr:rowOff>165862</xdr:rowOff>
    </xdr:to>
    <xdr:cxnSp macro="">
      <xdr:nvCxnSpPr>
        <xdr:cNvPr id="306" name="直線コネクタ 305"/>
        <xdr:cNvCxnSpPr/>
      </xdr:nvCxnSpPr>
      <xdr:spPr>
        <a:xfrm flipV="1">
          <a:off x="13004800" y="6797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167640</xdr:rowOff>
    </xdr:from>
    <xdr:to>
      <xdr:col>24</xdr:col>
      <xdr:colOff>82550</xdr:colOff>
      <xdr:row>41</xdr:row>
      <xdr:rowOff>97790</xdr:rowOff>
    </xdr:to>
    <xdr:sp macro="" textlink="">
      <xdr:nvSpPr>
        <xdr:cNvPr id="316" name="円/楕円 315"/>
        <xdr:cNvSpPr/>
      </xdr:nvSpPr>
      <xdr:spPr>
        <a:xfrm>
          <a:off x="16459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76217</xdr:rowOff>
    </xdr:from>
    <xdr:ext cx="762000" cy="259045"/>
    <xdr:sp macro="" textlink="">
      <xdr:nvSpPr>
        <xdr:cNvPr id="317" name="補助費等該当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94488</xdr:rowOff>
    </xdr:from>
    <xdr:to>
      <xdr:col>22</xdr:col>
      <xdr:colOff>615950</xdr:colOff>
      <xdr:row>41</xdr:row>
      <xdr:rowOff>24638</xdr:rowOff>
    </xdr:to>
    <xdr:sp macro="" textlink="">
      <xdr:nvSpPr>
        <xdr:cNvPr id="318" name="円/楕円 317"/>
        <xdr:cNvSpPr/>
      </xdr:nvSpPr>
      <xdr:spPr>
        <a:xfrm>
          <a:off x="15621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9415</xdr:rowOff>
    </xdr:from>
    <xdr:ext cx="736600" cy="259045"/>
    <xdr:sp macro="" textlink="">
      <xdr:nvSpPr>
        <xdr:cNvPr id="319" name="テキスト ボックス 318"/>
        <xdr:cNvSpPr txBox="1"/>
      </xdr:nvSpPr>
      <xdr:spPr>
        <a:xfrm>
          <a:off x="15290800" y="7038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80772</xdr:rowOff>
    </xdr:from>
    <xdr:to>
      <xdr:col>21</xdr:col>
      <xdr:colOff>412750</xdr:colOff>
      <xdr:row>41</xdr:row>
      <xdr:rowOff>10922</xdr:rowOff>
    </xdr:to>
    <xdr:sp macro="" textlink="">
      <xdr:nvSpPr>
        <xdr:cNvPr id="320" name="円/楕円 319"/>
        <xdr:cNvSpPr/>
      </xdr:nvSpPr>
      <xdr:spPr>
        <a:xfrm>
          <a:off x="14732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167149</xdr:rowOff>
    </xdr:from>
    <xdr:ext cx="762000" cy="259045"/>
    <xdr:sp macro="" textlink="">
      <xdr:nvSpPr>
        <xdr:cNvPr id="321" name="テキスト ボックス 320"/>
        <xdr:cNvSpPr txBox="1"/>
      </xdr:nvSpPr>
      <xdr:spPr>
        <a:xfrm>
          <a:off x="14401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60198</xdr:rowOff>
    </xdr:from>
    <xdr:to>
      <xdr:col>20</xdr:col>
      <xdr:colOff>209550</xdr:colOff>
      <xdr:row>39</xdr:row>
      <xdr:rowOff>161798</xdr:rowOff>
    </xdr:to>
    <xdr:sp macro="" textlink="">
      <xdr:nvSpPr>
        <xdr:cNvPr id="322" name="円/楕円 321"/>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146575</xdr:rowOff>
    </xdr:from>
    <xdr:ext cx="762000" cy="259045"/>
    <xdr:sp macro="" textlink="">
      <xdr:nvSpPr>
        <xdr:cNvPr id="323" name="テキスト ボックス 322"/>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115062</xdr:rowOff>
    </xdr:from>
    <xdr:to>
      <xdr:col>19</xdr:col>
      <xdr:colOff>6350</xdr:colOff>
      <xdr:row>40</xdr:row>
      <xdr:rowOff>45212</xdr:rowOff>
    </xdr:to>
    <xdr:sp macro="" textlink="">
      <xdr:nvSpPr>
        <xdr:cNvPr id="324" name="円/楕円 323"/>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29989</xdr:rowOff>
    </xdr:from>
    <xdr:ext cx="762000" cy="259045"/>
    <xdr:sp macro="" textlink="">
      <xdr:nvSpPr>
        <xdr:cNvPr id="325" name="テキスト ボックス 324"/>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経常収支比率における公債費は、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ポイント減少し、類似団体平均と比較して</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回っている。また、公債費のピークは経過しているが、他会計の新規事業についても積極的にコスト削減を図るとともに、今後も選択と重点化を図り、新規の地方債の発行の抑制に努める。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142239</xdr:rowOff>
    </xdr:to>
    <xdr:cxnSp macro="">
      <xdr:nvCxnSpPr>
        <xdr:cNvPr id="357" name="直線コネクタ 356"/>
        <xdr:cNvCxnSpPr/>
      </xdr:nvCxnSpPr>
      <xdr:spPr>
        <a:xfrm flipV="1">
          <a:off x="3987800" y="131000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20320</xdr:rowOff>
    </xdr:to>
    <xdr:cxnSp macro="">
      <xdr:nvCxnSpPr>
        <xdr:cNvPr id="360" name="直線コネクタ 359"/>
        <xdr:cNvCxnSpPr/>
      </xdr:nvCxnSpPr>
      <xdr:spPr>
        <a:xfrm flipV="1">
          <a:off x="3098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50800</xdr:rowOff>
    </xdr:to>
    <xdr:cxnSp macro="">
      <xdr:nvCxnSpPr>
        <xdr:cNvPr id="363" name="直線コネクタ 362"/>
        <xdr:cNvCxnSpPr/>
      </xdr:nvCxnSpPr>
      <xdr:spPr>
        <a:xfrm flipV="1">
          <a:off x="2209800" y="13221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50800</xdr:rowOff>
    </xdr:from>
    <xdr:to>
      <xdr:col>3</xdr:col>
      <xdr:colOff>142875</xdr:colOff>
      <xdr:row>77</xdr:row>
      <xdr:rowOff>85089</xdr:rowOff>
    </xdr:to>
    <xdr:cxnSp macro="">
      <xdr:nvCxnSpPr>
        <xdr:cNvPr id="366" name="直線コネクタ 365"/>
        <xdr:cNvCxnSpPr/>
      </xdr:nvCxnSpPr>
      <xdr:spPr>
        <a:xfrm flipV="1">
          <a:off x="1320800" y="13252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69" name="フローチャート : 判断 368"/>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70" name="テキスト ボックス 369"/>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76" name="円/楕円 375"/>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35577</xdr:rowOff>
    </xdr:from>
    <xdr:ext cx="762000" cy="259045"/>
    <xdr:sp macro="" textlink="">
      <xdr:nvSpPr>
        <xdr:cNvPr id="377"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78" name="円/楕円 377"/>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9" name="テキスト ボックス 378"/>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140970</xdr:rowOff>
    </xdr:from>
    <xdr:to>
      <xdr:col>4</xdr:col>
      <xdr:colOff>396875</xdr:colOff>
      <xdr:row>77</xdr:row>
      <xdr:rowOff>71120</xdr:rowOff>
    </xdr:to>
    <xdr:sp macro="" textlink="">
      <xdr:nvSpPr>
        <xdr:cNvPr id="380" name="円/楕円 379"/>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81" name="テキスト ボックス 38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0</xdr:rowOff>
    </xdr:from>
    <xdr:to>
      <xdr:col>3</xdr:col>
      <xdr:colOff>193675</xdr:colOff>
      <xdr:row>77</xdr:row>
      <xdr:rowOff>101600</xdr:rowOff>
    </xdr:to>
    <xdr:sp macro="" textlink="">
      <xdr:nvSpPr>
        <xdr:cNvPr id="382" name="円/楕円 381"/>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86377</xdr:rowOff>
    </xdr:from>
    <xdr:ext cx="762000" cy="259045"/>
    <xdr:sp macro="" textlink="">
      <xdr:nvSpPr>
        <xdr:cNvPr id="383" name="テキスト ボックス 382"/>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円/楕円 383"/>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公債費以外に係る経常収支比率は、</a:t>
          </a:r>
          <a:r>
            <a:rPr lang="en-US" altLang="ja-JP" sz="1100" b="0" i="0" baseline="0">
              <a:solidFill>
                <a:schemeClr val="dk1"/>
              </a:solidFill>
              <a:effectLst/>
              <a:latin typeface="+mn-lt"/>
              <a:ea typeface="+mn-ea"/>
              <a:cs typeface="+mn-cs"/>
            </a:rPr>
            <a:t>75.0</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ポイント減少したものの、類似団体平均と比較して</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上回っている。これは主に下水道事業の経営安定のための繰出金と社会保障関連経費が増額していることなどが要因となっている。今後も引き続き、他会計の事業についても積極的にコスト削減を図るとともに、社会保障関連の経費の見直しを進めていくことで、財政を圧迫する上昇傾向に歯止めをかけるよう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88900</xdr:rowOff>
    </xdr:to>
    <xdr:cxnSp macro="">
      <xdr:nvCxnSpPr>
        <xdr:cNvPr id="418" name="直線コネクタ 417"/>
        <xdr:cNvCxnSpPr/>
      </xdr:nvCxnSpPr>
      <xdr:spPr>
        <a:xfrm>
          <a:off x="15671800" y="13355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111761</xdr:rowOff>
    </xdr:from>
    <xdr:to>
      <xdr:col>22</xdr:col>
      <xdr:colOff>565150</xdr:colOff>
      <xdr:row>77</xdr:row>
      <xdr:rowOff>153670</xdr:rowOff>
    </xdr:to>
    <xdr:cxnSp macro="">
      <xdr:nvCxnSpPr>
        <xdr:cNvPr id="421" name="直線コネクタ 420"/>
        <xdr:cNvCxnSpPr/>
      </xdr:nvCxnSpPr>
      <xdr:spPr>
        <a:xfrm>
          <a:off x="14782800" y="13313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77</xdr:row>
      <xdr:rowOff>146050</xdr:rowOff>
    </xdr:to>
    <xdr:cxnSp macro="">
      <xdr:nvCxnSpPr>
        <xdr:cNvPr id="424" name="直線コネクタ 423"/>
        <xdr:cNvCxnSpPr/>
      </xdr:nvCxnSpPr>
      <xdr:spPr>
        <a:xfrm flipV="1">
          <a:off x="13893800" y="13313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77</xdr:row>
      <xdr:rowOff>146050</xdr:rowOff>
    </xdr:to>
    <xdr:cxnSp macro="">
      <xdr:nvCxnSpPr>
        <xdr:cNvPr id="427" name="直線コネクタ 426"/>
        <xdr:cNvCxnSpPr/>
      </xdr:nvCxnSpPr>
      <xdr:spPr>
        <a:xfrm>
          <a:off x="13004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0" name="フローチャート : 判断 42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1" name="テキスト ボックス 43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37" name="円/楕円 436"/>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38"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39" name="円/楕円 438"/>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0" name="テキスト ボックス 43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60961</xdr:rowOff>
    </xdr:from>
    <xdr:to>
      <xdr:col>21</xdr:col>
      <xdr:colOff>412750</xdr:colOff>
      <xdr:row>77</xdr:row>
      <xdr:rowOff>162561</xdr:rowOff>
    </xdr:to>
    <xdr:sp macro="" textlink="">
      <xdr:nvSpPr>
        <xdr:cNvPr id="441" name="円/楕円 440"/>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147338</xdr:rowOff>
    </xdr:from>
    <xdr:ext cx="762000" cy="259045"/>
    <xdr:sp macro="" textlink="">
      <xdr:nvSpPr>
        <xdr:cNvPr id="442" name="テキスト ボックス 441"/>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43" name="円/楕円 442"/>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4" name="テキスト ボックス 443"/>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5" name="円/楕円 444"/>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46" name="テキスト ボックス 445"/>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石川県穴水町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157585</xdr:rowOff>
    </xdr:from>
    <xdr:to>
      <xdr:col>4</xdr:col>
      <xdr:colOff>1117600</xdr:colOff>
      <xdr:row>18</xdr:row>
      <xdr:rowOff>70888</xdr:rowOff>
    </xdr:to>
    <xdr:cxnSp macro="">
      <xdr:nvCxnSpPr>
        <xdr:cNvPr id="54" name="直線コネクタ 53"/>
        <xdr:cNvCxnSpPr/>
      </xdr:nvCxnSpPr>
      <xdr:spPr bwMode="auto">
        <a:xfrm flipV="1">
          <a:off x="5003800" y="3119860"/>
          <a:ext cx="647700" cy="8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57525</xdr:rowOff>
    </xdr:from>
    <xdr:to>
      <xdr:col>4</xdr:col>
      <xdr:colOff>469900</xdr:colOff>
      <xdr:row>18</xdr:row>
      <xdr:rowOff>70888</xdr:rowOff>
    </xdr:to>
    <xdr:cxnSp macro="">
      <xdr:nvCxnSpPr>
        <xdr:cNvPr id="57" name="直線コネクタ 56"/>
        <xdr:cNvCxnSpPr/>
      </xdr:nvCxnSpPr>
      <xdr:spPr bwMode="auto">
        <a:xfrm>
          <a:off x="4305300" y="3191250"/>
          <a:ext cx="698500" cy="1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57525</xdr:rowOff>
    </xdr:from>
    <xdr:to>
      <xdr:col>3</xdr:col>
      <xdr:colOff>904875</xdr:colOff>
      <xdr:row>18</xdr:row>
      <xdr:rowOff>80404</xdr:rowOff>
    </xdr:to>
    <xdr:cxnSp macro="">
      <xdr:nvCxnSpPr>
        <xdr:cNvPr id="60" name="直線コネクタ 59"/>
        <xdr:cNvCxnSpPr/>
      </xdr:nvCxnSpPr>
      <xdr:spPr bwMode="auto">
        <a:xfrm flipV="1">
          <a:off x="3606800" y="3191250"/>
          <a:ext cx="698500" cy="2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80404</xdr:rowOff>
    </xdr:from>
    <xdr:to>
      <xdr:col>3</xdr:col>
      <xdr:colOff>206375</xdr:colOff>
      <xdr:row>18</xdr:row>
      <xdr:rowOff>110036</xdr:rowOff>
    </xdr:to>
    <xdr:cxnSp macro="">
      <xdr:nvCxnSpPr>
        <xdr:cNvPr id="63" name="直線コネクタ 62"/>
        <xdr:cNvCxnSpPr/>
      </xdr:nvCxnSpPr>
      <xdr:spPr bwMode="auto">
        <a:xfrm flipV="1">
          <a:off x="2908300" y="3214129"/>
          <a:ext cx="698500" cy="29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23708</xdr:rowOff>
    </xdr:from>
    <xdr:to>
      <xdr:col>2</xdr:col>
      <xdr:colOff>692150</xdr:colOff>
      <xdr:row>18</xdr:row>
      <xdr:rowOff>125308</xdr:rowOff>
    </xdr:to>
    <xdr:sp macro="" textlink="">
      <xdr:nvSpPr>
        <xdr:cNvPr id="66" name="フローチャート : 判断 65"/>
        <xdr:cNvSpPr/>
      </xdr:nvSpPr>
      <xdr:spPr bwMode="auto">
        <a:xfrm>
          <a:off x="2857500" y="3157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135485</xdr:rowOff>
    </xdr:from>
    <xdr:ext cx="762000" cy="259045"/>
    <xdr:sp macro="" textlink="">
      <xdr:nvSpPr>
        <xdr:cNvPr id="67" name="テキスト ボックス 66"/>
        <xdr:cNvSpPr txBox="1"/>
      </xdr:nvSpPr>
      <xdr:spPr>
        <a:xfrm>
          <a:off x="2527300" y="29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106785</xdr:rowOff>
    </xdr:from>
    <xdr:to>
      <xdr:col>5</xdr:col>
      <xdr:colOff>34925</xdr:colOff>
      <xdr:row>18</xdr:row>
      <xdr:rowOff>36935</xdr:rowOff>
    </xdr:to>
    <xdr:sp macro="" textlink="">
      <xdr:nvSpPr>
        <xdr:cNvPr id="73" name="円/楕円 72"/>
        <xdr:cNvSpPr/>
      </xdr:nvSpPr>
      <xdr:spPr bwMode="auto">
        <a:xfrm>
          <a:off x="5600700" y="3069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78862</xdr:rowOff>
    </xdr:from>
    <xdr:ext cx="762000" cy="259045"/>
    <xdr:sp macro="" textlink="">
      <xdr:nvSpPr>
        <xdr:cNvPr id="74" name="人口1人当たり決算額の推移該当値テキスト130"/>
        <xdr:cNvSpPr txBox="1"/>
      </xdr:nvSpPr>
      <xdr:spPr>
        <a:xfrm>
          <a:off x="5740400" y="30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20088</xdr:rowOff>
    </xdr:from>
    <xdr:to>
      <xdr:col>4</xdr:col>
      <xdr:colOff>520700</xdr:colOff>
      <xdr:row>18</xdr:row>
      <xdr:rowOff>121688</xdr:rowOff>
    </xdr:to>
    <xdr:sp macro="" textlink="">
      <xdr:nvSpPr>
        <xdr:cNvPr id="75" name="円/楕円 74"/>
        <xdr:cNvSpPr/>
      </xdr:nvSpPr>
      <xdr:spPr bwMode="auto">
        <a:xfrm>
          <a:off x="4953000" y="3153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106465</xdr:rowOff>
    </xdr:from>
    <xdr:ext cx="736600" cy="259045"/>
    <xdr:sp macro="" textlink="">
      <xdr:nvSpPr>
        <xdr:cNvPr id="76" name="テキスト ボックス 75"/>
        <xdr:cNvSpPr txBox="1"/>
      </xdr:nvSpPr>
      <xdr:spPr>
        <a:xfrm>
          <a:off x="4622800" y="324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6725</xdr:rowOff>
    </xdr:from>
    <xdr:to>
      <xdr:col>3</xdr:col>
      <xdr:colOff>955675</xdr:colOff>
      <xdr:row>18</xdr:row>
      <xdr:rowOff>108325</xdr:rowOff>
    </xdr:to>
    <xdr:sp macro="" textlink="">
      <xdr:nvSpPr>
        <xdr:cNvPr id="77" name="円/楕円 76"/>
        <xdr:cNvSpPr/>
      </xdr:nvSpPr>
      <xdr:spPr bwMode="auto">
        <a:xfrm>
          <a:off x="4254500" y="314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93102</xdr:rowOff>
    </xdr:from>
    <xdr:ext cx="762000" cy="259045"/>
    <xdr:sp macro="" textlink="">
      <xdr:nvSpPr>
        <xdr:cNvPr id="78" name="テキスト ボックス 77"/>
        <xdr:cNvSpPr txBox="1"/>
      </xdr:nvSpPr>
      <xdr:spPr>
        <a:xfrm>
          <a:off x="3924300" y="3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108,294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29604</xdr:rowOff>
    </xdr:from>
    <xdr:to>
      <xdr:col>3</xdr:col>
      <xdr:colOff>257175</xdr:colOff>
      <xdr:row>18</xdr:row>
      <xdr:rowOff>131204</xdr:rowOff>
    </xdr:to>
    <xdr:sp macro="" textlink="">
      <xdr:nvSpPr>
        <xdr:cNvPr id="79" name="円/楕円 78"/>
        <xdr:cNvSpPr/>
      </xdr:nvSpPr>
      <xdr:spPr bwMode="auto">
        <a:xfrm>
          <a:off x="3556000" y="316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115981</xdr:rowOff>
    </xdr:from>
    <xdr:ext cx="762000" cy="259045"/>
    <xdr:sp macro="" textlink="">
      <xdr:nvSpPr>
        <xdr:cNvPr id="80" name="テキスト ボックス 79"/>
        <xdr:cNvSpPr txBox="1"/>
      </xdr:nvSpPr>
      <xdr:spPr>
        <a:xfrm>
          <a:off x="3225800" y="324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59236</xdr:rowOff>
    </xdr:from>
    <xdr:to>
      <xdr:col>2</xdr:col>
      <xdr:colOff>692150</xdr:colOff>
      <xdr:row>18</xdr:row>
      <xdr:rowOff>160836</xdr:rowOff>
    </xdr:to>
    <xdr:sp macro="" textlink="">
      <xdr:nvSpPr>
        <xdr:cNvPr id="81" name="円/楕円 80"/>
        <xdr:cNvSpPr/>
      </xdr:nvSpPr>
      <xdr:spPr bwMode="auto">
        <a:xfrm>
          <a:off x="2857500" y="319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145613</xdr:rowOff>
    </xdr:from>
    <xdr:ext cx="762000" cy="259045"/>
    <xdr:sp macro="" textlink="">
      <xdr:nvSpPr>
        <xdr:cNvPr id="82" name="テキスト ボックス 81"/>
        <xdr:cNvSpPr txBox="1"/>
      </xdr:nvSpPr>
      <xdr:spPr>
        <a:xfrm>
          <a:off x="2527300" y="327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202057</xdr:rowOff>
    </xdr:from>
    <xdr:to>
      <xdr:col>4</xdr:col>
      <xdr:colOff>1117600</xdr:colOff>
      <xdr:row>36</xdr:row>
      <xdr:rowOff>1422</xdr:rowOff>
    </xdr:to>
    <xdr:cxnSp macro="">
      <xdr:nvCxnSpPr>
        <xdr:cNvPr id="116" name="直線コネクタ 115"/>
        <xdr:cNvCxnSpPr/>
      </xdr:nvCxnSpPr>
      <xdr:spPr bwMode="auto">
        <a:xfrm>
          <a:off x="5003800" y="6812407"/>
          <a:ext cx="647700" cy="14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111036</xdr:rowOff>
    </xdr:from>
    <xdr:to>
      <xdr:col>4</xdr:col>
      <xdr:colOff>469900</xdr:colOff>
      <xdr:row>35</xdr:row>
      <xdr:rowOff>202057</xdr:rowOff>
    </xdr:to>
    <xdr:cxnSp macro="">
      <xdr:nvCxnSpPr>
        <xdr:cNvPr id="119" name="直線コネクタ 118"/>
        <xdr:cNvCxnSpPr/>
      </xdr:nvCxnSpPr>
      <xdr:spPr bwMode="auto">
        <a:xfrm>
          <a:off x="4305300" y="6721386"/>
          <a:ext cx="698500" cy="9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258445</xdr:rowOff>
    </xdr:from>
    <xdr:to>
      <xdr:col>3</xdr:col>
      <xdr:colOff>904875</xdr:colOff>
      <xdr:row>35</xdr:row>
      <xdr:rowOff>111036</xdr:rowOff>
    </xdr:to>
    <xdr:cxnSp macro="">
      <xdr:nvCxnSpPr>
        <xdr:cNvPr id="122" name="直線コネクタ 121"/>
        <xdr:cNvCxnSpPr/>
      </xdr:nvCxnSpPr>
      <xdr:spPr bwMode="auto">
        <a:xfrm>
          <a:off x="3606800" y="6525895"/>
          <a:ext cx="698500" cy="19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24359</xdr:rowOff>
    </xdr:from>
    <xdr:to>
      <xdr:col>3</xdr:col>
      <xdr:colOff>206375</xdr:colOff>
      <xdr:row>34</xdr:row>
      <xdr:rowOff>258445</xdr:rowOff>
    </xdr:to>
    <xdr:cxnSp macro="">
      <xdr:nvCxnSpPr>
        <xdr:cNvPr id="125" name="直線コネクタ 124"/>
        <xdr:cNvCxnSpPr/>
      </xdr:nvCxnSpPr>
      <xdr:spPr bwMode="auto">
        <a:xfrm>
          <a:off x="2908300" y="6291809"/>
          <a:ext cx="698500" cy="23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329165</xdr:rowOff>
    </xdr:from>
    <xdr:to>
      <xdr:col>2</xdr:col>
      <xdr:colOff>692150</xdr:colOff>
      <xdr:row>36</xdr:row>
      <xdr:rowOff>87865</xdr:rowOff>
    </xdr:to>
    <xdr:sp macro="" textlink="">
      <xdr:nvSpPr>
        <xdr:cNvPr id="128" name="フローチャート : 判断 127"/>
        <xdr:cNvSpPr/>
      </xdr:nvSpPr>
      <xdr:spPr bwMode="auto">
        <a:xfrm>
          <a:off x="2857500" y="693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72642</xdr:rowOff>
    </xdr:from>
    <xdr:ext cx="762000" cy="259045"/>
    <xdr:sp macro="" textlink="">
      <xdr:nvSpPr>
        <xdr:cNvPr id="129" name="テキスト ボックス 128"/>
        <xdr:cNvSpPr txBox="1"/>
      </xdr:nvSpPr>
      <xdr:spPr>
        <a:xfrm>
          <a:off x="2527300" y="7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293522</xdr:rowOff>
    </xdr:from>
    <xdr:to>
      <xdr:col>5</xdr:col>
      <xdr:colOff>34925</xdr:colOff>
      <xdr:row>36</xdr:row>
      <xdr:rowOff>52222</xdr:rowOff>
    </xdr:to>
    <xdr:sp macro="" textlink="">
      <xdr:nvSpPr>
        <xdr:cNvPr id="135" name="円/楕円 134"/>
        <xdr:cNvSpPr/>
      </xdr:nvSpPr>
      <xdr:spPr bwMode="auto">
        <a:xfrm>
          <a:off x="5600700" y="6903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138599</xdr:rowOff>
    </xdr:from>
    <xdr:ext cx="762000" cy="259045"/>
    <xdr:sp macro="" textlink="">
      <xdr:nvSpPr>
        <xdr:cNvPr id="136" name="人口1人当たり決算額の推移該当値テキスト445"/>
        <xdr:cNvSpPr txBox="1"/>
      </xdr:nvSpPr>
      <xdr:spPr>
        <a:xfrm>
          <a:off x="5740400" y="67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151257</xdr:rowOff>
    </xdr:from>
    <xdr:to>
      <xdr:col>4</xdr:col>
      <xdr:colOff>520700</xdr:colOff>
      <xdr:row>35</xdr:row>
      <xdr:rowOff>252857</xdr:rowOff>
    </xdr:to>
    <xdr:sp macro="" textlink="">
      <xdr:nvSpPr>
        <xdr:cNvPr id="137" name="円/楕円 136"/>
        <xdr:cNvSpPr/>
      </xdr:nvSpPr>
      <xdr:spPr bwMode="auto">
        <a:xfrm>
          <a:off x="4953000" y="67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263034</xdr:rowOff>
    </xdr:from>
    <xdr:ext cx="736600" cy="259045"/>
    <xdr:sp macro="" textlink="">
      <xdr:nvSpPr>
        <xdr:cNvPr id="138" name="テキスト ボックス 137"/>
        <xdr:cNvSpPr txBox="1"/>
      </xdr:nvSpPr>
      <xdr:spPr>
        <a:xfrm>
          <a:off x="4622800" y="653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60236</xdr:rowOff>
    </xdr:from>
    <xdr:to>
      <xdr:col>3</xdr:col>
      <xdr:colOff>955675</xdr:colOff>
      <xdr:row>35</xdr:row>
      <xdr:rowOff>161836</xdr:rowOff>
    </xdr:to>
    <xdr:sp macro="" textlink="">
      <xdr:nvSpPr>
        <xdr:cNvPr id="139" name="円/楕円 138"/>
        <xdr:cNvSpPr/>
      </xdr:nvSpPr>
      <xdr:spPr bwMode="auto">
        <a:xfrm>
          <a:off x="4254500" y="667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172013</xdr:rowOff>
    </xdr:from>
    <xdr:ext cx="762000" cy="259045"/>
    <xdr:sp macro="" textlink="">
      <xdr:nvSpPr>
        <xdr:cNvPr id="140" name="テキスト ボックス 139"/>
        <xdr:cNvSpPr txBox="1"/>
      </xdr:nvSpPr>
      <xdr:spPr>
        <a:xfrm>
          <a:off x="3924300" y="643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207645</xdr:rowOff>
    </xdr:from>
    <xdr:to>
      <xdr:col>3</xdr:col>
      <xdr:colOff>257175</xdr:colOff>
      <xdr:row>34</xdr:row>
      <xdr:rowOff>309245</xdr:rowOff>
    </xdr:to>
    <xdr:sp macro="" textlink="">
      <xdr:nvSpPr>
        <xdr:cNvPr id="141" name="円/楕円 140"/>
        <xdr:cNvSpPr/>
      </xdr:nvSpPr>
      <xdr:spPr bwMode="auto">
        <a:xfrm>
          <a:off x="3556000" y="647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319422</xdr:rowOff>
    </xdr:from>
    <xdr:ext cx="762000" cy="259045"/>
    <xdr:sp macro="" textlink="">
      <xdr:nvSpPr>
        <xdr:cNvPr id="142" name="テキスト ボックス 141"/>
        <xdr:cNvSpPr txBox="1"/>
      </xdr:nvSpPr>
      <xdr:spPr>
        <a:xfrm>
          <a:off x="3225800" y="624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316459</xdr:rowOff>
    </xdr:from>
    <xdr:to>
      <xdr:col>2</xdr:col>
      <xdr:colOff>692150</xdr:colOff>
      <xdr:row>34</xdr:row>
      <xdr:rowOff>75159</xdr:rowOff>
    </xdr:to>
    <xdr:sp macro="" textlink="">
      <xdr:nvSpPr>
        <xdr:cNvPr id="143" name="円/楕円 142"/>
        <xdr:cNvSpPr/>
      </xdr:nvSpPr>
      <xdr:spPr bwMode="auto">
        <a:xfrm>
          <a:off x="2857500" y="624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85336</xdr:rowOff>
    </xdr:from>
    <xdr:ext cx="762000" cy="259045"/>
    <xdr:sp macro="" textlink="">
      <xdr:nvSpPr>
        <xdr:cNvPr id="144" name="テキスト ボックス 143"/>
        <xdr:cNvSpPr txBox="1"/>
      </xdr:nvSpPr>
      <xdr:spPr>
        <a:xfrm>
          <a:off x="2527300" y="600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mn-lt"/>
              <a:ea typeface="+mn-ea"/>
              <a:cs typeface="+mn-cs"/>
            </a:rPr>
            <a:t>　財政調整基金残高については、平成20年度までは取崩しを行っていたが、平成21年度以降においては、毎年度50百万円ずつ積み立てることが可能となり平成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年度からは1</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％台に回復し、平成2</a:t>
          </a:r>
          <a:r>
            <a:rPr lang="en-US" altLang="ja-JP" sz="1050" b="0" i="0" baseline="0">
              <a:solidFill>
                <a:schemeClr val="dk1"/>
              </a:solidFill>
              <a:effectLst/>
              <a:latin typeface="+mn-lt"/>
              <a:ea typeface="+mn-ea"/>
              <a:cs typeface="+mn-cs"/>
            </a:rPr>
            <a:t>6</a:t>
          </a:r>
          <a:r>
            <a:rPr lang="ja-JP" altLang="ja-JP" sz="1050" b="0" i="0" baseline="0">
              <a:solidFill>
                <a:schemeClr val="dk1"/>
              </a:solidFill>
              <a:effectLst/>
              <a:latin typeface="+mn-lt"/>
              <a:ea typeface="+mn-ea"/>
              <a:cs typeface="+mn-cs"/>
            </a:rPr>
            <a:t>年度においては</a:t>
          </a:r>
          <a:r>
            <a:rPr lang="en-US" altLang="ja-JP" sz="1050" b="0" i="0" baseline="0">
              <a:solidFill>
                <a:schemeClr val="dk1"/>
              </a:solidFill>
              <a:effectLst/>
              <a:latin typeface="+mn-lt"/>
              <a:ea typeface="+mn-ea"/>
              <a:cs typeface="+mn-cs"/>
            </a:rPr>
            <a:t>25.07</a:t>
          </a:r>
          <a:r>
            <a:rPr lang="ja-JP" altLang="ja-JP" sz="1050" b="0" i="0" baseline="0">
              <a:solidFill>
                <a:schemeClr val="dk1"/>
              </a:solidFill>
              <a:effectLst/>
              <a:latin typeface="+mn-lt"/>
              <a:ea typeface="+mn-ea"/>
              <a:cs typeface="+mn-cs"/>
            </a:rPr>
            <a:t>％まで上昇した。これは主に平成20年度からの国の補正予算における経済対策により、建設事業等に係る地方債の発行や財政調整基金の取崩しを行わず実施できたことで、財政運営に余裕が生じたことが要因である。また、実質収支額及び実質単年度収支についても、同様に国の経済対策により財政運営に余裕があったことで、平成20年度からは黒字収支となっている。しかしながら、今後は前述の経済対策も確実に見込めるものではなく、地方交付税を含めた一般財源の確保が厳しい状況となる見込みであるため、引き続き健全な財政運営ができるよう国等の動向を注視しながら努めていく必要がある</a:t>
          </a:r>
          <a:r>
            <a:rPr lang="ja-JP" altLang="en-US" sz="1050" b="0" i="0" baseline="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連結実質赤字比率については、平成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年度決算においても全会計で黒字となり赤字比率はない。平成</a:t>
          </a:r>
          <a:r>
            <a:rPr lang="en-US" altLang="ja-JP" sz="1400" b="0" i="0" baseline="0">
              <a:solidFill>
                <a:schemeClr val="dk1"/>
              </a:solidFill>
              <a:effectLst/>
              <a:latin typeface="+mn-lt"/>
              <a:ea typeface="+mn-ea"/>
              <a:cs typeface="+mn-cs"/>
            </a:rPr>
            <a:t>21</a:t>
          </a:r>
          <a:r>
            <a:rPr lang="ja-JP" altLang="ja-JP" sz="1400" b="0" i="0" baseline="0">
              <a:solidFill>
                <a:schemeClr val="dk1"/>
              </a:solidFill>
              <a:effectLst/>
              <a:latin typeface="+mn-lt"/>
              <a:ea typeface="+mn-ea"/>
              <a:cs typeface="+mn-cs"/>
            </a:rPr>
            <a:t>年度まで赤字比率を生じていた病院事業会計については、経営安定のための赤字補填的な繰出金を縮減したことから、</a:t>
          </a:r>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24</a:t>
          </a:r>
          <a:r>
            <a:rPr lang="ja-JP" altLang="en-US" sz="1400" b="0" i="0" baseline="0">
              <a:solidFill>
                <a:schemeClr val="dk1"/>
              </a:solidFill>
              <a:effectLst/>
              <a:latin typeface="+mn-lt"/>
              <a:ea typeface="+mn-ea"/>
              <a:cs typeface="+mn-cs"/>
            </a:rPr>
            <a:t>年度から</a:t>
          </a:r>
          <a:r>
            <a:rPr lang="ja-JP" altLang="ja-JP" sz="1400" b="0" i="0" baseline="0">
              <a:solidFill>
                <a:schemeClr val="dk1"/>
              </a:solidFill>
              <a:effectLst/>
              <a:latin typeface="+mn-lt"/>
              <a:ea typeface="+mn-ea"/>
              <a:cs typeface="+mn-cs"/>
            </a:rPr>
            <a:t>黒字</a:t>
          </a:r>
          <a:r>
            <a:rPr lang="ja-JP" altLang="en-US" sz="1400" b="0" i="0" baseline="0">
              <a:solidFill>
                <a:schemeClr val="dk1"/>
              </a:solidFill>
              <a:effectLst/>
              <a:latin typeface="+mn-lt"/>
              <a:ea typeface="+mn-ea"/>
              <a:cs typeface="+mn-cs"/>
            </a:rPr>
            <a:t>が続いているが、平成</a:t>
          </a:r>
          <a:r>
            <a:rPr lang="en-US" altLang="ja-JP" sz="1400" b="0" i="0" baseline="0">
              <a:solidFill>
                <a:schemeClr val="dk1"/>
              </a:solidFill>
              <a:effectLst/>
              <a:latin typeface="+mn-lt"/>
              <a:ea typeface="+mn-ea"/>
              <a:cs typeface="+mn-cs"/>
            </a:rPr>
            <a:t>26</a:t>
          </a:r>
          <a:r>
            <a:rPr lang="ja-JP" altLang="en-US" sz="1400" b="0" i="0" baseline="0">
              <a:solidFill>
                <a:schemeClr val="dk1"/>
              </a:solidFill>
              <a:effectLst/>
              <a:latin typeface="+mn-lt"/>
              <a:ea typeface="+mn-ea"/>
              <a:cs typeface="+mn-cs"/>
            </a:rPr>
            <a:t>年度決算から</a:t>
          </a:r>
          <a:r>
            <a:rPr lang="ja-JP" altLang="en-US" sz="1400" b="0" i="0" u="none" strike="noStrike" baseline="0" smtClean="0">
              <a:solidFill>
                <a:schemeClr val="dk1"/>
              </a:solidFill>
              <a:latin typeface="+mn-lt"/>
              <a:ea typeface="+mn-ea"/>
              <a:cs typeface="+mn-cs"/>
            </a:rPr>
            <a:t> 地方公営企業会計制度の見直により見直し前と見直し後を比べると、資本金の値が減じ、固定負債及び流動負債の値が大きくなる等、これまで資本に計上されていたものが負債に計上されることになるため、貸借対照表上、昨年度より下回ったため。</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さらに</a:t>
          </a:r>
          <a:r>
            <a:rPr lang="ja-JP" altLang="ja-JP" sz="1400" b="0" i="0" baseline="0">
              <a:solidFill>
                <a:schemeClr val="dk1"/>
              </a:solidFill>
              <a:effectLst/>
              <a:latin typeface="+mn-lt"/>
              <a:ea typeface="+mn-ea"/>
              <a:cs typeface="+mn-cs"/>
            </a:rPr>
            <a:t>病院事業については、近年においては改善傾向にあるものの、未だに安定したとは言い難く、今後の経営状況によっては町財政に大きく影響をしかねない状況にあることから、継続して健全経営を図っていく必要が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公債費比率については、事業を計画的に実施し、新発債の抑制に努めてきたことで、元利償還金のピークが過ぎそれに加えて交付税算定上有利なものを選択し起債してきたことにより、償還額総額は減っているにも関わらず算入公債費がほぼ横ばいに推移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平成２６年度以降、大型事業に取り組んでおり公債費の増加が見込まれるが、</a:t>
          </a:r>
          <a:r>
            <a:rPr lang="ja-JP" altLang="ja-JP" sz="1350" b="0" i="0" baseline="0">
              <a:solidFill>
                <a:schemeClr val="dk1"/>
              </a:solidFill>
              <a:effectLst/>
              <a:latin typeface="+mn-lt"/>
              <a:ea typeface="+mn-ea"/>
              <a:cs typeface="+mn-cs"/>
            </a:rPr>
            <a:t>今後も引き続き、地方債の新規発行を抑制の努めるとともに、交付税算定上より有利なものを選択するなど、健全な財政運営ができるよう努めていく必要がある。</a:t>
          </a:r>
          <a:endParaRPr kumimoji="1" lang="ja-JP" altLang="en-US" sz="13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220.7</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107.3</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99.1</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これは主に、病院の経営が改善し安定してきたことで、近年繰出金が大幅な減額となったことで減債基金等に積立てることが可能となり、基金残高が増加したことが要因である。</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8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今後も引き続き、地方債の新規発行を抑制し、また、基金を適正に運用し、健全な財政運営ができるよう努めていく必要がある。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6" workbookViewId="0">
      <selection activeCell="Z29" sqref="Z29:AG29"/>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6855943</v>
      </c>
      <c r="BO4" s="379"/>
      <c r="BP4" s="379"/>
      <c r="BQ4" s="379"/>
      <c r="BR4" s="379"/>
      <c r="BS4" s="379"/>
      <c r="BT4" s="379"/>
      <c r="BU4" s="380"/>
      <c r="BV4" s="378">
        <v>6391635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2.7</v>
      </c>
      <c r="CU4" s="556"/>
      <c r="CV4" s="556"/>
      <c r="CW4" s="556"/>
      <c r="CX4" s="556"/>
      <c r="CY4" s="556"/>
      <c r="CZ4" s="556"/>
      <c r="DA4" s="557"/>
      <c r="DB4" s="555">
        <v>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6717023</v>
      </c>
      <c r="BO5" s="384"/>
      <c r="BP5" s="384"/>
      <c r="BQ5" s="384"/>
      <c r="BR5" s="384"/>
      <c r="BS5" s="384"/>
      <c r="BT5" s="384"/>
      <c r="BU5" s="385"/>
      <c r="BV5" s="383">
        <v>6280371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90.5</v>
      </c>
      <c r="CU5" s="354"/>
      <c r="CV5" s="354"/>
      <c r="CW5" s="354"/>
      <c r="CX5" s="354"/>
      <c r="CY5" s="354"/>
      <c r="CZ5" s="354"/>
      <c r="DA5" s="355"/>
      <c r="DB5" s="353">
        <v>89.6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138920</v>
      </c>
      <c r="BO6" s="384"/>
      <c r="BP6" s="384"/>
      <c r="BQ6" s="384"/>
      <c r="BR6" s="384"/>
      <c r="BS6" s="384"/>
      <c r="BT6" s="384"/>
      <c r="BU6" s="385"/>
      <c r="BV6" s="383">
        <v>111264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v>
      </c>
      <c r="CU6" s="530"/>
      <c r="CV6" s="530"/>
      <c r="CW6" s="530"/>
      <c r="CX6" s="530"/>
      <c r="CY6" s="530"/>
      <c r="CZ6" s="530"/>
      <c r="DA6" s="531"/>
      <c r="DB6" s="529">
        <v>95.2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32238</v>
      </c>
      <c r="BO7" s="384"/>
      <c r="BP7" s="384"/>
      <c r="BQ7" s="384"/>
      <c r="BR7" s="384"/>
      <c r="BS7" s="384"/>
      <c r="BT7" s="384"/>
      <c r="BU7" s="385"/>
      <c r="BV7" s="383">
        <v>31458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3931828</v>
      </c>
      <c r="CU7" s="384"/>
      <c r="CV7" s="384"/>
      <c r="CW7" s="384"/>
      <c r="CX7" s="384"/>
      <c r="CY7" s="384"/>
      <c r="CZ7" s="384"/>
      <c r="DA7" s="385"/>
      <c r="DB7" s="383">
        <v>3958152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106682</v>
      </c>
      <c r="BO8" s="384"/>
      <c r="BP8" s="384"/>
      <c r="BQ8" s="384"/>
      <c r="BR8" s="384"/>
      <c r="BS8" s="384"/>
      <c r="BT8" s="384"/>
      <c r="BU8" s="385"/>
      <c r="BV8" s="383">
        <v>79806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9735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26876</v>
      </c>
      <c r="BO9" s="384"/>
      <c r="BP9" s="384"/>
      <c r="BQ9" s="384"/>
      <c r="BR9" s="384"/>
      <c r="BS9" s="384"/>
      <c r="BT9" s="384"/>
      <c r="BU9" s="385"/>
      <c r="BV9" s="383">
        <v>24574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15.3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10549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40289</v>
      </c>
      <c r="BO10" s="384"/>
      <c r="BP10" s="384"/>
      <c r="BQ10" s="384"/>
      <c r="BR10" s="384"/>
      <c r="BS10" s="384"/>
      <c r="BT10" s="384"/>
      <c r="BU10" s="385"/>
      <c r="BV10" s="383">
        <v>100318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9181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9108</v>
      </c>
      <c r="S13" s="485"/>
      <c r="T13" s="485"/>
      <c r="U13" s="485"/>
      <c r="V13" s="486"/>
      <c r="W13" s="472" t="s">
        <v>124</v>
      </c>
      <c r="X13" s="396"/>
      <c r="Y13" s="396"/>
      <c r="Z13" s="396"/>
      <c r="AA13" s="396"/>
      <c r="AB13" s="397"/>
      <c r="AC13" s="359">
        <v>519</v>
      </c>
      <c r="AD13" s="360"/>
      <c r="AE13" s="360"/>
      <c r="AF13" s="360"/>
      <c r="AG13" s="361"/>
      <c r="AH13" s="359">
        <v>682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67165</v>
      </c>
      <c r="BO13" s="384"/>
      <c r="BP13" s="384"/>
      <c r="BQ13" s="384"/>
      <c r="BR13" s="384"/>
      <c r="BS13" s="384"/>
      <c r="BT13" s="384"/>
      <c r="BU13" s="385"/>
      <c r="BV13" s="383">
        <v>124892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9407</v>
      </c>
      <c r="S14" s="485"/>
      <c r="T14" s="485"/>
      <c r="U14" s="485"/>
      <c r="V14" s="486"/>
      <c r="W14" s="487"/>
      <c r="X14" s="399"/>
      <c r="Y14" s="399"/>
      <c r="Z14" s="399"/>
      <c r="AA14" s="399"/>
      <c r="AB14" s="400"/>
      <c r="AC14" s="477">
        <v>12.4</v>
      </c>
      <c r="AD14" s="478"/>
      <c r="AE14" s="478"/>
      <c r="AF14" s="478"/>
      <c r="AG14" s="479"/>
      <c r="AH14" s="477">
        <v>13.9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99.1</v>
      </c>
      <c r="CU14" s="456"/>
      <c r="CV14" s="456"/>
      <c r="CW14" s="456"/>
      <c r="CX14" s="456"/>
      <c r="CY14" s="456"/>
      <c r="CZ14" s="456"/>
      <c r="DA14" s="457"/>
      <c r="DB14" s="488">
        <v>107.3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9360</v>
      </c>
      <c r="S15" s="485"/>
      <c r="T15" s="485"/>
      <c r="U15" s="485"/>
      <c r="V15" s="486"/>
      <c r="W15" s="472" t="s">
        <v>131</v>
      </c>
      <c r="X15" s="396"/>
      <c r="Y15" s="396"/>
      <c r="Z15" s="396"/>
      <c r="AA15" s="396"/>
      <c r="AB15" s="397"/>
      <c r="AC15" s="359">
        <v>915</v>
      </c>
      <c r="AD15" s="360"/>
      <c r="AE15" s="360"/>
      <c r="AF15" s="360"/>
      <c r="AG15" s="361"/>
      <c r="AH15" s="359">
        <v>1169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872594</v>
      </c>
      <c r="BO15" s="379"/>
      <c r="BP15" s="379"/>
      <c r="BQ15" s="379"/>
      <c r="BR15" s="379"/>
      <c r="BS15" s="379"/>
      <c r="BT15" s="379"/>
      <c r="BU15" s="380"/>
      <c r="BV15" s="378">
        <v>883155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21.8</v>
      </c>
      <c r="AD16" s="478"/>
      <c r="AE16" s="478"/>
      <c r="AF16" s="478"/>
      <c r="AG16" s="479"/>
      <c r="AH16" s="477">
        <v>23.9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3474660</v>
      </c>
      <c r="BO16" s="384"/>
      <c r="BP16" s="384"/>
      <c r="BQ16" s="384"/>
      <c r="BR16" s="384"/>
      <c r="BS16" s="384"/>
      <c r="BT16" s="384"/>
      <c r="BU16" s="385"/>
      <c r="BV16" s="383">
        <v>3478285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2754</v>
      </c>
      <c r="AD17" s="360"/>
      <c r="AE17" s="360"/>
      <c r="AF17" s="360"/>
      <c r="AG17" s="361"/>
      <c r="AH17" s="359">
        <v>3046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1102995</v>
      </c>
      <c r="BO17" s="384"/>
      <c r="BP17" s="384"/>
      <c r="BQ17" s="384"/>
      <c r="BR17" s="384"/>
      <c r="BS17" s="384"/>
      <c r="BT17" s="384"/>
      <c r="BU17" s="385"/>
      <c r="BV17" s="383">
        <v>1124420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183.21</v>
      </c>
      <c r="M18" s="448"/>
      <c r="N18" s="448"/>
      <c r="O18" s="448"/>
      <c r="P18" s="448"/>
      <c r="Q18" s="448"/>
      <c r="R18" s="449"/>
      <c r="S18" s="449"/>
      <c r="T18" s="449"/>
      <c r="U18" s="449"/>
      <c r="V18" s="450"/>
      <c r="W18" s="464"/>
      <c r="X18" s="465"/>
      <c r="Y18" s="465"/>
      <c r="Z18" s="465"/>
      <c r="AA18" s="465"/>
      <c r="AB18" s="473"/>
      <c r="AC18" s="347">
        <v>65.8</v>
      </c>
      <c r="AD18" s="348"/>
      <c r="AE18" s="348"/>
      <c r="AF18" s="348"/>
      <c r="AG18" s="451"/>
      <c r="AH18" s="347">
        <v>62.2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3636523</v>
      </c>
      <c r="BO18" s="384"/>
      <c r="BP18" s="384"/>
      <c r="BQ18" s="384"/>
      <c r="BR18" s="384"/>
      <c r="BS18" s="384"/>
      <c r="BT18" s="384"/>
      <c r="BU18" s="385"/>
      <c r="BV18" s="383">
        <v>3597302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53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4530428</v>
      </c>
      <c r="BO19" s="384"/>
      <c r="BP19" s="384"/>
      <c r="BQ19" s="384"/>
      <c r="BR19" s="384"/>
      <c r="BS19" s="384"/>
      <c r="BT19" s="384"/>
      <c r="BU19" s="385"/>
      <c r="BV19" s="383">
        <v>4540169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3659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6814289</v>
      </c>
      <c r="BO23" s="384"/>
      <c r="BP23" s="384"/>
      <c r="BQ23" s="384"/>
      <c r="BR23" s="384"/>
      <c r="BS23" s="384"/>
      <c r="BT23" s="384"/>
      <c r="BU23" s="385"/>
      <c r="BV23" s="383">
        <v>6585734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7200</v>
      </c>
      <c r="R24" s="360"/>
      <c r="S24" s="360"/>
      <c r="T24" s="360"/>
      <c r="U24" s="360"/>
      <c r="V24" s="361"/>
      <c r="W24" s="425"/>
      <c r="X24" s="416"/>
      <c r="Y24" s="417"/>
      <c r="Z24" s="356" t="s">
        <v>155</v>
      </c>
      <c r="AA24" s="357"/>
      <c r="AB24" s="357"/>
      <c r="AC24" s="357"/>
      <c r="AD24" s="357"/>
      <c r="AE24" s="357"/>
      <c r="AF24" s="357"/>
      <c r="AG24" s="358"/>
      <c r="AH24" s="359">
        <v>100</v>
      </c>
      <c r="AI24" s="360"/>
      <c r="AJ24" s="360"/>
      <c r="AK24" s="360"/>
      <c r="AL24" s="361"/>
      <c r="AM24" s="359">
        <v>291600</v>
      </c>
      <c r="AN24" s="360"/>
      <c r="AO24" s="360"/>
      <c r="AP24" s="360"/>
      <c r="AQ24" s="360"/>
      <c r="AR24" s="361"/>
      <c r="AS24" s="359">
        <v>2916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4626500</v>
      </c>
      <c r="BO24" s="384"/>
      <c r="BP24" s="384"/>
      <c r="BQ24" s="384"/>
      <c r="BR24" s="384"/>
      <c r="BS24" s="384"/>
      <c r="BT24" s="384"/>
      <c r="BU24" s="385"/>
      <c r="BV24" s="383">
        <v>4843788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5900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541154</v>
      </c>
      <c r="BO25" s="379"/>
      <c r="BP25" s="379"/>
      <c r="BQ25" s="379"/>
      <c r="BR25" s="379"/>
      <c r="BS25" s="379"/>
      <c r="BT25" s="379"/>
      <c r="BU25" s="380"/>
      <c r="BV25" s="378">
        <v>344966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5200</v>
      </c>
      <c r="R26" s="360"/>
      <c r="S26" s="360"/>
      <c r="T26" s="360"/>
      <c r="U26" s="360"/>
      <c r="V26" s="361"/>
      <c r="W26" s="425"/>
      <c r="X26" s="416"/>
      <c r="Y26" s="417"/>
      <c r="Z26" s="356" t="s">
        <v>161</v>
      </c>
      <c r="AA26" s="438"/>
      <c r="AB26" s="438"/>
      <c r="AC26" s="438"/>
      <c r="AD26" s="438"/>
      <c r="AE26" s="438"/>
      <c r="AF26" s="438"/>
      <c r="AG26" s="439"/>
      <c r="AH26" s="359">
        <v>4</v>
      </c>
      <c r="AI26" s="360"/>
      <c r="AJ26" s="360"/>
      <c r="AK26" s="360"/>
      <c r="AL26" s="361"/>
      <c r="AM26" s="359">
        <v>10452</v>
      </c>
      <c r="AN26" s="360"/>
      <c r="AO26" s="360"/>
      <c r="AP26" s="360"/>
      <c r="AQ26" s="360"/>
      <c r="AR26" s="361"/>
      <c r="AS26" s="359">
        <v>2613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2750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177664</v>
      </c>
      <c r="BO27" s="387"/>
      <c r="BP27" s="387"/>
      <c r="BQ27" s="387"/>
      <c r="BR27" s="387"/>
      <c r="BS27" s="387"/>
      <c r="BT27" s="387"/>
      <c r="BU27" s="388"/>
      <c r="BV27" s="386">
        <v>177614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2450</v>
      </c>
      <c r="R28" s="360"/>
      <c r="S28" s="360"/>
      <c r="T28" s="360"/>
      <c r="U28" s="360"/>
      <c r="V28" s="361"/>
      <c r="W28" s="425"/>
      <c r="X28" s="416"/>
      <c r="Y28" s="417"/>
      <c r="Z28" s="356" t="s">
        <v>167</v>
      </c>
      <c r="AA28" s="357"/>
      <c r="AB28" s="357"/>
      <c r="AC28" s="357"/>
      <c r="AD28" s="357"/>
      <c r="AE28" s="357"/>
      <c r="AF28" s="357"/>
      <c r="AG28" s="358"/>
      <c r="AH28" s="359">
        <v>5</v>
      </c>
      <c r="AI28" s="360"/>
      <c r="AJ28" s="360"/>
      <c r="AK28" s="360"/>
      <c r="AL28" s="361"/>
      <c r="AM28" s="359">
        <v>6825</v>
      </c>
      <c r="AN28" s="360"/>
      <c r="AO28" s="360"/>
      <c r="AP28" s="360"/>
      <c r="AQ28" s="360"/>
      <c r="AR28" s="361"/>
      <c r="AS28" s="359">
        <v>1365</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985540</v>
      </c>
      <c r="BO28" s="379"/>
      <c r="BP28" s="379"/>
      <c r="BQ28" s="379"/>
      <c r="BR28" s="379"/>
      <c r="BS28" s="379"/>
      <c r="BT28" s="379"/>
      <c r="BU28" s="380"/>
      <c r="BV28" s="378">
        <v>905251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2250</v>
      </c>
      <c r="R29" s="360"/>
      <c r="S29" s="360"/>
      <c r="T29" s="360"/>
      <c r="U29" s="360"/>
      <c r="V29" s="361"/>
      <c r="W29" s="426"/>
      <c r="X29" s="427"/>
      <c r="Y29" s="428"/>
      <c r="Z29" s="356" t="s">
        <v>171</v>
      </c>
      <c r="AA29" s="357"/>
      <c r="AB29" s="357"/>
      <c r="AC29" s="357"/>
      <c r="AD29" s="357"/>
      <c r="AE29" s="357"/>
      <c r="AF29" s="357"/>
      <c r="AG29" s="358"/>
      <c r="AH29" s="359">
        <v>105</v>
      </c>
      <c r="AI29" s="360"/>
      <c r="AJ29" s="360"/>
      <c r="AK29" s="360"/>
      <c r="AL29" s="361"/>
      <c r="AM29" s="359">
        <v>298425</v>
      </c>
      <c r="AN29" s="360"/>
      <c r="AO29" s="360"/>
      <c r="AP29" s="360"/>
      <c r="AQ29" s="360"/>
      <c r="AR29" s="361"/>
      <c r="AS29" s="359">
        <v>2842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102755</v>
      </c>
      <c r="BO29" s="384"/>
      <c r="BP29" s="384"/>
      <c r="BQ29" s="384"/>
      <c r="BR29" s="384"/>
      <c r="BS29" s="384"/>
      <c r="BT29" s="384"/>
      <c r="BU29" s="385"/>
      <c r="BV29" s="383">
        <v>2753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876414</v>
      </c>
      <c r="BO30" s="387"/>
      <c r="BP30" s="387"/>
      <c r="BQ30" s="387"/>
      <c r="BR30" s="387"/>
      <c r="BS30" s="387"/>
      <c r="BT30" s="387"/>
      <c r="BU30" s="388"/>
      <c r="BV30" s="386">
        <v>782912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2" zoomScaleSheetLayoutView="100" workbookViewId="0">
      <selection activeCell="Z29" sqref="Z29:AG2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1" t="s">
        <v>24</v>
      </c>
      <c r="C41" s="1182"/>
      <c r="D41" s="81"/>
      <c r="E41" s="1183" t="s">
        <v>25</v>
      </c>
      <c r="F41" s="1183"/>
      <c r="G41" s="1183"/>
      <c r="H41" s="1184"/>
      <c r="I41" s="82">
        <v>6591</v>
      </c>
      <c r="J41" s="83">
        <v>6542</v>
      </c>
      <c r="K41" s="83">
        <v>6486</v>
      </c>
      <c r="L41" s="83">
        <v>6586</v>
      </c>
      <c r="M41" s="84">
        <v>6814</v>
      </c>
    </row>
    <row r="42" spans="2:13" ht="27.75" customHeight="1" x14ac:dyDescent="0.15">
      <c r="B42" s="1171"/>
      <c r="C42" s="1172"/>
      <c r="D42" s="85"/>
      <c r="E42" s="1175" t="s">
        <v>26</v>
      </c>
      <c r="F42" s="1175"/>
      <c r="G42" s="1175"/>
      <c r="H42" s="1176"/>
      <c r="I42" s="86">
        <v>134</v>
      </c>
      <c r="J42" s="87">
        <v>102</v>
      </c>
      <c r="K42" s="87">
        <v>71</v>
      </c>
      <c r="L42" s="87">
        <v>53</v>
      </c>
      <c r="M42" s="88">
        <v>34</v>
      </c>
    </row>
    <row r="43" spans="2:13" ht="27.75" customHeight="1" x14ac:dyDescent="0.15">
      <c r="B43" s="1171"/>
      <c r="C43" s="1172"/>
      <c r="D43" s="85"/>
      <c r="E43" s="1175" t="s">
        <v>27</v>
      </c>
      <c r="F43" s="1175"/>
      <c r="G43" s="1175"/>
      <c r="H43" s="1176"/>
      <c r="I43" s="86">
        <v>3961</v>
      </c>
      <c r="J43" s="87">
        <v>4117</v>
      </c>
      <c r="K43" s="87">
        <v>3868</v>
      </c>
      <c r="L43" s="87">
        <v>3781</v>
      </c>
      <c r="M43" s="88">
        <v>3611</v>
      </c>
    </row>
    <row r="44" spans="2:13" ht="27.75" customHeight="1" x14ac:dyDescent="0.15">
      <c r="B44" s="1171"/>
      <c r="C44" s="1172"/>
      <c r="D44" s="85"/>
      <c r="E44" s="1175" t="s">
        <v>28</v>
      </c>
      <c r="F44" s="1175"/>
      <c r="G44" s="1175"/>
      <c r="H44" s="1176"/>
      <c r="I44" s="86">
        <v>367</v>
      </c>
      <c r="J44" s="87">
        <v>588</v>
      </c>
      <c r="K44" s="87">
        <v>652</v>
      </c>
      <c r="L44" s="87">
        <v>637</v>
      </c>
      <c r="M44" s="88">
        <v>717</v>
      </c>
    </row>
    <row r="45" spans="2:13" ht="27.75" customHeight="1" x14ac:dyDescent="0.15">
      <c r="B45" s="1171"/>
      <c r="C45" s="1172"/>
      <c r="D45" s="85"/>
      <c r="E45" s="1175" t="s">
        <v>29</v>
      </c>
      <c r="F45" s="1175"/>
      <c r="G45" s="1175"/>
      <c r="H45" s="1176"/>
      <c r="I45" s="86">
        <v>1219</v>
      </c>
      <c r="J45" s="87">
        <v>1211</v>
      </c>
      <c r="K45" s="87">
        <v>1202</v>
      </c>
      <c r="L45" s="87">
        <v>1145</v>
      </c>
      <c r="M45" s="88">
        <v>1041</v>
      </c>
    </row>
    <row r="46" spans="2:13" ht="27.75" customHeight="1" x14ac:dyDescent="0.15">
      <c r="B46" s="1171"/>
      <c r="C46" s="1172"/>
      <c r="D46" s="85"/>
      <c r="E46" s="1175" t="s">
        <v>30</v>
      </c>
      <c r="F46" s="1175"/>
      <c r="G46" s="1175"/>
      <c r="H46" s="1176"/>
      <c r="I46" s="86" t="s">
        <v>485</v>
      </c>
      <c r="J46" s="87" t="s">
        <v>485</v>
      </c>
      <c r="K46" s="87" t="s">
        <v>485</v>
      </c>
      <c r="L46" s="87" t="s">
        <v>485</v>
      </c>
      <c r="M46" s="88" t="s">
        <v>485</v>
      </c>
    </row>
    <row r="47" spans="2:13" ht="27.75" customHeight="1" x14ac:dyDescent="0.15">
      <c r="B47" s="1171"/>
      <c r="C47" s="1172"/>
      <c r="D47" s="85"/>
      <c r="E47" s="1175" t="s">
        <v>31</v>
      </c>
      <c r="F47" s="1175"/>
      <c r="G47" s="1175"/>
      <c r="H47" s="1176"/>
      <c r="I47" s="86" t="s">
        <v>485</v>
      </c>
      <c r="J47" s="87" t="s">
        <v>485</v>
      </c>
      <c r="K47" s="87" t="s">
        <v>485</v>
      </c>
      <c r="L47" s="87" t="s">
        <v>485</v>
      </c>
      <c r="M47" s="88" t="s">
        <v>485</v>
      </c>
    </row>
    <row r="48" spans="2:13" ht="27.75" customHeight="1" x14ac:dyDescent="0.15">
      <c r="B48" s="1173"/>
      <c r="C48" s="1174"/>
      <c r="D48" s="85"/>
      <c r="E48" s="1175" t="s">
        <v>32</v>
      </c>
      <c r="F48" s="1175"/>
      <c r="G48" s="1175"/>
      <c r="H48" s="1176"/>
      <c r="I48" s="86" t="s">
        <v>485</v>
      </c>
      <c r="J48" s="87" t="s">
        <v>485</v>
      </c>
      <c r="K48" s="87" t="s">
        <v>485</v>
      </c>
      <c r="L48" s="87" t="s">
        <v>485</v>
      </c>
      <c r="M48" s="88" t="s">
        <v>485</v>
      </c>
    </row>
    <row r="49" spans="2:13" ht="27.75" customHeight="1" x14ac:dyDescent="0.15">
      <c r="B49" s="1169" t="s">
        <v>33</v>
      </c>
      <c r="C49" s="1170"/>
      <c r="D49" s="89"/>
      <c r="E49" s="1175" t="s">
        <v>34</v>
      </c>
      <c r="F49" s="1175"/>
      <c r="G49" s="1175"/>
      <c r="H49" s="1176"/>
      <c r="I49" s="86">
        <v>828</v>
      </c>
      <c r="J49" s="87">
        <v>870</v>
      </c>
      <c r="K49" s="87">
        <v>781</v>
      </c>
      <c r="L49" s="87">
        <v>918</v>
      </c>
      <c r="M49" s="88">
        <v>1098</v>
      </c>
    </row>
    <row r="50" spans="2:13" ht="27.75" customHeight="1" x14ac:dyDescent="0.15">
      <c r="B50" s="1171"/>
      <c r="C50" s="1172"/>
      <c r="D50" s="85"/>
      <c r="E50" s="1175" t="s">
        <v>35</v>
      </c>
      <c r="F50" s="1175"/>
      <c r="G50" s="1175"/>
      <c r="H50" s="1176"/>
      <c r="I50" s="86">
        <v>680</v>
      </c>
      <c r="J50" s="87">
        <v>644</v>
      </c>
      <c r="K50" s="87">
        <v>663</v>
      </c>
      <c r="L50" s="87">
        <v>632</v>
      </c>
      <c r="M50" s="88">
        <v>615</v>
      </c>
    </row>
    <row r="51" spans="2:13" ht="27.75" customHeight="1" x14ac:dyDescent="0.15">
      <c r="B51" s="1173"/>
      <c r="C51" s="1174"/>
      <c r="D51" s="85"/>
      <c r="E51" s="1175" t="s">
        <v>36</v>
      </c>
      <c r="F51" s="1175"/>
      <c r="G51" s="1175"/>
      <c r="H51" s="1176"/>
      <c r="I51" s="86">
        <v>6522</v>
      </c>
      <c r="J51" s="87">
        <v>7030</v>
      </c>
      <c r="K51" s="87">
        <v>7100</v>
      </c>
      <c r="L51" s="87">
        <v>7142</v>
      </c>
      <c r="M51" s="88">
        <v>7315</v>
      </c>
    </row>
    <row r="52" spans="2:13" ht="27.75" customHeight="1" thickBot="1" x14ac:dyDescent="0.2">
      <c r="B52" s="1177" t="s">
        <v>37</v>
      </c>
      <c r="C52" s="1178"/>
      <c r="D52" s="90"/>
      <c r="E52" s="1179" t="s">
        <v>38</v>
      </c>
      <c r="F52" s="1179"/>
      <c r="G52" s="1179"/>
      <c r="H52" s="1180"/>
      <c r="I52" s="91">
        <v>4242</v>
      </c>
      <c r="J52" s="92">
        <v>4017</v>
      </c>
      <c r="K52" s="92">
        <v>3735</v>
      </c>
      <c r="L52" s="92">
        <v>3511</v>
      </c>
      <c r="M52" s="93">
        <v>3189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114561</v>
      </c>
      <c r="E3" s="116"/>
      <c r="F3" s="117">
        <v>89245</v>
      </c>
      <c r="G3" s="118"/>
      <c r="H3" s="119"/>
    </row>
    <row r="4" spans="1:8" x14ac:dyDescent="0.15">
      <c r="A4" s="120"/>
      <c r="B4" s="121"/>
      <c r="C4" s="122"/>
      <c r="D4" s="123">
        <v>36260</v>
      </c>
      <c r="E4" s="124"/>
      <c r="F4" s="125">
        <v>42966</v>
      </c>
      <c r="G4" s="126"/>
      <c r="H4" s="127"/>
    </row>
    <row r="5" spans="1:8" x14ac:dyDescent="0.15">
      <c r="A5" s="108" t="s">
        <v>518</v>
      </c>
      <c r="B5" s="113"/>
      <c r="C5" s="114"/>
      <c r="D5" s="115">
        <v>116073</v>
      </c>
      <c r="E5" s="116"/>
      <c r="F5" s="117">
        <v>92021</v>
      </c>
      <c r="G5" s="118"/>
      <c r="H5" s="119"/>
    </row>
    <row r="6" spans="1:8" x14ac:dyDescent="0.15">
      <c r="A6" s="120"/>
      <c r="B6" s="121"/>
      <c r="C6" s="122"/>
      <c r="D6" s="123">
        <v>33874</v>
      </c>
      <c r="E6" s="124"/>
      <c r="F6" s="125">
        <v>52579</v>
      </c>
      <c r="G6" s="126"/>
      <c r="H6" s="127"/>
    </row>
    <row r="7" spans="1:8" x14ac:dyDescent="0.15">
      <c r="A7" s="108" t="s">
        <v>519</v>
      </c>
      <c r="B7" s="113"/>
      <c r="C7" s="114"/>
      <c r="D7" s="115">
        <v>72914</v>
      </c>
      <c r="E7" s="116"/>
      <c r="F7" s="117">
        <v>94828</v>
      </c>
      <c r="G7" s="118"/>
      <c r="H7" s="119"/>
    </row>
    <row r="8" spans="1:8" x14ac:dyDescent="0.15">
      <c r="A8" s="120"/>
      <c r="B8" s="121"/>
      <c r="C8" s="122"/>
      <c r="D8" s="123">
        <v>12871</v>
      </c>
      <c r="E8" s="124"/>
      <c r="F8" s="125">
        <v>55133</v>
      </c>
      <c r="G8" s="126"/>
      <c r="H8" s="127"/>
    </row>
    <row r="9" spans="1:8" x14ac:dyDescent="0.15">
      <c r="A9" s="108" t="s">
        <v>520</v>
      </c>
      <c r="B9" s="113"/>
      <c r="C9" s="114"/>
      <c r="D9" s="115">
        <v>94712</v>
      </c>
      <c r="E9" s="116"/>
      <c r="F9" s="117">
        <v>119674</v>
      </c>
      <c r="G9" s="118"/>
      <c r="H9" s="119"/>
    </row>
    <row r="10" spans="1:8" x14ac:dyDescent="0.15">
      <c r="A10" s="120"/>
      <c r="B10" s="121"/>
      <c r="C10" s="122"/>
      <c r="D10" s="123">
        <v>20942</v>
      </c>
      <c r="E10" s="124"/>
      <c r="F10" s="125">
        <v>57803</v>
      </c>
      <c r="G10" s="126"/>
      <c r="H10" s="127"/>
    </row>
    <row r="11" spans="1:8" x14ac:dyDescent="0.15">
      <c r="A11" s="108" t="s">
        <v>521</v>
      </c>
      <c r="B11" s="113"/>
      <c r="C11" s="114"/>
      <c r="D11" s="115">
        <v>132356</v>
      </c>
      <c r="E11" s="116"/>
      <c r="F11" s="117">
        <v>119685</v>
      </c>
      <c r="G11" s="118"/>
      <c r="H11" s="119"/>
    </row>
    <row r="12" spans="1:8" x14ac:dyDescent="0.15">
      <c r="A12" s="120"/>
      <c r="B12" s="121"/>
      <c r="C12" s="128"/>
      <c r="D12" s="123">
        <v>64025</v>
      </c>
      <c r="E12" s="124"/>
      <c r="F12" s="125">
        <v>68464</v>
      </c>
      <c r="G12" s="126"/>
      <c r="H12" s="127"/>
    </row>
    <row r="13" spans="1:8" x14ac:dyDescent="0.15">
      <c r="A13" s="108"/>
      <c r="B13" s="113"/>
      <c r="C13" s="129"/>
      <c r="D13" s="130">
        <v>106123</v>
      </c>
      <c r="E13" s="131"/>
      <c r="F13" s="132">
        <v>103091</v>
      </c>
      <c r="G13" s="133"/>
      <c r="H13" s="119"/>
    </row>
    <row r="14" spans="1:8" x14ac:dyDescent="0.15">
      <c r="A14" s="120"/>
      <c r="B14" s="121"/>
      <c r="C14" s="122"/>
      <c r="D14" s="123">
        <v>33594</v>
      </c>
      <c r="E14" s="124"/>
      <c r="F14" s="125">
        <v>55389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1.92</v>
      </c>
      <c r="C19" s="134">
        <f>ROUND(VALUE(SUBSTITUTE(実質収支比率等に係る経年分析!G$48,"▲","-")),2)</f>
        <v>1.25</v>
      </c>
      <c r="D19" s="134">
        <f>ROUND(VALUE(SUBSTITUTE(実質収支比率等に係る経年分析!H$48,"▲","-")),2)</f>
        <v>1.39</v>
      </c>
      <c r="E19" s="134">
        <f>ROUND(VALUE(SUBSTITUTE(実質収支比率等に係る経年分析!I$48,"▲","-")),2)</f>
        <v>2.02</v>
      </c>
      <c r="F19" s="134">
        <f>ROUND(VALUE(SUBSTITUTE(実質収支比率等に係る経年分析!J$48,"▲","-")),2)</f>
        <v>2.71</v>
      </c>
    </row>
    <row r="20" spans="1:11" x14ac:dyDescent="0.15">
      <c r="A20" s="134" t="s">
        <v>43</v>
      </c>
      <c r="B20" s="134">
        <f>ROUND(VALUE(SUBSTITUTE(実質収支比率等に係る経年分析!F$47,"▲","-")),2)</f>
        <v>16.75</v>
      </c>
      <c r="C20" s="134">
        <f>ROUND(VALUE(SUBSTITUTE(実質収支比率等に係る経年分析!G$47,"▲","-")),2)</f>
        <v>18.489999999999998</v>
      </c>
      <c r="D20" s="134">
        <f>ROUND(VALUE(SUBSTITUTE(実質収支比率等に係る経年分析!H$47,"▲","-")),2)</f>
        <v>19.440000000000001</v>
      </c>
      <c r="E20" s="134">
        <f>ROUND(VALUE(SUBSTITUTE(実質収支比率等に係る経年分析!I$47,"▲","-")),2)</f>
        <v>22.87</v>
      </c>
      <c r="F20" s="134">
        <f>ROUND(VALUE(SUBSTITUTE(実質収支比率等に係る経年分析!J$47,"▲","-")),2)</f>
        <v>25.07</v>
      </c>
    </row>
    <row r="21" spans="1:11" x14ac:dyDescent="0.15">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3.18</v>
      </c>
      <c r="E21" s="134">
        <f>IF(ISNUMBER(VALUE(SUBSTITUTE(実質収支比率等に係る経年分析!I$49,"▲","-"))),ROUND(VALUE(SUBSTITUTE(実質収支比率等に係る経年分析!I$49,"▲","-")),2),NA())</f>
        <v>3.16</v>
      </c>
      <c r="F21" s="134">
        <f>IF(ISNUMBER(VALUE(SUBSTITUTE(実質収支比率等に係る経年分析!J$49,"▲","-"))),ROUND(VALUE(SUBSTITUTE(実質収支比率等に係る経年分析!J$49,"▲","-")),2),NA())</f>
        <v>1.71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8.0500000000000007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775</v>
      </c>
      <c r="E42" s="136"/>
      <c r="F42" s="136"/>
      <c r="G42" s="136">
        <f>'実質公債費比率（分子）の構造'!L$52</f>
        <v>754</v>
      </c>
      <c r="H42" s="136"/>
      <c r="I42" s="136"/>
      <c r="J42" s="136">
        <f>'実質公債費比率（分子）の構造'!M$52</f>
        <v>738</v>
      </c>
      <c r="K42" s="136"/>
      <c r="L42" s="136"/>
      <c r="M42" s="136">
        <f>'実質公債費比率（分子）の構造'!N$52</f>
        <v>749</v>
      </c>
      <c r="N42" s="136"/>
      <c r="O42" s="136"/>
      <c r="P42" s="136">
        <f>'実質公債費比率（分子）の構造'!O$52</f>
        <v>780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85</v>
      </c>
      <c r="C45" s="136"/>
      <c r="D45" s="136"/>
      <c r="E45" s="136">
        <f>'実質公債費比率（分子）の構造'!L$49</f>
        <v>35</v>
      </c>
      <c r="F45" s="136"/>
      <c r="G45" s="136"/>
      <c r="H45" s="136">
        <f>'実質公債費比率（分子）の構造'!M$49</f>
        <v>26</v>
      </c>
      <c r="I45" s="136"/>
      <c r="J45" s="136"/>
      <c r="K45" s="136">
        <f>'実質公債費比率（分子）の構造'!N$49</f>
        <v>25</v>
      </c>
      <c r="L45" s="136"/>
      <c r="M45" s="136"/>
      <c r="N45" s="136">
        <f>'実質公債費比率（分子）の構造'!O$49</f>
        <v>36</v>
      </c>
      <c r="O45" s="136"/>
      <c r="P45" s="136"/>
    </row>
    <row r="46" spans="1:16" x14ac:dyDescent="0.15">
      <c r="A46" s="136" t="s">
        <v>55</v>
      </c>
      <c r="B46" s="136">
        <f>'実質公債費比率（分子）の構造'!K$48</f>
        <v>440</v>
      </c>
      <c r="C46" s="136"/>
      <c r="D46" s="136"/>
      <c r="E46" s="136">
        <f>'実質公債費比率（分子）の構造'!L$48</f>
        <v>396</v>
      </c>
      <c r="F46" s="136"/>
      <c r="G46" s="136"/>
      <c r="H46" s="136">
        <f>'実質公債費比率（分子）の構造'!M$48</f>
        <v>339</v>
      </c>
      <c r="I46" s="136"/>
      <c r="J46" s="136"/>
      <c r="K46" s="136">
        <f>'実質公債費比率（分子）の構造'!N$48</f>
        <v>351</v>
      </c>
      <c r="L46" s="136"/>
      <c r="M46" s="136"/>
      <c r="N46" s="136">
        <f>'実質公債費比率（分子）の構造'!O$48</f>
        <v>359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911</v>
      </c>
      <c r="C49" s="136"/>
      <c r="D49" s="136"/>
      <c r="E49" s="136">
        <f>'実質公債費比率（分子）の構造'!L$45</f>
        <v>847</v>
      </c>
      <c r="F49" s="136"/>
      <c r="G49" s="136"/>
      <c r="H49" s="136">
        <f>'実質公債費比率（分子）の構造'!M$45</f>
        <v>789</v>
      </c>
      <c r="I49" s="136"/>
      <c r="J49" s="136"/>
      <c r="K49" s="136">
        <f>'実質公債費比率（分子）の構造'!N$45</f>
        <v>740</v>
      </c>
      <c r="L49" s="136"/>
      <c r="M49" s="136"/>
      <c r="N49" s="136">
        <f>'実質公債費比率（分子）の構造'!O$45</f>
        <v>674</v>
      </c>
      <c r="O49" s="136"/>
      <c r="P49" s="136"/>
    </row>
    <row r="50" spans="1:16" x14ac:dyDescent="0.15">
      <c r="A50" s="136" t="s">
        <v>59</v>
      </c>
      <c r="B50" s="136" t="e">
        <f>NA()</f>
        <v>#N/A</v>
      </c>
      <c r="C50" s="136">
        <f>IF(ISNUMBER('実質公債費比率（分子）の構造'!K$53),'実質公債費比率（分子）の構造'!K$53,NA())</f>
        <v>661</v>
      </c>
      <c r="D50" s="136" t="e">
        <f>NA()</f>
        <v>#N/A</v>
      </c>
      <c r="E50" s="136" t="e">
        <f>NA()</f>
        <v>#N/A</v>
      </c>
      <c r="F50" s="136">
        <f>IF(ISNUMBER('実質公債費比率（分子）の構造'!L$53),'実質公債費比率（分子）の構造'!L$53,NA())</f>
        <v>524</v>
      </c>
      <c r="G50" s="136" t="e">
        <f>NA()</f>
        <v>#N/A</v>
      </c>
      <c r="H50" s="136" t="e">
        <f>NA()</f>
        <v>#N/A</v>
      </c>
      <c r="I50" s="136">
        <f>IF(ISNUMBER('実質公債費比率（分子）の構造'!M$53),'実質公債費比率（分子）の構造'!M$53,NA())</f>
        <v>416</v>
      </c>
      <c r="J50" s="136" t="e">
        <f>NA()</f>
        <v>#N/A</v>
      </c>
      <c r="K50" s="136" t="e">
        <f>NA()</f>
        <v>#N/A</v>
      </c>
      <c r="L50" s="136">
        <f>IF(ISNUMBER('実質公債費比率（分子）の構造'!N$53),'実質公債費比率（分子）の構造'!N$53,NA())</f>
        <v>367</v>
      </c>
      <c r="M50" s="136" t="e">
        <f>NA()</f>
        <v>#N/A</v>
      </c>
      <c r="N50" s="136" t="e">
        <f>NA()</f>
        <v>#N/A</v>
      </c>
      <c r="O50" s="136">
        <f>IF(ISNUMBER('実質公債費比率（分子）の構造'!O$53),'実質公債費比率（分子）の構造'!O$53,NA())</f>
        <v>289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6522</v>
      </c>
      <c r="E56" s="135"/>
      <c r="F56" s="135"/>
      <c r="G56" s="135">
        <f>'将来負担比率（分子）の構造'!J$51</f>
        <v>7030</v>
      </c>
      <c r="H56" s="135"/>
      <c r="I56" s="135"/>
      <c r="J56" s="135">
        <f>'将来負担比率（分子）の構造'!K$51</f>
        <v>7100</v>
      </c>
      <c r="K56" s="135"/>
      <c r="L56" s="135"/>
      <c r="M56" s="135">
        <f>'将来負担比率（分子）の構造'!L$51</f>
        <v>7142</v>
      </c>
      <c r="N56" s="135"/>
      <c r="O56" s="135"/>
      <c r="P56" s="135">
        <f>'将来負担比率（分子）の構造'!M$51</f>
        <v>7315</v>
      </c>
    </row>
    <row r="57" spans="1:16" x14ac:dyDescent="0.15">
      <c r="A57" s="135" t="s">
        <v>35</v>
      </c>
      <c r="B57" s="135"/>
      <c r="C57" s="135"/>
      <c r="D57" s="135">
        <f>'将来負担比率（分子）の構造'!I$50</f>
        <v>680</v>
      </c>
      <c r="E57" s="135"/>
      <c r="F57" s="135"/>
      <c r="G57" s="135">
        <f>'将来負担比率（分子）の構造'!J$50</f>
        <v>644</v>
      </c>
      <c r="H57" s="135"/>
      <c r="I57" s="135"/>
      <c r="J57" s="135">
        <f>'将来負担比率（分子）の構造'!K$50</f>
        <v>663</v>
      </c>
      <c r="K57" s="135"/>
      <c r="L57" s="135"/>
      <c r="M57" s="135">
        <f>'将来負担比率（分子）の構造'!L$50</f>
        <v>632</v>
      </c>
      <c r="N57" s="135"/>
      <c r="O57" s="135"/>
      <c r="P57" s="135">
        <f>'将来負担比率（分子）の構造'!M$50</f>
        <v>615</v>
      </c>
    </row>
    <row r="58" spans="1:16" x14ac:dyDescent="0.15">
      <c r="A58" s="135" t="s">
        <v>34</v>
      </c>
      <c r="B58" s="135"/>
      <c r="C58" s="135"/>
      <c r="D58" s="135">
        <f>'将来負担比率（分子）の構造'!I$49</f>
        <v>828</v>
      </c>
      <c r="E58" s="135"/>
      <c r="F58" s="135"/>
      <c r="G58" s="135">
        <f>'将来負担比率（分子）の構造'!J$49</f>
        <v>870</v>
      </c>
      <c r="H58" s="135"/>
      <c r="I58" s="135"/>
      <c r="J58" s="135">
        <f>'将来負担比率（分子）の構造'!K$49</f>
        <v>781</v>
      </c>
      <c r="K58" s="135"/>
      <c r="L58" s="135"/>
      <c r="M58" s="135">
        <f>'将来負担比率（分子）の構造'!L$49</f>
        <v>918</v>
      </c>
      <c r="N58" s="135"/>
      <c r="O58" s="135"/>
      <c r="P58" s="135">
        <f>'将来負担比率（分子）の構造'!M$49</f>
        <v>1098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1219</v>
      </c>
      <c r="C62" s="135"/>
      <c r="D62" s="135"/>
      <c r="E62" s="135">
        <f>'将来負担比率（分子）の構造'!J$45</f>
        <v>1211</v>
      </c>
      <c r="F62" s="135"/>
      <c r="G62" s="135"/>
      <c r="H62" s="135">
        <f>'将来負担比率（分子）の構造'!K$45</f>
        <v>1202</v>
      </c>
      <c r="I62" s="135"/>
      <c r="J62" s="135"/>
      <c r="K62" s="135">
        <f>'将来負担比率（分子）の構造'!L$45</f>
        <v>1145</v>
      </c>
      <c r="L62" s="135"/>
      <c r="M62" s="135"/>
      <c r="N62" s="135">
        <f>'将来負担比率（分子）の構造'!M$45</f>
        <v>1041</v>
      </c>
      <c r="O62" s="135"/>
      <c r="P62" s="135"/>
    </row>
    <row r="63" spans="1:16" x14ac:dyDescent="0.15">
      <c r="A63" s="135" t="s">
        <v>28</v>
      </c>
      <c r="B63" s="135">
        <f>'将来負担比率（分子）の構造'!I$44</f>
        <v>367</v>
      </c>
      <c r="C63" s="135"/>
      <c r="D63" s="135"/>
      <c r="E63" s="135">
        <f>'将来負担比率（分子）の構造'!J$44</f>
        <v>588</v>
      </c>
      <c r="F63" s="135"/>
      <c r="G63" s="135"/>
      <c r="H63" s="135">
        <f>'将来負担比率（分子）の構造'!K$44</f>
        <v>652</v>
      </c>
      <c r="I63" s="135"/>
      <c r="J63" s="135"/>
      <c r="K63" s="135">
        <f>'将来負担比率（分子）の構造'!L$44</f>
        <v>637</v>
      </c>
      <c r="L63" s="135"/>
      <c r="M63" s="135"/>
      <c r="N63" s="135">
        <f>'将来負担比率（分子）の構造'!M$44</f>
        <v>717</v>
      </c>
      <c r="O63" s="135"/>
      <c r="P63" s="135"/>
    </row>
    <row r="64" spans="1:16" x14ac:dyDescent="0.15">
      <c r="A64" s="135" t="s">
        <v>27</v>
      </c>
      <c r="B64" s="135">
        <f>'将来負担比率（分子）の構造'!I$43</f>
        <v>3961</v>
      </c>
      <c r="C64" s="135"/>
      <c r="D64" s="135"/>
      <c r="E64" s="135">
        <f>'将来負担比率（分子）の構造'!J$43</f>
        <v>4117</v>
      </c>
      <c r="F64" s="135"/>
      <c r="G64" s="135"/>
      <c r="H64" s="135">
        <f>'将来負担比率（分子）の構造'!K$43</f>
        <v>3868</v>
      </c>
      <c r="I64" s="135"/>
      <c r="J64" s="135"/>
      <c r="K64" s="135">
        <f>'将来負担比率（分子）の構造'!L$43</f>
        <v>3781</v>
      </c>
      <c r="L64" s="135"/>
      <c r="M64" s="135"/>
      <c r="N64" s="135">
        <f>'将来負担比率（分子）の構造'!M$43</f>
        <v>3611</v>
      </c>
      <c r="O64" s="135"/>
      <c r="P64" s="135"/>
    </row>
    <row r="65" spans="1:16" x14ac:dyDescent="0.15">
      <c r="A65" s="135" t="s">
        <v>26</v>
      </c>
      <c r="B65" s="135">
        <f>'将来負担比率（分子）の構造'!I$42</f>
        <v>134</v>
      </c>
      <c r="C65" s="135"/>
      <c r="D65" s="135"/>
      <c r="E65" s="135">
        <f>'将来負担比率（分子）の構造'!J$42</f>
        <v>102</v>
      </c>
      <c r="F65" s="135"/>
      <c r="G65" s="135"/>
      <c r="H65" s="135">
        <f>'将来負担比率（分子）の構造'!K$42</f>
        <v>71</v>
      </c>
      <c r="I65" s="135"/>
      <c r="J65" s="135"/>
      <c r="K65" s="135">
        <f>'将来負担比率（分子）の構造'!L$42</f>
        <v>53</v>
      </c>
      <c r="L65" s="135"/>
      <c r="M65" s="135"/>
      <c r="N65" s="135">
        <f>'将来負担比率（分子）の構造'!M$42</f>
        <v>34</v>
      </c>
      <c r="O65" s="135"/>
      <c r="P65" s="135"/>
    </row>
    <row r="66" spans="1:16" x14ac:dyDescent="0.15">
      <c r="A66" s="135" t="s">
        <v>25</v>
      </c>
      <c r="B66" s="135">
        <f>'将来負担比率（分子）の構造'!I$41</f>
        <v>6591</v>
      </c>
      <c r="C66" s="135"/>
      <c r="D66" s="135"/>
      <c r="E66" s="135">
        <f>'将来負担比率（分子）の構造'!J$41</f>
        <v>6542</v>
      </c>
      <c r="F66" s="135"/>
      <c r="G66" s="135"/>
      <c r="H66" s="135">
        <f>'将来負担比率（分子）の構造'!K$41</f>
        <v>6486</v>
      </c>
      <c r="I66" s="135"/>
      <c r="J66" s="135"/>
      <c r="K66" s="135">
        <f>'将来負担比率（分子）の構造'!L$41</f>
        <v>6586</v>
      </c>
      <c r="L66" s="135"/>
      <c r="M66" s="135"/>
      <c r="N66" s="135">
        <f>'将来負担比率（分子）の構造'!M$41</f>
        <v>6814</v>
      </c>
      <c r="O66" s="135"/>
      <c r="P66" s="135"/>
    </row>
    <row r="67" spans="1:16" x14ac:dyDescent="0.15">
      <c r="A67" s="135" t="s">
        <v>63</v>
      </c>
      <c r="B67" s="135" t="e">
        <f>NA()</f>
        <v>#N/A</v>
      </c>
      <c r="C67" s="135">
        <f>IF(ISNUMBER('将来負担比率（分子）の構造'!I$52), IF('将来負担比率（分子）の構造'!I$52 &lt; 0, 0, '将来負担比率（分子）の構造'!I$52), NA())</f>
        <v>4242</v>
      </c>
      <c r="D67" s="135" t="e">
        <f>NA()</f>
        <v>#N/A</v>
      </c>
      <c r="E67" s="135" t="e">
        <f>NA()</f>
        <v>#N/A</v>
      </c>
      <c r="F67" s="135">
        <f>IF(ISNUMBER('将来負担比率（分子）の構造'!J$52), IF('将来負担比率（分子）の構造'!J$52 &lt; 0, 0, '将来負担比率（分子）の構造'!J$52), NA())</f>
        <v>4017</v>
      </c>
      <c r="G67" s="135" t="e">
        <f>NA()</f>
        <v>#N/A</v>
      </c>
      <c r="H67" s="135" t="e">
        <f>NA()</f>
        <v>#N/A</v>
      </c>
      <c r="I67" s="135">
        <f>IF(ISNUMBER('将来負担比率（分子）の構造'!K$52), IF('将来負担比率（分子）の構造'!K$52 &lt; 0, 0, '将来負担比率（分子）の構造'!K$52), NA())</f>
        <v>3735</v>
      </c>
      <c r="J67" s="135" t="e">
        <f>NA()</f>
        <v>#N/A</v>
      </c>
      <c r="K67" s="135" t="e">
        <f>NA()</f>
        <v>#N/A</v>
      </c>
      <c r="L67" s="135">
        <f>IF(ISNUMBER('将来負担比率（分子）の構造'!L$52), IF('将来負担比率（分子）の構造'!L$52 &lt; 0, 0, '将来負担比率（分子）の構造'!L$52), NA())</f>
        <v>3511</v>
      </c>
      <c r="M67" s="135" t="e">
        <f>NA()</f>
        <v>#N/A</v>
      </c>
      <c r="N67" s="135" t="e">
        <f>NA()</f>
        <v>#N/A</v>
      </c>
      <c r="O67" s="135">
        <f>IF(ISNUMBER('将来負担比率（分子）の構造'!M$52), IF('将来負担比率（分子）の構造'!M$52 &lt; 0, 0, '将来負担比率（分子）の構造'!M$52), NA())</f>
        <v>3189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29" sqref="Z29:AK29"/>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991837</v>
      </c>
      <c r="S5" s="639"/>
      <c r="T5" s="639"/>
      <c r="U5" s="639"/>
      <c r="V5" s="639"/>
      <c r="W5" s="639"/>
      <c r="X5" s="639"/>
      <c r="Y5" s="686"/>
      <c r="Z5" s="699">
        <v>14.5</v>
      </c>
      <c r="AA5" s="699"/>
      <c r="AB5" s="699"/>
      <c r="AC5" s="699"/>
      <c r="AD5" s="700">
        <v>977341</v>
      </c>
      <c r="AE5" s="700"/>
      <c r="AF5" s="700"/>
      <c r="AG5" s="700"/>
      <c r="AH5" s="700"/>
      <c r="AI5" s="700"/>
      <c r="AJ5" s="700"/>
      <c r="AK5" s="700"/>
      <c r="AL5" s="687">
        <v>25.8</v>
      </c>
      <c r="AM5" s="656"/>
      <c r="AN5" s="656"/>
      <c r="AO5" s="688"/>
      <c r="AP5" s="673" t="s">
        <v>209</v>
      </c>
      <c r="AQ5" s="674"/>
      <c r="AR5" s="674"/>
      <c r="AS5" s="674"/>
      <c r="AT5" s="674"/>
      <c r="AU5" s="674"/>
      <c r="AV5" s="674"/>
      <c r="AW5" s="674"/>
      <c r="AX5" s="674"/>
      <c r="AY5" s="674"/>
      <c r="AZ5" s="674"/>
      <c r="BA5" s="674"/>
      <c r="BB5" s="674"/>
      <c r="BC5" s="674"/>
      <c r="BD5" s="674"/>
      <c r="BE5" s="674"/>
      <c r="BF5" s="675"/>
      <c r="BG5" s="588">
        <v>977342</v>
      </c>
      <c r="BH5" s="589"/>
      <c r="BI5" s="589"/>
      <c r="BJ5" s="589"/>
      <c r="BK5" s="589"/>
      <c r="BL5" s="589"/>
      <c r="BM5" s="589"/>
      <c r="BN5" s="590"/>
      <c r="BO5" s="641">
        <v>98.5</v>
      </c>
      <c r="BP5" s="641"/>
      <c r="BQ5" s="641"/>
      <c r="BR5" s="641"/>
      <c r="BS5" s="642">
        <v>64880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66154</v>
      </c>
      <c r="S6" s="589"/>
      <c r="T6" s="589"/>
      <c r="U6" s="589"/>
      <c r="V6" s="589"/>
      <c r="W6" s="589"/>
      <c r="X6" s="589"/>
      <c r="Y6" s="590"/>
      <c r="Z6" s="641">
        <v>1</v>
      </c>
      <c r="AA6" s="641"/>
      <c r="AB6" s="641"/>
      <c r="AC6" s="641"/>
      <c r="AD6" s="642">
        <v>66154</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977342</v>
      </c>
      <c r="BH6" s="589"/>
      <c r="BI6" s="589"/>
      <c r="BJ6" s="589"/>
      <c r="BK6" s="589"/>
      <c r="BL6" s="589"/>
      <c r="BM6" s="589"/>
      <c r="BN6" s="590"/>
      <c r="BO6" s="641">
        <v>98.5</v>
      </c>
      <c r="BP6" s="641"/>
      <c r="BQ6" s="641"/>
      <c r="BR6" s="641"/>
      <c r="BS6" s="642">
        <v>64880</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83960</v>
      </c>
      <c r="CS6" s="589"/>
      <c r="CT6" s="589"/>
      <c r="CU6" s="589"/>
      <c r="CV6" s="589"/>
      <c r="CW6" s="589"/>
      <c r="CX6" s="589"/>
      <c r="CY6" s="590"/>
      <c r="CZ6" s="641">
        <v>1.2</v>
      </c>
      <c r="DA6" s="641"/>
      <c r="DB6" s="641"/>
      <c r="DC6" s="641"/>
      <c r="DD6" s="594" t="s">
        <v>216</v>
      </c>
      <c r="DE6" s="589"/>
      <c r="DF6" s="589"/>
      <c r="DG6" s="589"/>
      <c r="DH6" s="589"/>
      <c r="DI6" s="589"/>
      <c r="DJ6" s="589"/>
      <c r="DK6" s="589"/>
      <c r="DL6" s="589"/>
      <c r="DM6" s="589"/>
      <c r="DN6" s="589"/>
      <c r="DO6" s="589"/>
      <c r="DP6" s="590"/>
      <c r="DQ6" s="594">
        <v>83960</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2279</v>
      </c>
      <c r="S7" s="589"/>
      <c r="T7" s="589"/>
      <c r="U7" s="589"/>
      <c r="V7" s="589"/>
      <c r="W7" s="589"/>
      <c r="X7" s="589"/>
      <c r="Y7" s="590"/>
      <c r="Z7" s="641">
        <v>0</v>
      </c>
      <c r="AA7" s="641"/>
      <c r="AB7" s="641"/>
      <c r="AC7" s="641"/>
      <c r="AD7" s="642">
        <v>2279</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386589</v>
      </c>
      <c r="BH7" s="589"/>
      <c r="BI7" s="589"/>
      <c r="BJ7" s="589"/>
      <c r="BK7" s="589"/>
      <c r="BL7" s="589"/>
      <c r="BM7" s="589"/>
      <c r="BN7" s="590"/>
      <c r="BO7" s="641">
        <v>39</v>
      </c>
      <c r="BP7" s="641"/>
      <c r="BQ7" s="641"/>
      <c r="BR7" s="641"/>
      <c r="BS7" s="642">
        <v>9410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1368123</v>
      </c>
      <c r="CS7" s="589"/>
      <c r="CT7" s="589"/>
      <c r="CU7" s="589"/>
      <c r="CV7" s="589"/>
      <c r="CW7" s="589"/>
      <c r="CX7" s="589"/>
      <c r="CY7" s="590"/>
      <c r="CZ7" s="641">
        <v>20.399999999999999</v>
      </c>
      <c r="DA7" s="641"/>
      <c r="DB7" s="641"/>
      <c r="DC7" s="641"/>
      <c r="DD7" s="594">
        <v>40196</v>
      </c>
      <c r="DE7" s="589"/>
      <c r="DF7" s="589"/>
      <c r="DG7" s="589"/>
      <c r="DH7" s="589"/>
      <c r="DI7" s="589"/>
      <c r="DJ7" s="589"/>
      <c r="DK7" s="589"/>
      <c r="DL7" s="589"/>
      <c r="DM7" s="589"/>
      <c r="DN7" s="589"/>
      <c r="DO7" s="589"/>
      <c r="DP7" s="590"/>
      <c r="DQ7" s="594">
        <v>997233</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5488</v>
      </c>
      <c r="S8" s="589"/>
      <c r="T8" s="589"/>
      <c r="U8" s="589"/>
      <c r="V8" s="589"/>
      <c r="W8" s="589"/>
      <c r="X8" s="589"/>
      <c r="Y8" s="590"/>
      <c r="Z8" s="641">
        <v>0.1</v>
      </c>
      <c r="AA8" s="641"/>
      <c r="AB8" s="641"/>
      <c r="AC8" s="641"/>
      <c r="AD8" s="642">
        <v>5488</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14245</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1315134</v>
      </c>
      <c r="CS8" s="589"/>
      <c r="CT8" s="589"/>
      <c r="CU8" s="589"/>
      <c r="CV8" s="589"/>
      <c r="CW8" s="589"/>
      <c r="CX8" s="589"/>
      <c r="CY8" s="590"/>
      <c r="CZ8" s="641">
        <v>19.600000000000001</v>
      </c>
      <c r="DA8" s="641"/>
      <c r="DB8" s="641"/>
      <c r="DC8" s="641"/>
      <c r="DD8" s="594" t="s">
        <v>216</v>
      </c>
      <c r="DE8" s="589"/>
      <c r="DF8" s="589"/>
      <c r="DG8" s="589"/>
      <c r="DH8" s="589"/>
      <c r="DI8" s="589"/>
      <c r="DJ8" s="589"/>
      <c r="DK8" s="589"/>
      <c r="DL8" s="589"/>
      <c r="DM8" s="589"/>
      <c r="DN8" s="589"/>
      <c r="DO8" s="589"/>
      <c r="DP8" s="590"/>
      <c r="DQ8" s="594">
        <v>775533</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3347</v>
      </c>
      <c r="S9" s="589"/>
      <c r="T9" s="589"/>
      <c r="U9" s="589"/>
      <c r="V9" s="589"/>
      <c r="W9" s="589"/>
      <c r="X9" s="589"/>
      <c r="Y9" s="590"/>
      <c r="Z9" s="641">
        <v>0</v>
      </c>
      <c r="AA9" s="641"/>
      <c r="AB9" s="641"/>
      <c r="AC9" s="641"/>
      <c r="AD9" s="642">
        <v>3347</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284520</v>
      </c>
      <c r="BH9" s="589"/>
      <c r="BI9" s="589"/>
      <c r="BJ9" s="589"/>
      <c r="BK9" s="589"/>
      <c r="BL9" s="589"/>
      <c r="BM9" s="589"/>
      <c r="BN9" s="590"/>
      <c r="BO9" s="641">
        <v>28.7</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881784</v>
      </c>
      <c r="CS9" s="589"/>
      <c r="CT9" s="589"/>
      <c r="CU9" s="589"/>
      <c r="CV9" s="589"/>
      <c r="CW9" s="589"/>
      <c r="CX9" s="589"/>
      <c r="CY9" s="590"/>
      <c r="CZ9" s="641">
        <v>13.1</v>
      </c>
      <c r="DA9" s="641"/>
      <c r="DB9" s="641"/>
      <c r="DC9" s="641"/>
      <c r="DD9" s="594">
        <v>19829</v>
      </c>
      <c r="DE9" s="589"/>
      <c r="DF9" s="589"/>
      <c r="DG9" s="589"/>
      <c r="DH9" s="589"/>
      <c r="DI9" s="589"/>
      <c r="DJ9" s="589"/>
      <c r="DK9" s="589"/>
      <c r="DL9" s="589"/>
      <c r="DM9" s="589"/>
      <c r="DN9" s="589"/>
      <c r="DO9" s="589"/>
      <c r="DP9" s="590"/>
      <c r="DQ9" s="594">
        <v>854604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111964</v>
      </c>
      <c r="S10" s="589"/>
      <c r="T10" s="589"/>
      <c r="U10" s="589"/>
      <c r="V10" s="589"/>
      <c r="W10" s="589"/>
      <c r="X10" s="589"/>
      <c r="Y10" s="590"/>
      <c r="Z10" s="641">
        <v>1.6</v>
      </c>
      <c r="AA10" s="641"/>
      <c r="AB10" s="641"/>
      <c r="AC10" s="641"/>
      <c r="AD10" s="642">
        <v>111964</v>
      </c>
      <c r="AE10" s="642"/>
      <c r="AF10" s="642"/>
      <c r="AG10" s="642"/>
      <c r="AH10" s="642"/>
      <c r="AI10" s="642"/>
      <c r="AJ10" s="642"/>
      <c r="AK10" s="642"/>
      <c r="AL10" s="611">
        <v>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30177</v>
      </c>
      <c r="BH10" s="589"/>
      <c r="BI10" s="589"/>
      <c r="BJ10" s="589"/>
      <c r="BK10" s="589"/>
      <c r="BL10" s="589"/>
      <c r="BM10" s="589"/>
      <c r="BN10" s="590"/>
      <c r="BO10" s="641">
        <v>3</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11678</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4950</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8296</v>
      </c>
      <c r="S11" s="589"/>
      <c r="T11" s="589"/>
      <c r="U11" s="589"/>
      <c r="V11" s="589"/>
      <c r="W11" s="589"/>
      <c r="X11" s="589"/>
      <c r="Y11" s="590"/>
      <c r="Z11" s="641">
        <v>0.1</v>
      </c>
      <c r="AA11" s="641"/>
      <c r="AB11" s="641"/>
      <c r="AC11" s="641"/>
      <c r="AD11" s="642">
        <v>8296</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57647</v>
      </c>
      <c r="BH11" s="589"/>
      <c r="BI11" s="589"/>
      <c r="BJ11" s="589"/>
      <c r="BK11" s="589"/>
      <c r="BL11" s="589"/>
      <c r="BM11" s="589"/>
      <c r="BN11" s="590"/>
      <c r="BO11" s="641">
        <v>5.8</v>
      </c>
      <c r="BP11" s="641"/>
      <c r="BQ11" s="641"/>
      <c r="BR11" s="641"/>
      <c r="BS11" s="594">
        <v>9410</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452186</v>
      </c>
      <c r="CS11" s="589"/>
      <c r="CT11" s="589"/>
      <c r="CU11" s="589"/>
      <c r="CV11" s="589"/>
      <c r="CW11" s="589"/>
      <c r="CX11" s="589"/>
      <c r="CY11" s="590"/>
      <c r="CZ11" s="641">
        <v>6.7</v>
      </c>
      <c r="DA11" s="641"/>
      <c r="DB11" s="641"/>
      <c r="DC11" s="641"/>
      <c r="DD11" s="594">
        <v>271089</v>
      </c>
      <c r="DE11" s="589"/>
      <c r="DF11" s="589"/>
      <c r="DG11" s="589"/>
      <c r="DH11" s="589"/>
      <c r="DI11" s="589"/>
      <c r="DJ11" s="589"/>
      <c r="DK11" s="589"/>
      <c r="DL11" s="589"/>
      <c r="DM11" s="589"/>
      <c r="DN11" s="589"/>
      <c r="DO11" s="589"/>
      <c r="DP11" s="590"/>
      <c r="DQ11" s="594">
        <v>155769</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504507</v>
      </c>
      <c r="BH12" s="589"/>
      <c r="BI12" s="589"/>
      <c r="BJ12" s="589"/>
      <c r="BK12" s="589"/>
      <c r="BL12" s="589"/>
      <c r="BM12" s="589"/>
      <c r="BN12" s="590"/>
      <c r="BO12" s="641">
        <v>50.9</v>
      </c>
      <c r="BP12" s="641"/>
      <c r="BQ12" s="641"/>
      <c r="BR12" s="641"/>
      <c r="BS12" s="594">
        <v>55470</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266703</v>
      </c>
      <c r="CS12" s="589"/>
      <c r="CT12" s="589"/>
      <c r="CU12" s="589"/>
      <c r="CV12" s="589"/>
      <c r="CW12" s="589"/>
      <c r="CX12" s="589"/>
      <c r="CY12" s="590"/>
      <c r="CZ12" s="641">
        <v>4</v>
      </c>
      <c r="DA12" s="641"/>
      <c r="DB12" s="641"/>
      <c r="DC12" s="641"/>
      <c r="DD12" s="594">
        <v>125593</v>
      </c>
      <c r="DE12" s="589"/>
      <c r="DF12" s="589"/>
      <c r="DG12" s="589"/>
      <c r="DH12" s="589"/>
      <c r="DI12" s="589"/>
      <c r="DJ12" s="589"/>
      <c r="DK12" s="589"/>
      <c r="DL12" s="589"/>
      <c r="DM12" s="589"/>
      <c r="DN12" s="589"/>
      <c r="DO12" s="589"/>
      <c r="DP12" s="590"/>
      <c r="DQ12" s="594">
        <v>81974</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9860</v>
      </c>
      <c r="S13" s="589"/>
      <c r="T13" s="589"/>
      <c r="U13" s="589"/>
      <c r="V13" s="589"/>
      <c r="W13" s="589"/>
      <c r="X13" s="589"/>
      <c r="Y13" s="590"/>
      <c r="Z13" s="641">
        <v>0.1</v>
      </c>
      <c r="AA13" s="641"/>
      <c r="AB13" s="641"/>
      <c r="AC13" s="641"/>
      <c r="AD13" s="642">
        <v>9860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494674</v>
      </c>
      <c r="BH13" s="589"/>
      <c r="BI13" s="589"/>
      <c r="BJ13" s="589"/>
      <c r="BK13" s="589"/>
      <c r="BL13" s="589"/>
      <c r="BM13" s="589"/>
      <c r="BN13" s="590"/>
      <c r="BO13" s="641">
        <v>49.9</v>
      </c>
      <c r="BP13" s="641"/>
      <c r="BQ13" s="641"/>
      <c r="BR13" s="641"/>
      <c r="BS13" s="594">
        <v>55470</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833267</v>
      </c>
      <c r="CS13" s="589"/>
      <c r="CT13" s="589"/>
      <c r="CU13" s="589"/>
      <c r="CV13" s="589"/>
      <c r="CW13" s="589"/>
      <c r="CX13" s="589"/>
      <c r="CY13" s="590"/>
      <c r="CZ13" s="641">
        <v>12.4</v>
      </c>
      <c r="DA13" s="641"/>
      <c r="DB13" s="641"/>
      <c r="DC13" s="641"/>
      <c r="DD13" s="594">
        <v>549450</v>
      </c>
      <c r="DE13" s="589"/>
      <c r="DF13" s="589"/>
      <c r="DG13" s="589"/>
      <c r="DH13" s="589"/>
      <c r="DI13" s="589"/>
      <c r="DJ13" s="589"/>
      <c r="DK13" s="589"/>
      <c r="DL13" s="589"/>
      <c r="DM13" s="589"/>
      <c r="DN13" s="589"/>
      <c r="DO13" s="589"/>
      <c r="DP13" s="590"/>
      <c r="DQ13" s="594">
        <v>306767</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19953</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438567</v>
      </c>
      <c r="CS14" s="589"/>
      <c r="CT14" s="589"/>
      <c r="CU14" s="589"/>
      <c r="CV14" s="589"/>
      <c r="CW14" s="589"/>
      <c r="CX14" s="589"/>
      <c r="CY14" s="590"/>
      <c r="CZ14" s="641">
        <v>6.5</v>
      </c>
      <c r="DA14" s="641"/>
      <c r="DB14" s="641"/>
      <c r="DC14" s="641"/>
      <c r="DD14" s="594">
        <v>200907</v>
      </c>
      <c r="DE14" s="589"/>
      <c r="DF14" s="589"/>
      <c r="DG14" s="589"/>
      <c r="DH14" s="589"/>
      <c r="DI14" s="589"/>
      <c r="DJ14" s="589"/>
      <c r="DK14" s="589"/>
      <c r="DL14" s="589"/>
      <c r="DM14" s="589"/>
      <c r="DN14" s="589"/>
      <c r="DO14" s="589"/>
      <c r="DP14" s="590"/>
      <c r="DQ14" s="594">
        <v>224561</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1595</v>
      </c>
      <c r="S15" s="589"/>
      <c r="T15" s="589"/>
      <c r="U15" s="589"/>
      <c r="V15" s="589"/>
      <c r="W15" s="589"/>
      <c r="X15" s="589"/>
      <c r="Y15" s="590"/>
      <c r="Z15" s="641">
        <v>0</v>
      </c>
      <c r="AA15" s="641"/>
      <c r="AB15" s="641"/>
      <c r="AC15" s="641"/>
      <c r="AD15" s="642">
        <v>1595</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66293</v>
      </c>
      <c r="BH15" s="589"/>
      <c r="BI15" s="589"/>
      <c r="BJ15" s="589"/>
      <c r="BK15" s="589"/>
      <c r="BL15" s="589"/>
      <c r="BM15" s="589"/>
      <c r="BN15" s="590"/>
      <c r="BO15" s="641">
        <v>6.7</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378702</v>
      </c>
      <c r="CS15" s="589"/>
      <c r="CT15" s="589"/>
      <c r="CU15" s="589"/>
      <c r="CV15" s="589"/>
      <c r="CW15" s="589"/>
      <c r="CX15" s="589"/>
      <c r="CY15" s="590"/>
      <c r="CZ15" s="641">
        <v>5.6</v>
      </c>
      <c r="DA15" s="641"/>
      <c r="DB15" s="641"/>
      <c r="DC15" s="641"/>
      <c r="DD15" s="594">
        <v>8097</v>
      </c>
      <c r="DE15" s="589"/>
      <c r="DF15" s="589"/>
      <c r="DG15" s="589"/>
      <c r="DH15" s="589"/>
      <c r="DI15" s="589"/>
      <c r="DJ15" s="589"/>
      <c r="DK15" s="589"/>
      <c r="DL15" s="589"/>
      <c r="DM15" s="589"/>
      <c r="DN15" s="589"/>
      <c r="DO15" s="589"/>
      <c r="DP15" s="590"/>
      <c r="DQ15" s="594">
        <v>307602</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3015265</v>
      </c>
      <c r="S16" s="589"/>
      <c r="T16" s="589"/>
      <c r="U16" s="589"/>
      <c r="V16" s="589"/>
      <c r="W16" s="589"/>
      <c r="X16" s="589"/>
      <c r="Y16" s="590"/>
      <c r="Z16" s="641">
        <v>44</v>
      </c>
      <c r="AA16" s="641"/>
      <c r="AB16" s="641"/>
      <c r="AC16" s="641"/>
      <c r="AD16" s="642">
        <v>2598369</v>
      </c>
      <c r="AE16" s="642"/>
      <c r="AF16" s="642"/>
      <c r="AG16" s="642"/>
      <c r="AH16" s="642"/>
      <c r="AI16" s="642"/>
      <c r="AJ16" s="642"/>
      <c r="AK16" s="642"/>
      <c r="AL16" s="611">
        <v>68.599999999999994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12442</v>
      </c>
      <c r="CS16" s="589"/>
      <c r="CT16" s="589"/>
      <c r="CU16" s="589"/>
      <c r="CV16" s="589"/>
      <c r="CW16" s="589"/>
      <c r="CX16" s="589"/>
      <c r="CY16" s="590"/>
      <c r="CZ16" s="641">
        <v>0.2</v>
      </c>
      <c r="DA16" s="641"/>
      <c r="DB16" s="641"/>
      <c r="DC16" s="641"/>
      <c r="DD16" s="594" t="s">
        <v>112</v>
      </c>
      <c r="DE16" s="589"/>
      <c r="DF16" s="589"/>
      <c r="DG16" s="589"/>
      <c r="DH16" s="589"/>
      <c r="DI16" s="589"/>
      <c r="DJ16" s="589"/>
      <c r="DK16" s="589"/>
      <c r="DL16" s="589"/>
      <c r="DM16" s="589"/>
      <c r="DN16" s="589"/>
      <c r="DO16" s="589"/>
      <c r="DP16" s="590"/>
      <c r="DQ16" s="594">
        <v>391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2598369</v>
      </c>
      <c r="S17" s="589"/>
      <c r="T17" s="589"/>
      <c r="U17" s="589"/>
      <c r="V17" s="589"/>
      <c r="W17" s="589"/>
      <c r="X17" s="589"/>
      <c r="Y17" s="590"/>
      <c r="Z17" s="641">
        <v>37.9</v>
      </c>
      <c r="AA17" s="641"/>
      <c r="AB17" s="641"/>
      <c r="AC17" s="641"/>
      <c r="AD17" s="642">
        <v>2598369</v>
      </c>
      <c r="AE17" s="642"/>
      <c r="AF17" s="642"/>
      <c r="AG17" s="642"/>
      <c r="AH17" s="642"/>
      <c r="AI17" s="642"/>
      <c r="AJ17" s="642"/>
      <c r="AK17" s="642"/>
      <c r="AL17" s="611">
        <v>68.599999999999994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674477</v>
      </c>
      <c r="CS17" s="589"/>
      <c r="CT17" s="589"/>
      <c r="CU17" s="589"/>
      <c r="CV17" s="589"/>
      <c r="CW17" s="589"/>
      <c r="CX17" s="589"/>
      <c r="CY17" s="590"/>
      <c r="CZ17" s="641">
        <v>10</v>
      </c>
      <c r="DA17" s="641"/>
      <c r="DB17" s="641"/>
      <c r="DC17" s="641"/>
      <c r="DD17" s="594" t="s">
        <v>112</v>
      </c>
      <c r="DE17" s="589"/>
      <c r="DF17" s="589"/>
      <c r="DG17" s="589"/>
      <c r="DH17" s="589"/>
      <c r="DI17" s="589"/>
      <c r="DJ17" s="589"/>
      <c r="DK17" s="589"/>
      <c r="DL17" s="589"/>
      <c r="DM17" s="589"/>
      <c r="DN17" s="589"/>
      <c r="DO17" s="589"/>
      <c r="DP17" s="590"/>
      <c r="DQ17" s="594">
        <v>625081</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416896</v>
      </c>
      <c r="S18" s="589"/>
      <c r="T18" s="589"/>
      <c r="U18" s="589"/>
      <c r="V18" s="589"/>
      <c r="W18" s="589"/>
      <c r="X18" s="589"/>
      <c r="Y18" s="590"/>
      <c r="Z18" s="641">
        <v>6.1</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14495</v>
      </c>
      <c r="BH19" s="589"/>
      <c r="BI19" s="589"/>
      <c r="BJ19" s="589"/>
      <c r="BK19" s="589"/>
      <c r="BL19" s="589"/>
      <c r="BM19" s="589"/>
      <c r="BN19" s="590"/>
      <c r="BO19" s="641">
        <v>1.5</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4216085</v>
      </c>
      <c r="S20" s="589"/>
      <c r="T20" s="589"/>
      <c r="U20" s="589"/>
      <c r="V20" s="589"/>
      <c r="W20" s="589"/>
      <c r="X20" s="589"/>
      <c r="Y20" s="590"/>
      <c r="Z20" s="641">
        <v>61.5</v>
      </c>
      <c r="AA20" s="641"/>
      <c r="AB20" s="641"/>
      <c r="AC20" s="641"/>
      <c r="AD20" s="642">
        <v>3784693</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14495</v>
      </c>
      <c r="BH20" s="589"/>
      <c r="BI20" s="589"/>
      <c r="BJ20" s="589"/>
      <c r="BK20" s="589"/>
      <c r="BL20" s="589"/>
      <c r="BM20" s="589"/>
      <c r="BN20" s="590"/>
      <c r="BO20" s="641">
        <v>1.5</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6717023</v>
      </c>
      <c r="CS20" s="589"/>
      <c r="CT20" s="589"/>
      <c r="CU20" s="589"/>
      <c r="CV20" s="589"/>
      <c r="CW20" s="589"/>
      <c r="CX20" s="589"/>
      <c r="CY20" s="590"/>
      <c r="CZ20" s="641">
        <v>100</v>
      </c>
      <c r="DA20" s="641"/>
      <c r="DB20" s="641"/>
      <c r="DC20" s="641"/>
      <c r="DD20" s="594">
        <v>1215161</v>
      </c>
      <c r="DE20" s="589"/>
      <c r="DF20" s="589"/>
      <c r="DG20" s="589"/>
      <c r="DH20" s="589"/>
      <c r="DI20" s="589"/>
      <c r="DJ20" s="589"/>
      <c r="DK20" s="589"/>
      <c r="DL20" s="589"/>
      <c r="DM20" s="589"/>
      <c r="DN20" s="589"/>
      <c r="DO20" s="589"/>
      <c r="DP20" s="590"/>
      <c r="DQ20" s="594">
        <v>4418425</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1331</v>
      </c>
      <c r="S21" s="589"/>
      <c r="T21" s="589"/>
      <c r="U21" s="589"/>
      <c r="V21" s="589"/>
      <c r="W21" s="589"/>
      <c r="X21" s="589"/>
      <c r="Y21" s="590"/>
      <c r="Z21" s="641">
        <v>0</v>
      </c>
      <c r="AA21" s="641"/>
      <c r="AB21" s="641"/>
      <c r="AC21" s="641"/>
      <c r="AD21" s="642">
        <v>1331</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64773</v>
      </c>
      <c r="S22" s="589"/>
      <c r="T22" s="589"/>
      <c r="U22" s="589"/>
      <c r="V22" s="589"/>
      <c r="W22" s="589"/>
      <c r="X22" s="589"/>
      <c r="Y22" s="590"/>
      <c r="Z22" s="641">
        <v>0.9</v>
      </c>
      <c r="AA22" s="641"/>
      <c r="AB22" s="641"/>
      <c r="AC22" s="641"/>
      <c r="AD22" s="642">
        <v>144</v>
      </c>
      <c r="AE22" s="642"/>
      <c r="AF22" s="642"/>
      <c r="AG22" s="642"/>
      <c r="AH22" s="642"/>
      <c r="AI22" s="642"/>
      <c r="AJ22" s="642"/>
      <c r="AK22" s="642"/>
      <c r="AL22" s="611">
        <v>0</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46780</v>
      </c>
      <c r="S23" s="589"/>
      <c r="T23" s="589"/>
      <c r="U23" s="589"/>
      <c r="V23" s="589"/>
      <c r="W23" s="589"/>
      <c r="X23" s="589"/>
      <c r="Y23" s="590"/>
      <c r="Z23" s="641">
        <v>0.7</v>
      </c>
      <c r="AA23" s="641"/>
      <c r="AB23" s="641"/>
      <c r="AC23" s="641"/>
      <c r="AD23" s="642" t="s">
        <v>112</v>
      </c>
      <c r="AE23" s="642"/>
      <c r="AF23" s="642"/>
      <c r="AG23" s="642"/>
      <c r="AH23" s="642"/>
      <c r="AI23" s="642"/>
      <c r="AJ23" s="642"/>
      <c r="AK23" s="642"/>
      <c r="AL23" s="611" t="s">
        <v>112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14495</v>
      </c>
      <c r="BH23" s="589"/>
      <c r="BI23" s="589"/>
      <c r="BJ23" s="589"/>
      <c r="BK23" s="589"/>
      <c r="BL23" s="589"/>
      <c r="BM23" s="589"/>
      <c r="BN23" s="590"/>
      <c r="BO23" s="641">
        <v>1.5</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20337</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2205167</v>
      </c>
      <c r="CS24" s="639"/>
      <c r="CT24" s="639"/>
      <c r="CU24" s="639"/>
      <c r="CV24" s="639"/>
      <c r="CW24" s="639"/>
      <c r="CX24" s="639"/>
      <c r="CY24" s="686"/>
      <c r="CZ24" s="690">
        <v>32.799999999999997</v>
      </c>
      <c r="DA24" s="691"/>
      <c r="DB24" s="691"/>
      <c r="DC24" s="692"/>
      <c r="DD24" s="685">
        <v>1739943</v>
      </c>
      <c r="DE24" s="639"/>
      <c r="DF24" s="639"/>
      <c r="DG24" s="639"/>
      <c r="DH24" s="639"/>
      <c r="DI24" s="639"/>
      <c r="DJ24" s="639"/>
      <c r="DK24" s="686"/>
      <c r="DL24" s="685">
        <v>1625002</v>
      </c>
      <c r="DM24" s="639"/>
      <c r="DN24" s="639"/>
      <c r="DO24" s="639"/>
      <c r="DP24" s="639"/>
      <c r="DQ24" s="639"/>
      <c r="DR24" s="639"/>
      <c r="DS24" s="639"/>
      <c r="DT24" s="639"/>
      <c r="DU24" s="639"/>
      <c r="DV24" s="686"/>
      <c r="DW24" s="687">
        <v>40.4</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657505</v>
      </c>
      <c r="S25" s="589"/>
      <c r="T25" s="589"/>
      <c r="U25" s="589"/>
      <c r="V25" s="589"/>
      <c r="W25" s="589"/>
      <c r="X25" s="589"/>
      <c r="Y25" s="590"/>
      <c r="Z25" s="641">
        <v>9.6</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920608</v>
      </c>
      <c r="CS25" s="607"/>
      <c r="CT25" s="607"/>
      <c r="CU25" s="607"/>
      <c r="CV25" s="607"/>
      <c r="CW25" s="607"/>
      <c r="CX25" s="607"/>
      <c r="CY25" s="608"/>
      <c r="CZ25" s="591">
        <v>13.7</v>
      </c>
      <c r="DA25" s="609"/>
      <c r="DB25" s="609"/>
      <c r="DC25" s="610"/>
      <c r="DD25" s="594">
        <v>911079</v>
      </c>
      <c r="DE25" s="607"/>
      <c r="DF25" s="607"/>
      <c r="DG25" s="607"/>
      <c r="DH25" s="607"/>
      <c r="DI25" s="607"/>
      <c r="DJ25" s="607"/>
      <c r="DK25" s="608"/>
      <c r="DL25" s="594">
        <v>797402</v>
      </c>
      <c r="DM25" s="607"/>
      <c r="DN25" s="607"/>
      <c r="DO25" s="607"/>
      <c r="DP25" s="607"/>
      <c r="DQ25" s="607"/>
      <c r="DR25" s="607"/>
      <c r="DS25" s="607"/>
      <c r="DT25" s="607"/>
      <c r="DU25" s="607"/>
      <c r="DV25" s="608"/>
      <c r="DW25" s="611">
        <v>19.8</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538993</v>
      </c>
      <c r="CS26" s="589"/>
      <c r="CT26" s="589"/>
      <c r="CU26" s="589"/>
      <c r="CV26" s="589"/>
      <c r="CW26" s="589"/>
      <c r="CX26" s="589"/>
      <c r="CY26" s="590"/>
      <c r="CZ26" s="591">
        <v>8</v>
      </c>
      <c r="DA26" s="609"/>
      <c r="DB26" s="609"/>
      <c r="DC26" s="610"/>
      <c r="DD26" s="594">
        <v>535203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532833</v>
      </c>
      <c r="S27" s="589"/>
      <c r="T27" s="589"/>
      <c r="U27" s="589"/>
      <c r="V27" s="589"/>
      <c r="W27" s="589"/>
      <c r="X27" s="589"/>
      <c r="Y27" s="590"/>
      <c r="Z27" s="641">
        <v>7.8</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991837</v>
      </c>
      <c r="BH27" s="589"/>
      <c r="BI27" s="589"/>
      <c r="BJ27" s="589"/>
      <c r="BK27" s="589"/>
      <c r="BL27" s="589"/>
      <c r="BM27" s="589"/>
      <c r="BN27" s="590"/>
      <c r="BO27" s="641">
        <v>100</v>
      </c>
      <c r="BP27" s="641"/>
      <c r="BQ27" s="641"/>
      <c r="BR27" s="641"/>
      <c r="BS27" s="594">
        <v>64880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610082</v>
      </c>
      <c r="CS27" s="607"/>
      <c r="CT27" s="607"/>
      <c r="CU27" s="607"/>
      <c r="CV27" s="607"/>
      <c r="CW27" s="607"/>
      <c r="CX27" s="607"/>
      <c r="CY27" s="608"/>
      <c r="CZ27" s="591">
        <v>9.1</v>
      </c>
      <c r="DA27" s="609"/>
      <c r="DB27" s="609"/>
      <c r="DC27" s="610"/>
      <c r="DD27" s="594">
        <v>203783</v>
      </c>
      <c r="DE27" s="607"/>
      <c r="DF27" s="607"/>
      <c r="DG27" s="607"/>
      <c r="DH27" s="607"/>
      <c r="DI27" s="607"/>
      <c r="DJ27" s="607"/>
      <c r="DK27" s="608"/>
      <c r="DL27" s="594">
        <v>202519</v>
      </c>
      <c r="DM27" s="607"/>
      <c r="DN27" s="607"/>
      <c r="DO27" s="607"/>
      <c r="DP27" s="607"/>
      <c r="DQ27" s="607"/>
      <c r="DR27" s="607"/>
      <c r="DS27" s="607"/>
      <c r="DT27" s="607"/>
      <c r="DU27" s="607"/>
      <c r="DV27" s="608"/>
      <c r="DW27" s="611">
        <v>5</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8627</v>
      </c>
      <c r="S28" s="589"/>
      <c r="T28" s="589"/>
      <c r="U28" s="589"/>
      <c r="V28" s="589"/>
      <c r="W28" s="589"/>
      <c r="X28" s="589"/>
      <c r="Y28" s="590"/>
      <c r="Z28" s="641">
        <v>0.1</v>
      </c>
      <c r="AA28" s="641"/>
      <c r="AB28" s="641"/>
      <c r="AC28" s="641"/>
      <c r="AD28" s="642">
        <v>3285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674477</v>
      </c>
      <c r="CS28" s="589"/>
      <c r="CT28" s="589"/>
      <c r="CU28" s="589"/>
      <c r="CV28" s="589"/>
      <c r="CW28" s="589"/>
      <c r="CX28" s="589"/>
      <c r="CY28" s="590"/>
      <c r="CZ28" s="591">
        <v>10</v>
      </c>
      <c r="DA28" s="609"/>
      <c r="DB28" s="609"/>
      <c r="DC28" s="610"/>
      <c r="DD28" s="594">
        <v>625081</v>
      </c>
      <c r="DE28" s="589"/>
      <c r="DF28" s="589"/>
      <c r="DG28" s="589"/>
      <c r="DH28" s="589"/>
      <c r="DI28" s="589"/>
      <c r="DJ28" s="589"/>
      <c r="DK28" s="590"/>
      <c r="DL28" s="594">
        <v>625081</v>
      </c>
      <c r="DM28" s="589"/>
      <c r="DN28" s="589"/>
      <c r="DO28" s="589"/>
      <c r="DP28" s="589"/>
      <c r="DQ28" s="589"/>
      <c r="DR28" s="589"/>
      <c r="DS28" s="589"/>
      <c r="DT28" s="589"/>
      <c r="DU28" s="589"/>
      <c r="DV28" s="590"/>
      <c r="DW28" s="611">
        <v>15.5</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46917</v>
      </c>
      <c r="S29" s="589"/>
      <c r="T29" s="589"/>
      <c r="U29" s="589"/>
      <c r="V29" s="589"/>
      <c r="W29" s="589"/>
      <c r="X29" s="589"/>
      <c r="Y29" s="590"/>
      <c r="Z29" s="641">
        <v>0.7</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58</v>
      </c>
      <c r="CG29" s="622"/>
      <c r="CH29" s="622"/>
      <c r="CI29" s="622"/>
      <c r="CJ29" s="622"/>
      <c r="CK29" s="622"/>
      <c r="CL29" s="622"/>
      <c r="CM29" s="622"/>
      <c r="CN29" s="622"/>
      <c r="CO29" s="622"/>
      <c r="CP29" s="622"/>
      <c r="CQ29" s="623"/>
      <c r="CR29" s="588">
        <v>674477</v>
      </c>
      <c r="CS29" s="607"/>
      <c r="CT29" s="607"/>
      <c r="CU29" s="607"/>
      <c r="CV29" s="607"/>
      <c r="CW29" s="607"/>
      <c r="CX29" s="607"/>
      <c r="CY29" s="608"/>
      <c r="CZ29" s="591">
        <v>10</v>
      </c>
      <c r="DA29" s="609"/>
      <c r="DB29" s="609"/>
      <c r="DC29" s="610"/>
      <c r="DD29" s="594">
        <v>625081</v>
      </c>
      <c r="DE29" s="607"/>
      <c r="DF29" s="607"/>
      <c r="DG29" s="607"/>
      <c r="DH29" s="607"/>
      <c r="DI29" s="607"/>
      <c r="DJ29" s="607"/>
      <c r="DK29" s="608"/>
      <c r="DL29" s="594">
        <v>625081</v>
      </c>
      <c r="DM29" s="607"/>
      <c r="DN29" s="607"/>
      <c r="DO29" s="607"/>
      <c r="DP29" s="607"/>
      <c r="DQ29" s="607"/>
      <c r="DR29" s="607"/>
      <c r="DS29" s="607"/>
      <c r="DT29" s="607"/>
      <c r="DU29" s="607"/>
      <c r="DV29" s="608"/>
      <c r="DW29" s="611">
        <v>15.5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70721</v>
      </c>
      <c r="S30" s="589"/>
      <c r="T30" s="589"/>
      <c r="U30" s="589"/>
      <c r="V30" s="589"/>
      <c r="W30" s="589"/>
      <c r="X30" s="589"/>
      <c r="Y30" s="590"/>
      <c r="Z30" s="641">
        <v>1</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171</v>
      </c>
      <c r="AY30" s="674"/>
      <c r="AZ30" s="674"/>
      <c r="BA30" s="674"/>
      <c r="BB30" s="674"/>
      <c r="BC30" s="674"/>
      <c r="BD30" s="674"/>
      <c r="BE30" s="674"/>
      <c r="BF30" s="675"/>
      <c r="BG30" s="654">
        <v>97.4</v>
      </c>
      <c r="BH30" s="655"/>
      <c r="BI30" s="655"/>
      <c r="BJ30" s="655"/>
      <c r="BK30" s="655"/>
      <c r="BL30" s="655"/>
      <c r="BM30" s="656">
        <v>88.9</v>
      </c>
      <c r="BN30" s="655"/>
      <c r="BO30" s="655"/>
      <c r="BP30" s="655"/>
      <c r="BQ30" s="657"/>
      <c r="BR30" s="654">
        <v>97.4</v>
      </c>
      <c r="BS30" s="655"/>
      <c r="BT30" s="655"/>
      <c r="BU30" s="655"/>
      <c r="BV30" s="655"/>
      <c r="BW30" s="655"/>
      <c r="BX30" s="656">
        <v>87.9</v>
      </c>
      <c r="BY30" s="655"/>
      <c r="BZ30" s="655"/>
      <c r="CA30" s="655"/>
      <c r="CB30" s="657"/>
      <c r="CD30" s="660"/>
      <c r="CE30" s="661"/>
      <c r="CF30" s="625" t="s">
        <v>292</v>
      </c>
      <c r="CG30" s="622"/>
      <c r="CH30" s="622"/>
      <c r="CI30" s="622"/>
      <c r="CJ30" s="622"/>
      <c r="CK30" s="622"/>
      <c r="CL30" s="622"/>
      <c r="CM30" s="622"/>
      <c r="CN30" s="622"/>
      <c r="CO30" s="622"/>
      <c r="CP30" s="622"/>
      <c r="CQ30" s="623"/>
      <c r="CR30" s="588">
        <v>605509</v>
      </c>
      <c r="CS30" s="589"/>
      <c r="CT30" s="589"/>
      <c r="CU30" s="589"/>
      <c r="CV30" s="589"/>
      <c r="CW30" s="589"/>
      <c r="CX30" s="589"/>
      <c r="CY30" s="590"/>
      <c r="CZ30" s="591">
        <v>9</v>
      </c>
      <c r="DA30" s="609"/>
      <c r="DB30" s="609"/>
      <c r="DC30" s="610"/>
      <c r="DD30" s="594">
        <v>559993</v>
      </c>
      <c r="DE30" s="589"/>
      <c r="DF30" s="589"/>
      <c r="DG30" s="589"/>
      <c r="DH30" s="589"/>
      <c r="DI30" s="589"/>
      <c r="DJ30" s="589"/>
      <c r="DK30" s="590"/>
      <c r="DL30" s="594">
        <v>559993</v>
      </c>
      <c r="DM30" s="589"/>
      <c r="DN30" s="589"/>
      <c r="DO30" s="589"/>
      <c r="DP30" s="589"/>
      <c r="DQ30" s="589"/>
      <c r="DR30" s="589"/>
      <c r="DS30" s="589"/>
      <c r="DT30" s="589"/>
      <c r="DU30" s="589"/>
      <c r="DV30" s="590"/>
      <c r="DW30" s="611">
        <v>13.9</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71264</v>
      </c>
      <c r="S31" s="589"/>
      <c r="T31" s="589"/>
      <c r="U31" s="589"/>
      <c r="V31" s="589"/>
      <c r="W31" s="589"/>
      <c r="X31" s="589"/>
      <c r="Y31" s="590"/>
      <c r="Z31" s="641">
        <v>1</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99.2</v>
      </c>
      <c r="BH31" s="607"/>
      <c r="BI31" s="607"/>
      <c r="BJ31" s="607"/>
      <c r="BK31" s="607"/>
      <c r="BL31" s="607"/>
      <c r="BM31" s="643">
        <v>96.3</v>
      </c>
      <c r="BN31" s="653"/>
      <c r="BO31" s="653"/>
      <c r="BP31" s="653"/>
      <c r="BQ31" s="617"/>
      <c r="BR31" s="652">
        <v>98.8</v>
      </c>
      <c r="BS31" s="607"/>
      <c r="BT31" s="607"/>
      <c r="BU31" s="607"/>
      <c r="BV31" s="607"/>
      <c r="BW31" s="607"/>
      <c r="BX31" s="643">
        <v>95.1</v>
      </c>
      <c r="BY31" s="653"/>
      <c r="BZ31" s="653"/>
      <c r="CA31" s="653"/>
      <c r="CB31" s="617"/>
      <c r="CD31" s="660"/>
      <c r="CE31" s="661"/>
      <c r="CF31" s="625" t="s">
        <v>296</v>
      </c>
      <c r="CG31" s="622"/>
      <c r="CH31" s="622"/>
      <c r="CI31" s="622"/>
      <c r="CJ31" s="622"/>
      <c r="CK31" s="622"/>
      <c r="CL31" s="622"/>
      <c r="CM31" s="622"/>
      <c r="CN31" s="622"/>
      <c r="CO31" s="622"/>
      <c r="CP31" s="622"/>
      <c r="CQ31" s="623"/>
      <c r="CR31" s="588">
        <v>68968</v>
      </c>
      <c r="CS31" s="607"/>
      <c r="CT31" s="607"/>
      <c r="CU31" s="607"/>
      <c r="CV31" s="607"/>
      <c r="CW31" s="607"/>
      <c r="CX31" s="607"/>
      <c r="CY31" s="608"/>
      <c r="CZ31" s="591">
        <v>1</v>
      </c>
      <c r="DA31" s="609"/>
      <c r="DB31" s="609"/>
      <c r="DC31" s="610"/>
      <c r="DD31" s="594">
        <v>65088</v>
      </c>
      <c r="DE31" s="607"/>
      <c r="DF31" s="607"/>
      <c r="DG31" s="607"/>
      <c r="DH31" s="607"/>
      <c r="DI31" s="607"/>
      <c r="DJ31" s="607"/>
      <c r="DK31" s="608"/>
      <c r="DL31" s="594">
        <v>65088</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284706</v>
      </c>
      <c r="S32" s="589"/>
      <c r="T32" s="589"/>
      <c r="U32" s="589"/>
      <c r="V32" s="589"/>
      <c r="W32" s="589"/>
      <c r="X32" s="589"/>
      <c r="Y32" s="590"/>
      <c r="Z32" s="641">
        <v>4.2</v>
      </c>
      <c r="AA32" s="641"/>
      <c r="AB32" s="641"/>
      <c r="AC32" s="641"/>
      <c r="AD32" s="642">
        <v>450</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95.6</v>
      </c>
      <c r="BH32" s="573"/>
      <c r="BI32" s="573"/>
      <c r="BJ32" s="573"/>
      <c r="BK32" s="573"/>
      <c r="BL32" s="573"/>
      <c r="BM32" s="636">
        <v>82.5</v>
      </c>
      <c r="BN32" s="573"/>
      <c r="BO32" s="573"/>
      <c r="BP32" s="573"/>
      <c r="BQ32" s="630"/>
      <c r="BR32" s="651">
        <v>95.9</v>
      </c>
      <c r="BS32" s="573"/>
      <c r="BT32" s="573"/>
      <c r="BU32" s="573"/>
      <c r="BV32" s="573"/>
      <c r="BW32" s="573"/>
      <c r="BX32" s="636">
        <v>81.7</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834064</v>
      </c>
      <c r="S33" s="589"/>
      <c r="T33" s="589"/>
      <c r="U33" s="589"/>
      <c r="V33" s="589"/>
      <c r="W33" s="589"/>
      <c r="X33" s="589"/>
      <c r="Y33" s="590"/>
      <c r="Z33" s="641">
        <v>12.2</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3284253</v>
      </c>
      <c r="CS33" s="607"/>
      <c r="CT33" s="607"/>
      <c r="CU33" s="607"/>
      <c r="CV33" s="607"/>
      <c r="CW33" s="607"/>
      <c r="CX33" s="607"/>
      <c r="CY33" s="608"/>
      <c r="CZ33" s="591">
        <v>48.9</v>
      </c>
      <c r="DA33" s="609"/>
      <c r="DB33" s="609"/>
      <c r="DC33" s="610"/>
      <c r="DD33" s="594">
        <v>2495981</v>
      </c>
      <c r="DE33" s="607"/>
      <c r="DF33" s="607"/>
      <c r="DG33" s="607"/>
      <c r="DH33" s="607"/>
      <c r="DI33" s="607"/>
      <c r="DJ33" s="607"/>
      <c r="DK33" s="608"/>
      <c r="DL33" s="594">
        <v>2011521</v>
      </c>
      <c r="DM33" s="607"/>
      <c r="DN33" s="607"/>
      <c r="DO33" s="607"/>
      <c r="DP33" s="607"/>
      <c r="DQ33" s="607"/>
      <c r="DR33" s="607"/>
      <c r="DS33" s="607"/>
      <c r="DT33" s="607"/>
      <c r="DU33" s="607"/>
      <c r="DV33" s="608"/>
      <c r="DW33" s="611">
        <v>50</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680734</v>
      </c>
      <c r="CS34" s="589"/>
      <c r="CT34" s="589"/>
      <c r="CU34" s="589"/>
      <c r="CV34" s="589"/>
      <c r="CW34" s="589"/>
      <c r="CX34" s="589"/>
      <c r="CY34" s="590"/>
      <c r="CZ34" s="591">
        <v>10.1</v>
      </c>
      <c r="DA34" s="609"/>
      <c r="DB34" s="609"/>
      <c r="DC34" s="610"/>
      <c r="DD34" s="594">
        <v>493200</v>
      </c>
      <c r="DE34" s="589"/>
      <c r="DF34" s="589"/>
      <c r="DG34" s="589"/>
      <c r="DH34" s="589"/>
      <c r="DI34" s="589"/>
      <c r="DJ34" s="589"/>
      <c r="DK34" s="590"/>
      <c r="DL34" s="594">
        <v>337958</v>
      </c>
      <c r="DM34" s="589"/>
      <c r="DN34" s="589"/>
      <c r="DO34" s="589"/>
      <c r="DP34" s="589"/>
      <c r="DQ34" s="589"/>
      <c r="DR34" s="589"/>
      <c r="DS34" s="589"/>
      <c r="DT34" s="589"/>
      <c r="DU34" s="589"/>
      <c r="DV34" s="590"/>
      <c r="DW34" s="611">
        <v>8.4</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230464</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1006454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452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62437</v>
      </c>
      <c r="CS35" s="607"/>
      <c r="CT35" s="607"/>
      <c r="CU35" s="607"/>
      <c r="CV35" s="607"/>
      <c r="CW35" s="607"/>
      <c r="CX35" s="607"/>
      <c r="CY35" s="608"/>
      <c r="CZ35" s="591">
        <v>0.9</v>
      </c>
      <c r="DA35" s="609"/>
      <c r="DB35" s="609"/>
      <c r="DC35" s="610"/>
      <c r="DD35" s="594">
        <v>56987</v>
      </c>
      <c r="DE35" s="607"/>
      <c r="DF35" s="607"/>
      <c r="DG35" s="607"/>
      <c r="DH35" s="607"/>
      <c r="DI35" s="607"/>
      <c r="DJ35" s="607"/>
      <c r="DK35" s="608"/>
      <c r="DL35" s="594">
        <v>56987</v>
      </c>
      <c r="DM35" s="607"/>
      <c r="DN35" s="607"/>
      <c r="DO35" s="607"/>
      <c r="DP35" s="607"/>
      <c r="DQ35" s="607"/>
      <c r="DR35" s="607"/>
      <c r="DS35" s="607"/>
      <c r="DT35" s="607"/>
      <c r="DU35" s="607"/>
      <c r="DV35" s="608"/>
      <c r="DW35" s="611">
        <v>1.4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6855943</v>
      </c>
      <c r="S36" s="629"/>
      <c r="T36" s="629"/>
      <c r="U36" s="629"/>
      <c r="V36" s="629"/>
      <c r="W36" s="629"/>
      <c r="X36" s="629"/>
      <c r="Y36" s="632"/>
      <c r="Z36" s="633">
        <v>100</v>
      </c>
      <c r="AA36" s="633"/>
      <c r="AB36" s="633"/>
      <c r="AC36" s="633"/>
      <c r="AD36" s="634">
        <v>3789903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445000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-21778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1712181</v>
      </c>
      <c r="CS36" s="589"/>
      <c r="CT36" s="589"/>
      <c r="CU36" s="589"/>
      <c r="CV36" s="589"/>
      <c r="CW36" s="589"/>
      <c r="CX36" s="589"/>
      <c r="CY36" s="590"/>
      <c r="CZ36" s="591">
        <v>25.5</v>
      </c>
      <c r="DA36" s="609"/>
      <c r="DB36" s="609"/>
      <c r="DC36" s="610"/>
      <c r="DD36" s="594">
        <v>1258302</v>
      </c>
      <c r="DE36" s="589"/>
      <c r="DF36" s="589"/>
      <c r="DG36" s="589"/>
      <c r="DH36" s="589"/>
      <c r="DI36" s="589"/>
      <c r="DJ36" s="589"/>
      <c r="DK36" s="590"/>
      <c r="DL36" s="594">
        <v>1186773</v>
      </c>
      <c r="DM36" s="589"/>
      <c r="DN36" s="589"/>
      <c r="DO36" s="589"/>
      <c r="DP36" s="589"/>
      <c r="DQ36" s="589"/>
      <c r="DR36" s="589"/>
      <c r="DS36" s="589"/>
      <c r="DT36" s="589"/>
      <c r="DU36" s="589"/>
      <c r="DV36" s="590"/>
      <c r="DW36" s="611">
        <v>29.5</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172159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1464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638428</v>
      </c>
      <c r="CS37" s="607"/>
      <c r="CT37" s="607"/>
      <c r="CU37" s="607"/>
      <c r="CV37" s="607"/>
      <c r="CW37" s="607"/>
      <c r="CX37" s="607"/>
      <c r="CY37" s="608"/>
      <c r="CZ37" s="591">
        <v>9.5</v>
      </c>
      <c r="DA37" s="609"/>
      <c r="DB37" s="609"/>
      <c r="DC37" s="610"/>
      <c r="DD37" s="594">
        <v>562069</v>
      </c>
      <c r="DE37" s="607"/>
      <c r="DF37" s="607"/>
      <c r="DG37" s="607"/>
      <c r="DH37" s="607"/>
      <c r="DI37" s="607"/>
      <c r="DJ37" s="607"/>
      <c r="DK37" s="608"/>
      <c r="DL37" s="594">
        <v>522406</v>
      </c>
      <c r="DM37" s="607"/>
      <c r="DN37" s="607"/>
      <c r="DO37" s="607"/>
      <c r="DP37" s="607"/>
      <c r="DQ37" s="607"/>
      <c r="DR37" s="607"/>
      <c r="DS37" s="607"/>
      <c r="DT37" s="607"/>
      <c r="DU37" s="607"/>
      <c r="DV37" s="608"/>
      <c r="DW37" s="611">
        <v>13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51668</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2347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509786</v>
      </c>
      <c r="CS38" s="589"/>
      <c r="CT38" s="589"/>
      <c r="CU38" s="589"/>
      <c r="CV38" s="589"/>
      <c r="CW38" s="589"/>
      <c r="CX38" s="589"/>
      <c r="CY38" s="590"/>
      <c r="CZ38" s="591">
        <v>7.6</v>
      </c>
      <c r="DA38" s="609"/>
      <c r="DB38" s="609"/>
      <c r="DC38" s="610"/>
      <c r="DD38" s="594">
        <v>420628</v>
      </c>
      <c r="DE38" s="589"/>
      <c r="DF38" s="589"/>
      <c r="DG38" s="589"/>
      <c r="DH38" s="589"/>
      <c r="DI38" s="589"/>
      <c r="DJ38" s="589"/>
      <c r="DK38" s="590"/>
      <c r="DL38" s="594">
        <v>420381</v>
      </c>
      <c r="DM38" s="589"/>
      <c r="DN38" s="589"/>
      <c r="DO38" s="589"/>
      <c r="DP38" s="589"/>
      <c r="DQ38" s="589"/>
      <c r="DR38" s="589"/>
      <c r="DS38" s="589"/>
      <c r="DT38" s="589"/>
      <c r="DU38" s="589"/>
      <c r="DV38" s="590"/>
      <c r="DW38" s="611">
        <v>10.5</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302613</v>
      </c>
      <c r="CS39" s="607"/>
      <c r="CT39" s="607"/>
      <c r="CU39" s="607"/>
      <c r="CV39" s="607"/>
      <c r="CW39" s="607"/>
      <c r="CX39" s="607"/>
      <c r="CY39" s="608"/>
      <c r="CZ39" s="591">
        <v>4.5</v>
      </c>
      <c r="DA39" s="609"/>
      <c r="DB39" s="609"/>
      <c r="DC39" s="610"/>
      <c r="DD39" s="594">
        <v>255000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63713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16502</v>
      </c>
      <c r="CS40" s="589"/>
      <c r="CT40" s="589"/>
      <c r="CU40" s="589"/>
      <c r="CV40" s="589"/>
      <c r="CW40" s="589"/>
      <c r="CX40" s="589"/>
      <c r="CY40" s="590"/>
      <c r="CZ40" s="591">
        <v>0.2</v>
      </c>
      <c r="DA40" s="609"/>
      <c r="DB40" s="609"/>
      <c r="DC40" s="610"/>
      <c r="DD40" s="594">
        <v>11864</v>
      </c>
      <c r="DE40" s="589"/>
      <c r="DF40" s="589"/>
      <c r="DG40" s="589"/>
      <c r="DH40" s="589"/>
      <c r="DI40" s="589"/>
      <c r="DJ40" s="589"/>
      <c r="DK40" s="590"/>
      <c r="DL40" s="594">
        <v>9422</v>
      </c>
      <c r="DM40" s="589"/>
      <c r="DN40" s="589"/>
      <c r="DO40" s="589"/>
      <c r="DP40" s="589"/>
      <c r="DQ40" s="589"/>
      <c r="DR40" s="589"/>
      <c r="DS40" s="589"/>
      <c r="DT40" s="589"/>
      <c r="DU40" s="589"/>
      <c r="DV40" s="590"/>
      <c r="DW40" s="611">
        <v>0.2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273914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365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1227603</v>
      </c>
      <c r="CS42" s="589"/>
      <c r="CT42" s="589"/>
      <c r="CU42" s="589"/>
      <c r="CV42" s="589"/>
      <c r="CW42" s="589"/>
      <c r="CX42" s="589"/>
      <c r="CY42" s="590"/>
      <c r="CZ42" s="591">
        <v>18.3</v>
      </c>
      <c r="DA42" s="592"/>
      <c r="DB42" s="592"/>
      <c r="DC42" s="593"/>
      <c r="DD42" s="594">
        <v>182501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62381</v>
      </c>
      <c r="CS43" s="607"/>
      <c r="CT43" s="607"/>
      <c r="CU43" s="607"/>
      <c r="CV43" s="607"/>
      <c r="CW43" s="607"/>
      <c r="CX43" s="607"/>
      <c r="CY43" s="608"/>
      <c r="CZ43" s="591">
        <v>0.9</v>
      </c>
      <c r="DA43" s="609"/>
      <c r="DB43" s="609"/>
      <c r="DC43" s="610"/>
      <c r="DD43" s="594">
        <v>62381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1215161</v>
      </c>
      <c r="CS44" s="589"/>
      <c r="CT44" s="589"/>
      <c r="CU44" s="589"/>
      <c r="CV44" s="589"/>
      <c r="CW44" s="589"/>
      <c r="CX44" s="589"/>
      <c r="CY44" s="590"/>
      <c r="CZ44" s="591">
        <v>18.100000000000001</v>
      </c>
      <c r="DA44" s="592"/>
      <c r="DB44" s="592"/>
      <c r="DC44" s="593"/>
      <c r="DD44" s="594">
        <v>182110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522202</v>
      </c>
      <c r="CS45" s="607"/>
      <c r="CT45" s="607"/>
      <c r="CU45" s="607"/>
      <c r="CV45" s="607"/>
      <c r="CW45" s="607"/>
      <c r="CX45" s="607"/>
      <c r="CY45" s="608"/>
      <c r="CZ45" s="591">
        <v>7.8</v>
      </c>
      <c r="DA45" s="609"/>
      <c r="DB45" s="609"/>
      <c r="DC45" s="610"/>
      <c r="DD45" s="594">
        <v>19827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587815</v>
      </c>
      <c r="CS46" s="589"/>
      <c r="CT46" s="589"/>
      <c r="CU46" s="589"/>
      <c r="CV46" s="589"/>
      <c r="CW46" s="589"/>
      <c r="CX46" s="589"/>
      <c r="CY46" s="590"/>
      <c r="CZ46" s="591">
        <v>8.8000000000000007</v>
      </c>
      <c r="DA46" s="592"/>
      <c r="DB46" s="592"/>
      <c r="DC46" s="593"/>
      <c r="DD46" s="594">
        <v>156344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12442</v>
      </c>
      <c r="CS47" s="607"/>
      <c r="CT47" s="607"/>
      <c r="CU47" s="607"/>
      <c r="CV47" s="607"/>
      <c r="CW47" s="607"/>
      <c r="CX47" s="607"/>
      <c r="CY47" s="608"/>
      <c r="CZ47" s="591">
        <v>0.2</v>
      </c>
      <c r="DA47" s="609"/>
      <c r="DB47" s="609"/>
      <c r="DC47" s="610"/>
      <c r="DD47" s="594">
        <v>391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6717023</v>
      </c>
      <c r="CS49" s="573"/>
      <c r="CT49" s="573"/>
      <c r="CU49" s="573"/>
      <c r="CV49" s="573"/>
      <c r="CW49" s="573"/>
      <c r="CX49" s="573"/>
      <c r="CY49" s="574"/>
      <c r="CZ49" s="575">
        <v>100</v>
      </c>
      <c r="DA49" s="576"/>
      <c r="DB49" s="576"/>
      <c r="DC49" s="577"/>
      <c r="DD49" s="578">
        <v>4418425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 zoomScale="70" zoomScaleNormal="25" zoomScaleSheetLayoutView="70" workbookViewId="0">
      <selection activeCell="V29" sqref="V29:AJ2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c r="R7" s="1101"/>
      <c r="S7" s="1101"/>
      <c r="T7" s="1101"/>
      <c r="U7" s="1101"/>
      <c r="V7" s="1101"/>
      <c r="W7" s="1101"/>
      <c r="X7" s="1101"/>
      <c r="Y7" s="1101"/>
      <c r="Z7" s="1101"/>
      <c r="AA7" s="1101"/>
      <c r="AB7" s="1101"/>
      <c r="AC7" s="1101"/>
      <c r="AD7" s="1101"/>
      <c r="AE7" s="1102"/>
      <c r="AF7" s="1103">
        <v>107</v>
      </c>
      <c r="AG7" s="1104"/>
      <c r="AH7" s="1104"/>
      <c r="AI7" s="1104"/>
      <c r="AJ7" s="1105"/>
      <c r="AK7" s="1087"/>
      <c r="AL7" s="1088"/>
      <c r="AM7" s="1088"/>
      <c r="AN7" s="1088"/>
      <c r="AO7" s="1088"/>
      <c r="AP7" s="1088"/>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107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c r="R28" s="1050"/>
      <c r="S28" s="1050"/>
      <c r="T28" s="1050"/>
      <c r="U28" s="1050"/>
      <c r="V28" s="1050"/>
      <c r="W28" s="1050"/>
      <c r="X28" s="1050"/>
      <c r="Y28" s="1050"/>
      <c r="Z28" s="1050"/>
      <c r="AA28" s="1050"/>
      <c r="AB28" s="1050"/>
      <c r="AC28" s="1050"/>
      <c r="AD28" s="1050"/>
      <c r="AE28" s="1051"/>
      <c r="AF28" s="1052">
        <v>0</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c r="R29" s="1040"/>
      <c r="S29" s="1040"/>
      <c r="T29" s="1040"/>
      <c r="U29" s="1040"/>
      <c r="V29" s="1040"/>
      <c r="W29" s="1040"/>
      <c r="X29" s="1040"/>
      <c r="Y29" s="1040"/>
      <c r="Z29" s="1040"/>
      <c r="AA29" s="1040"/>
      <c r="AB29" s="1040"/>
      <c r="AC29" s="1040"/>
      <c r="AD29" s="1040"/>
      <c r="AE29" s="1041"/>
      <c r="AF29" s="1033">
        <v>1</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c r="R30" s="1040"/>
      <c r="S30" s="1040"/>
      <c r="T30" s="1040"/>
      <c r="U30" s="1040"/>
      <c r="V30" s="1040"/>
      <c r="W30" s="1040"/>
      <c r="X30" s="1040"/>
      <c r="Y30" s="1040"/>
      <c r="Z30" s="1040"/>
      <c r="AA30" s="1040"/>
      <c r="AB30" s="1040"/>
      <c r="AC30" s="1040"/>
      <c r="AD30" s="1040"/>
      <c r="AE30" s="1041"/>
      <c r="AF30" s="1033">
        <v>0</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v>341</v>
      </c>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v>498</v>
      </c>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t="s">
        <v>386</v>
      </c>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840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386</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789017</v>
      </c>
      <c r="AB110" s="873"/>
      <c r="AC110" s="873"/>
      <c r="AD110" s="873"/>
      <c r="AE110" s="874"/>
      <c r="AF110" s="875">
        <v>740047</v>
      </c>
      <c r="AG110" s="873"/>
      <c r="AH110" s="873"/>
      <c r="AI110" s="873"/>
      <c r="AJ110" s="874"/>
      <c r="AK110" s="875">
        <v>674477</v>
      </c>
      <c r="AL110" s="873"/>
      <c r="AM110" s="873"/>
      <c r="AN110" s="873"/>
      <c r="AO110" s="874"/>
      <c r="AP110" s="876">
        <v>21</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6485537</v>
      </c>
      <c r="BR110" s="800"/>
      <c r="BS110" s="800"/>
      <c r="BT110" s="800"/>
      <c r="BU110" s="800"/>
      <c r="BV110" s="800">
        <v>6585734</v>
      </c>
      <c r="BW110" s="800"/>
      <c r="BX110" s="800"/>
      <c r="BY110" s="800"/>
      <c r="BZ110" s="800"/>
      <c r="CA110" s="800">
        <v>6814289</v>
      </c>
      <c r="CB110" s="800"/>
      <c r="CC110" s="800"/>
      <c r="CD110" s="800"/>
      <c r="CE110" s="800"/>
      <c r="CF110" s="861">
        <v>211.9</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386</v>
      </c>
      <c r="DH110" s="800"/>
      <c r="DI110" s="800"/>
      <c r="DJ110" s="800"/>
      <c r="DK110" s="800"/>
      <c r="DL110" s="800" t="s">
        <v>386</v>
      </c>
      <c r="DM110" s="800"/>
      <c r="DN110" s="800"/>
      <c r="DO110" s="800"/>
      <c r="DP110" s="800"/>
      <c r="DQ110" s="800" t="s">
        <v>386</v>
      </c>
      <c r="DR110" s="800"/>
      <c r="DS110" s="800"/>
      <c r="DT110" s="800"/>
      <c r="DU110" s="800"/>
      <c r="DV110" s="801" t="s">
        <v>386</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386</v>
      </c>
      <c r="AB111" s="909"/>
      <c r="AC111" s="909"/>
      <c r="AD111" s="909"/>
      <c r="AE111" s="910"/>
      <c r="AF111" s="911" t="s">
        <v>386</v>
      </c>
      <c r="AG111" s="909"/>
      <c r="AH111" s="909"/>
      <c r="AI111" s="909"/>
      <c r="AJ111" s="910"/>
      <c r="AK111" s="911" t="s">
        <v>386</v>
      </c>
      <c r="AL111" s="909"/>
      <c r="AM111" s="909"/>
      <c r="AN111" s="909"/>
      <c r="AO111" s="910"/>
      <c r="AP111" s="912" t="s">
        <v>386</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70500</v>
      </c>
      <c r="BR111" s="771"/>
      <c r="BS111" s="771"/>
      <c r="BT111" s="771"/>
      <c r="BU111" s="771"/>
      <c r="BV111" s="771">
        <v>53457</v>
      </c>
      <c r="BW111" s="771"/>
      <c r="BX111" s="771"/>
      <c r="BY111" s="771"/>
      <c r="BZ111" s="771"/>
      <c r="CA111" s="771">
        <v>34100</v>
      </c>
      <c r="CB111" s="771"/>
      <c r="CC111" s="771"/>
      <c r="CD111" s="771"/>
      <c r="CE111" s="771"/>
      <c r="CF111" s="848">
        <v>1.1000000000000001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418</v>
      </c>
      <c r="DH111" s="771"/>
      <c r="DI111" s="771"/>
      <c r="DJ111" s="771"/>
      <c r="DK111" s="771"/>
      <c r="DL111" s="771" t="s">
        <v>418</v>
      </c>
      <c r="DM111" s="771"/>
      <c r="DN111" s="771"/>
      <c r="DO111" s="771"/>
      <c r="DP111" s="771"/>
      <c r="DQ111" s="771" t="s">
        <v>418</v>
      </c>
      <c r="DR111" s="771"/>
      <c r="DS111" s="771"/>
      <c r="DT111" s="771"/>
      <c r="DU111" s="771"/>
      <c r="DV111" s="823" t="s">
        <v>418</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386</v>
      </c>
      <c r="AB112" s="784"/>
      <c r="AC112" s="784"/>
      <c r="AD112" s="784"/>
      <c r="AE112" s="785"/>
      <c r="AF112" s="786" t="s">
        <v>386</v>
      </c>
      <c r="AG112" s="784"/>
      <c r="AH112" s="784"/>
      <c r="AI112" s="784"/>
      <c r="AJ112" s="785"/>
      <c r="AK112" s="786" t="s">
        <v>386</v>
      </c>
      <c r="AL112" s="784"/>
      <c r="AM112" s="784"/>
      <c r="AN112" s="784"/>
      <c r="AO112" s="785"/>
      <c r="AP112" s="754" t="s">
        <v>386</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3867846</v>
      </c>
      <c r="BR112" s="771"/>
      <c r="BS112" s="771"/>
      <c r="BT112" s="771"/>
      <c r="BU112" s="771"/>
      <c r="BV112" s="771">
        <v>3780702</v>
      </c>
      <c r="BW112" s="771"/>
      <c r="BX112" s="771"/>
      <c r="BY112" s="771"/>
      <c r="BZ112" s="771"/>
      <c r="CA112" s="771">
        <v>3610642</v>
      </c>
      <c r="CB112" s="771"/>
      <c r="CC112" s="771"/>
      <c r="CD112" s="771"/>
      <c r="CE112" s="771"/>
      <c r="CF112" s="848">
        <v>112.3</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386</v>
      </c>
      <c r="DH112" s="771"/>
      <c r="DI112" s="771"/>
      <c r="DJ112" s="771"/>
      <c r="DK112" s="771"/>
      <c r="DL112" s="771" t="s">
        <v>386</v>
      </c>
      <c r="DM112" s="771"/>
      <c r="DN112" s="771"/>
      <c r="DO112" s="771"/>
      <c r="DP112" s="771"/>
      <c r="DQ112" s="771" t="s">
        <v>386</v>
      </c>
      <c r="DR112" s="771"/>
      <c r="DS112" s="771"/>
      <c r="DT112" s="771"/>
      <c r="DU112" s="771"/>
      <c r="DV112" s="823" t="s">
        <v>386</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339005</v>
      </c>
      <c r="AB113" s="909"/>
      <c r="AC113" s="909"/>
      <c r="AD113" s="909"/>
      <c r="AE113" s="910"/>
      <c r="AF113" s="911">
        <v>350907</v>
      </c>
      <c r="AG113" s="909"/>
      <c r="AH113" s="909"/>
      <c r="AI113" s="909"/>
      <c r="AJ113" s="910"/>
      <c r="AK113" s="911">
        <v>358974</v>
      </c>
      <c r="AL113" s="909"/>
      <c r="AM113" s="909"/>
      <c r="AN113" s="909"/>
      <c r="AO113" s="910"/>
      <c r="AP113" s="912">
        <v>11.2</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652164</v>
      </c>
      <c r="BR113" s="771"/>
      <c r="BS113" s="771"/>
      <c r="BT113" s="771"/>
      <c r="BU113" s="771"/>
      <c r="BV113" s="771">
        <v>637395</v>
      </c>
      <c r="BW113" s="771"/>
      <c r="BX113" s="771"/>
      <c r="BY113" s="771"/>
      <c r="BZ113" s="771"/>
      <c r="CA113" s="771">
        <v>717414</v>
      </c>
      <c r="CB113" s="771"/>
      <c r="CC113" s="771"/>
      <c r="CD113" s="771"/>
      <c r="CE113" s="771"/>
      <c r="CF113" s="848">
        <v>22.3</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386</v>
      </c>
      <c r="DH113" s="784"/>
      <c r="DI113" s="784"/>
      <c r="DJ113" s="784"/>
      <c r="DK113" s="785"/>
      <c r="DL113" s="786" t="s">
        <v>386</v>
      </c>
      <c r="DM113" s="784"/>
      <c r="DN113" s="784"/>
      <c r="DO113" s="784"/>
      <c r="DP113" s="785"/>
      <c r="DQ113" s="786" t="s">
        <v>386</v>
      </c>
      <c r="DR113" s="784"/>
      <c r="DS113" s="784"/>
      <c r="DT113" s="784"/>
      <c r="DU113" s="785"/>
      <c r="DV113" s="754" t="s">
        <v>386</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25907</v>
      </c>
      <c r="AB114" s="784"/>
      <c r="AC114" s="784"/>
      <c r="AD114" s="784"/>
      <c r="AE114" s="785"/>
      <c r="AF114" s="786">
        <v>25433</v>
      </c>
      <c r="AG114" s="784"/>
      <c r="AH114" s="784"/>
      <c r="AI114" s="784"/>
      <c r="AJ114" s="785"/>
      <c r="AK114" s="786">
        <v>35855</v>
      </c>
      <c r="AL114" s="784"/>
      <c r="AM114" s="784"/>
      <c r="AN114" s="784"/>
      <c r="AO114" s="785"/>
      <c r="AP114" s="754">
        <v>1.1000000000000001</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1202346</v>
      </c>
      <c r="BR114" s="771"/>
      <c r="BS114" s="771"/>
      <c r="BT114" s="771"/>
      <c r="BU114" s="771"/>
      <c r="BV114" s="771">
        <v>1145272</v>
      </c>
      <c r="BW114" s="771"/>
      <c r="BX114" s="771"/>
      <c r="BY114" s="771"/>
      <c r="BZ114" s="771"/>
      <c r="CA114" s="771">
        <v>1040575</v>
      </c>
      <c r="CB114" s="771"/>
      <c r="CC114" s="771"/>
      <c r="CD114" s="771"/>
      <c r="CE114" s="771"/>
      <c r="CF114" s="848">
        <v>32.4</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386</v>
      </c>
      <c r="DH114" s="784"/>
      <c r="DI114" s="784"/>
      <c r="DJ114" s="784"/>
      <c r="DK114" s="785"/>
      <c r="DL114" s="786" t="s">
        <v>386</v>
      </c>
      <c r="DM114" s="784"/>
      <c r="DN114" s="784"/>
      <c r="DO114" s="784"/>
      <c r="DP114" s="785"/>
      <c r="DQ114" s="786" t="s">
        <v>386</v>
      </c>
      <c r="DR114" s="784"/>
      <c r="DS114" s="784"/>
      <c r="DT114" s="784"/>
      <c r="DU114" s="785"/>
      <c r="DV114" s="754" t="s">
        <v>386</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386</v>
      </c>
      <c r="AB115" s="909"/>
      <c r="AC115" s="909"/>
      <c r="AD115" s="909"/>
      <c r="AE115" s="910"/>
      <c r="AF115" s="911" t="s">
        <v>386</v>
      </c>
      <c r="AG115" s="909"/>
      <c r="AH115" s="909"/>
      <c r="AI115" s="909"/>
      <c r="AJ115" s="910"/>
      <c r="AK115" s="911" t="s">
        <v>386</v>
      </c>
      <c r="AL115" s="909"/>
      <c r="AM115" s="909"/>
      <c r="AN115" s="909"/>
      <c r="AO115" s="910"/>
      <c r="AP115" s="912" t="s">
        <v>386</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386</v>
      </c>
      <c r="BR115" s="771"/>
      <c r="BS115" s="771"/>
      <c r="BT115" s="771"/>
      <c r="BU115" s="771"/>
      <c r="BV115" s="771" t="s">
        <v>386</v>
      </c>
      <c r="BW115" s="771"/>
      <c r="BX115" s="771"/>
      <c r="BY115" s="771"/>
      <c r="BZ115" s="771"/>
      <c r="CA115" s="771" t="s">
        <v>386</v>
      </c>
      <c r="CB115" s="771"/>
      <c r="CC115" s="771"/>
      <c r="CD115" s="771"/>
      <c r="CE115" s="771"/>
      <c r="CF115" s="848" t="s">
        <v>386</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386</v>
      </c>
      <c r="DH115" s="784"/>
      <c r="DI115" s="784"/>
      <c r="DJ115" s="784"/>
      <c r="DK115" s="785"/>
      <c r="DL115" s="786" t="s">
        <v>386</v>
      </c>
      <c r="DM115" s="784"/>
      <c r="DN115" s="784"/>
      <c r="DO115" s="784"/>
      <c r="DP115" s="785"/>
      <c r="DQ115" s="786" t="s">
        <v>386</v>
      </c>
      <c r="DR115" s="784"/>
      <c r="DS115" s="784"/>
      <c r="DT115" s="784"/>
      <c r="DU115" s="785"/>
      <c r="DV115" s="754" t="s">
        <v>386</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386</v>
      </c>
      <c r="AB116" s="784"/>
      <c r="AC116" s="784"/>
      <c r="AD116" s="784"/>
      <c r="AE116" s="785"/>
      <c r="AF116" s="786" t="s">
        <v>386</v>
      </c>
      <c r="AG116" s="784"/>
      <c r="AH116" s="784"/>
      <c r="AI116" s="784"/>
      <c r="AJ116" s="785"/>
      <c r="AK116" s="786" t="s">
        <v>386</v>
      </c>
      <c r="AL116" s="784"/>
      <c r="AM116" s="784"/>
      <c r="AN116" s="784"/>
      <c r="AO116" s="785"/>
      <c r="AP116" s="754" t="s">
        <v>386</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386</v>
      </c>
      <c r="BR116" s="771"/>
      <c r="BS116" s="771"/>
      <c r="BT116" s="771"/>
      <c r="BU116" s="771"/>
      <c r="BV116" s="771" t="s">
        <v>386</v>
      </c>
      <c r="BW116" s="771"/>
      <c r="BX116" s="771"/>
      <c r="BY116" s="771"/>
      <c r="BZ116" s="771"/>
      <c r="CA116" s="771" t="s">
        <v>386</v>
      </c>
      <c r="CB116" s="771"/>
      <c r="CC116" s="771"/>
      <c r="CD116" s="771"/>
      <c r="CE116" s="771"/>
      <c r="CF116" s="848" t="s">
        <v>386</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386</v>
      </c>
      <c r="DH116" s="784"/>
      <c r="DI116" s="784"/>
      <c r="DJ116" s="784"/>
      <c r="DK116" s="785"/>
      <c r="DL116" s="786" t="s">
        <v>386</v>
      </c>
      <c r="DM116" s="784"/>
      <c r="DN116" s="784"/>
      <c r="DO116" s="784"/>
      <c r="DP116" s="785"/>
      <c r="DQ116" s="786" t="s">
        <v>386</v>
      </c>
      <c r="DR116" s="784"/>
      <c r="DS116" s="784"/>
      <c r="DT116" s="784"/>
      <c r="DU116" s="785"/>
      <c r="DV116" s="754" t="s">
        <v>386</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1153929</v>
      </c>
      <c r="AB117" s="895"/>
      <c r="AC117" s="895"/>
      <c r="AD117" s="895"/>
      <c r="AE117" s="896"/>
      <c r="AF117" s="898">
        <v>1116387</v>
      </c>
      <c r="AG117" s="895"/>
      <c r="AH117" s="895"/>
      <c r="AI117" s="895"/>
      <c r="AJ117" s="896"/>
      <c r="AK117" s="898">
        <v>1069306</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438</v>
      </c>
      <c r="BP118" s="838"/>
      <c r="BQ118" s="857">
        <v>12278393</v>
      </c>
      <c r="BR118" s="858"/>
      <c r="BS118" s="858"/>
      <c r="BT118" s="858"/>
      <c r="BU118" s="858"/>
      <c r="BV118" s="858">
        <v>12202560</v>
      </c>
      <c r="BW118" s="858"/>
      <c r="BX118" s="858"/>
      <c r="BY118" s="858"/>
      <c r="BZ118" s="858"/>
      <c r="CA118" s="858">
        <v>12217020</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780534</v>
      </c>
      <c r="BR119" s="800"/>
      <c r="BS119" s="800"/>
      <c r="BT119" s="800"/>
      <c r="BU119" s="800"/>
      <c r="BV119" s="800">
        <v>917514</v>
      </c>
      <c r="BW119" s="800"/>
      <c r="BX119" s="800"/>
      <c r="BY119" s="800"/>
      <c r="BZ119" s="800"/>
      <c r="CA119" s="800">
        <v>1098031</v>
      </c>
      <c r="CB119" s="800"/>
      <c r="CC119" s="800"/>
      <c r="CD119" s="800"/>
      <c r="CE119" s="800"/>
      <c r="CF119" s="861">
        <v>34.1</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70500</v>
      </c>
      <c r="DH119" s="717"/>
      <c r="DI119" s="717"/>
      <c r="DJ119" s="717"/>
      <c r="DK119" s="718"/>
      <c r="DL119" s="719">
        <v>53457</v>
      </c>
      <c r="DM119" s="717"/>
      <c r="DN119" s="717"/>
      <c r="DO119" s="717"/>
      <c r="DP119" s="718"/>
      <c r="DQ119" s="719">
        <v>34100</v>
      </c>
      <c r="DR119" s="717"/>
      <c r="DS119" s="717"/>
      <c r="DT119" s="717"/>
      <c r="DU119" s="718"/>
      <c r="DV119" s="807">
        <v>1.1000000000000001</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662691</v>
      </c>
      <c r="BR120" s="771"/>
      <c r="BS120" s="771"/>
      <c r="BT120" s="771"/>
      <c r="BU120" s="771"/>
      <c r="BV120" s="771">
        <v>631503</v>
      </c>
      <c r="BW120" s="771"/>
      <c r="BX120" s="771"/>
      <c r="BY120" s="771"/>
      <c r="BZ120" s="771"/>
      <c r="CA120" s="771">
        <v>614852</v>
      </c>
      <c r="CB120" s="771"/>
      <c r="CC120" s="771"/>
      <c r="CD120" s="771"/>
      <c r="CE120" s="771"/>
      <c r="CF120" s="848">
        <v>19.100000000000001</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3003810</v>
      </c>
      <c r="DH120" s="800"/>
      <c r="DI120" s="800"/>
      <c r="DJ120" s="800"/>
      <c r="DK120" s="800"/>
      <c r="DL120" s="800">
        <v>2971144</v>
      </c>
      <c r="DM120" s="800"/>
      <c r="DN120" s="800"/>
      <c r="DO120" s="800"/>
      <c r="DP120" s="800"/>
      <c r="DQ120" s="800">
        <v>2881754</v>
      </c>
      <c r="DR120" s="800"/>
      <c r="DS120" s="800"/>
      <c r="DT120" s="800"/>
      <c r="DU120" s="800"/>
      <c r="DV120" s="801">
        <v>89.6</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7100342</v>
      </c>
      <c r="BR121" s="858"/>
      <c r="BS121" s="858"/>
      <c r="BT121" s="858"/>
      <c r="BU121" s="858"/>
      <c r="BV121" s="858">
        <v>7142095</v>
      </c>
      <c r="BW121" s="858"/>
      <c r="BX121" s="858"/>
      <c r="BY121" s="858"/>
      <c r="BZ121" s="858"/>
      <c r="CA121" s="858">
        <v>7315282</v>
      </c>
      <c r="CB121" s="858"/>
      <c r="CC121" s="858"/>
      <c r="CD121" s="858"/>
      <c r="CE121" s="858"/>
      <c r="CF121" s="859">
        <v>227.4</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381912</v>
      </c>
      <c r="DH121" s="771"/>
      <c r="DI121" s="771"/>
      <c r="DJ121" s="771"/>
      <c r="DK121" s="771"/>
      <c r="DL121" s="771">
        <v>357399</v>
      </c>
      <c r="DM121" s="771"/>
      <c r="DN121" s="771"/>
      <c r="DO121" s="771"/>
      <c r="DP121" s="771"/>
      <c r="DQ121" s="771">
        <v>365651</v>
      </c>
      <c r="DR121" s="771"/>
      <c r="DS121" s="771"/>
      <c r="DT121" s="771"/>
      <c r="DU121" s="771"/>
      <c r="DV121" s="823">
        <v>11.4</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449</v>
      </c>
      <c r="BP122" s="838"/>
      <c r="BQ122" s="839">
        <v>8543567</v>
      </c>
      <c r="BR122" s="840"/>
      <c r="BS122" s="840"/>
      <c r="BT122" s="840"/>
      <c r="BU122" s="840"/>
      <c r="BV122" s="840">
        <v>8691112</v>
      </c>
      <c r="BW122" s="840"/>
      <c r="BX122" s="840"/>
      <c r="BY122" s="840"/>
      <c r="BZ122" s="840"/>
      <c r="CA122" s="840">
        <v>9028165</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482124</v>
      </c>
      <c r="DH122" s="771"/>
      <c r="DI122" s="771"/>
      <c r="DJ122" s="771"/>
      <c r="DK122" s="771"/>
      <c r="DL122" s="771">
        <v>452159</v>
      </c>
      <c r="DM122" s="771"/>
      <c r="DN122" s="771"/>
      <c r="DO122" s="771"/>
      <c r="DP122" s="771"/>
      <c r="DQ122" s="771">
        <v>363237</v>
      </c>
      <c r="DR122" s="771"/>
      <c r="DS122" s="771"/>
      <c r="DT122" s="771"/>
      <c r="DU122" s="771"/>
      <c r="DV122" s="823">
        <v>11.3</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386</v>
      </c>
      <c r="AB123" s="784"/>
      <c r="AC123" s="784"/>
      <c r="AD123" s="784"/>
      <c r="AE123" s="785"/>
      <c r="AF123" s="786" t="s">
        <v>386</v>
      </c>
      <c r="AG123" s="784"/>
      <c r="AH123" s="784"/>
      <c r="AI123" s="784"/>
      <c r="AJ123" s="785"/>
      <c r="AK123" s="786" t="s">
        <v>386</v>
      </c>
      <c r="AL123" s="784"/>
      <c r="AM123" s="784"/>
      <c r="AN123" s="784"/>
      <c r="AO123" s="785"/>
      <c r="AP123" s="754" t="s">
        <v>386</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113.8</v>
      </c>
      <c r="BR123" s="832"/>
      <c r="BS123" s="832"/>
      <c r="BT123" s="832"/>
      <c r="BU123" s="832"/>
      <c r="BV123" s="832">
        <v>107.3</v>
      </c>
      <c r="BW123" s="832"/>
      <c r="BX123" s="832"/>
      <c r="BY123" s="832"/>
      <c r="BZ123" s="832"/>
      <c r="CA123" s="832">
        <v>99.1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386</v>
      </c>
      <c r="AB124" s="784"/>
      <c r="AC124" s="784"/>
      <c r="AD124" s="784"/>
      <c r="AE124" s="785"/>
      <c r="AF124" s="786" t="s">
        <v>386</v>
      </c>
      <c r="AG124" s="784"/>
      <c r="AH124" s="784"/>
      <c r="AI124" s="784"/>
      <c r="AJ124" s="785"/>
      <c r="AK124" s="786" t="s">
        <v>386</v>
      </c>
      <c r="AL124" s="784"/>
      <c r="AM124" s="784"/>
      <c r="AN124" s="784"/>
      <c r="AO124" s="785"/>
      <c r="AP124" s="754" t="s">
        <v>386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386</v>
      </c>
      <c r="DH124" s="717"/>
      <c r="DI124" s="717"/>
      <c r="DJ124" s="717"/>
      <c r="DK124" s="718"/>
      <c r="DL124" s="719" t="s">
        <v>386</v>
      </c>
      <c r="DM124" s="717"/>
      <c r="DN124" s="717"/>
      <c r="DO124" s="717"/>
      <c r="DP124" s="718"/>
      <c r="DQ124" s="719" t="s">
        <v>386</v>
      </c>
      <c r="DR124" s="717"/>
      <c r="DS124" s="717"/>
      <c r="DT124" s="717"/>
      <c r="DU124" s="718"/>
      <c r="DV124" s="807" t="s">
        <v>386</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386</v>
      </c>
      <c r="AB125" s="784"/>
      <c r="AC125" s="784"/>
      <c r="AD125" s="784"/>
      <c r="AE125" s="785"/>
      <c r="AF125" s="786" t="s">
        <v>386</v>
      </c>
      <c r="AG125" s="784"/>
      <c r="AH125" s="784"/>
      <c r="AI125" s="784"/>
      <c r="AJ125" s="785"/>
      <c r="AK125" s="786" t="s">
        <v>386</v>
      </c>
      <c r="AL125" s="784"/>
      <c r="AM125" s="784"/>
      <c r="AN125" s="784"/>
      <c r="AO125" s="785"/>
      <c r="AP125" s="754" t="s">
        <v>386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386</v>
      </c>
      <c r="DH125" s="800"/>
      <c r="DI125" s="800"/>
      <c r="DJ125" s="800"/>
      <c r="DK125" s="800"/>
      <c r="DL125" s="800" t="s">
        <v>386</v>
      </c>
      <c r="DM125" s="800"/>
      <c r="DN125" s="800"/>
      <c r="DO125" s="800"/>
      <c r="DP125" s="800"/>
      <c r="DQ125" s="800" t="s">
        <v>386</v>
      </c>
      <c r="DR125" s="800"/>
      <c r="DS125" s="800"/>
      <c r="DT125" s="800"/>
      <c r="DU125" s="800"/>
      <c r="DV125" s="801" t="s">
        <v>386</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386</v>
      </c>
      <c r="AB126" s="784"/>
      <c r="AC126" s="784"/>
      <c r="AD126" s="784"/>
      <c r="AE126" s="785"/>
      <c r="AF126" s="786" t="s">
        <v>386</v>
      </c>
      <c r="AG126" s="784"/>
      <c r="AH126" s="784"/>
      <c r="AI126" s="784"/>
      <c r="AJ126" s="785"/>
      <c r="AK126" s="786" t="s">
        <v>386</v>
      </c>
      <c r="AL126" s="784"/>
      <c r="AM126" s="784"/>
      <c r="AN126" s="784"/>
      <c r="AO126" s="785"/>
      <c r="AP126" s="754" t="s">
        <v>386</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386</v>
      </c>
      <c r="DH126" s="771"/>
      <c r="DI126" s="771"/>
      <c r="DJ126" s="771"/>
      <c r="DK126" s="771"/>
      <c r="DL126" s="771" t="s">
        <v>386</v>
      </c>
      <c r="DM126" s="771"/>
      <c r="DN126" s="771"/>
      <c r="DO126" s="771"/>
      <c r="DP126" s="771"/>
      <c r="DQ126" s="771" t="s">
        <v>386</v>
      </c>
      <c r="DR126" s="771"/>
      <c r="DS126" s="771"/>
      <c r="DT126" s="771"/>
      <c r="DU126" s="771"/>
      <c r="DV126" s="823" t="s">
        <v>386</v>
      </c>
      <c r="DW126" s="823"/>
      <c r="DX126" s="823"/>
      <c r="DY126" s="823"/>
      <c r="DZ126" s="824"/>
    </row>
    <row r="127" spans="1:130" s="197" customFormat="1" ht="26.25" customHeight="1" thickBot="1" x14ac:dyDescent="0.2">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386</v>
      </c>
      <c r="AB127" s="784"/>
      <c r="AC127" s="784"/>
      <c r="AD127" s="784"/>
      <c r="AE127" s="785"/>
      <c r="AF127" s="786" t="s">
        <v>386</v>
      </c>
      <c r="AG127" s="784"/>
      <c r="AH127" s="784"/>
      <c r="AI127" s="784"/>
      <c r="AJ127" s="785"/>
      <c r="AK127" s="786" t="s">
        <v>386</v>
      </c>
      <c r="AL127" s="784"/>
      <c r="AM127" s="784"/>
      <c r="AN127" s="784"/>
      <c r="AO127" s="785"/>
      <c r="AP127" s="754" t="s">
        <v>386</v>
      </c>
      <c r="AQ127" s="755"/>
      <c r="AR127" s="755"/>
      <c r="AS127" s="755"/>
      <c r="AT127" s="756"/>
      <c r="AU127" s="233"/>
      <c r="AV127" s="233"/>
      <c r="AW127" s="233"/>
      <c r="AX127" s="757" t="s">
        <v>460</v>
      </c>
      <c r="AY127" s="758"/>
      <c r="AZ127" s="758"/>
      <c r="BA127" s="758"/>
      <c r="BB127" s="758"/>
      <c r="BC127" s="758"/>
      <c r="BD127" s="758"/>
      <c r="BE127" s="759"/>
      <c r="BF127" s="760" t="s">
        <v>386</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386</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59197</v>
      </c>
      <c r="AB128" s="724"/>
      <c r="AC128" s="724"/>
      <c r="AD128" s="724"/>
      <c r="AE128" s="725"/>
      <c r="AF128" s="726">
        <v>61287</v>
      </c>
      <c r="AG128" s="724"/>
      <c r="AH128" s="724"/>
      <c r="AI128" s="724"/>
      <c r="AJ128" s="725"/>
      <c r="AK128" s="726">
        <v>63880</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3959677</v>
      </c>
      <c r="AB129" s="784"/>
      <c r="AC129" s="784"/>
      <c r="AD129" s="784"/>
      <c r="AE129" s="785"/>
      <c r="AF129" s="786">
        <v>3958152</v>
      </c>
      <c r="AG129" s="784"/>
      <c r="AH129" s="784"/>
      <c r="AI129" s="784"/>
      <c r="AJ129" s="785"/>
      <c r="AK129" s="786">
        <v>3931828</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10.9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678705</v>
      </c>
      <c r="AB130" s="784"/>
      <c r="AC130" s="784"/>
      <c r="AD130" s="784"/>
      <c r="AE130" s="785"/>
      <c r="AF130" s="786">
        <v>687660</v>
      </c>
      <c r="AG130" s="784"/>
      <c r="AH130" s="784"/>
      <c r="AI130" s="784"/>
      <c r="AJ130" s="785"/>
      <c r="AK130" s="786">
        <v>715378</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99.1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3280972</v>
      </c>
      <c r="AB131" s="717"/>
      <c r="AC131" s="717"/>
      <c r="AD131" s="717"/>
      <c r="AE131" s="718"/>
      <c r="AF131" s="719">
        <v>3270492</v>
      </c>
      <c r="AG131" s="717"/>
      <c r="AH131" s="717"/>
      <c r="AI131" s="717"/>
      <c r="AJ131" s="718"/>
      <c r="AK131" s="719">
        <v>3216450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12.679992390000001</v>
      </c>
      <c r="AB132" s="740"/>
      <c r="AC132" s="740"/>
      <c r="AD132" s="740"/>
      <c r="AE132" s="741"/>
      <c r="AF132" s="742">
        <v>11.23500684</v>
      </c>
      <c r="AG132" s="740"/>
      <c r="AH132" s="740"/>
      <c r="AI132" s="740"/>
      <c r="AJ132" s="741"/>
      <c r="AK132" s="742">
        <v>9.0176436750000004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15.9</v>
      </c>
      <c r="AB133" s="749"/>
      <c r="AC133" s="749"/>
      <c r="AD133" s="749"/>
      <c r="AE133" s="750"/>
      <c r="AF133" s="748">
        <v>13.2</v>
      </c>
      <c r="AG133" s="749"/>
      <c r="AH133" s="749"/>
      <c r="AI133" s="749"/>
      <c r="AJ133" s="750"/>
      <c r="AK133" s="748">
        <v>10.9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31" zoomScaleNormal="85" zoomScaleSheetLayoutView="55" workbookViewId="0">
      <selection activeCell="Z29" sqref="Z29:AG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Z29" sqref="Z29:AG29"/>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Z29" sqref="Z29:AG2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9" t="s">
        <v>476</v>
      </c>
      <c r="L7" s="254"/>
      <c r="M7" s="255" t="s">
        <v>477</v>
      </c>
      <c r="N7" s="256"/>
    </row>
    <row r="8" spans="1:16" x14ac:dyDescent="0.15">
      <c r="A8" s="248"/>
      <c r="B8" s="244"/>
      <c r="C8" s="244"/>
      <c r="D8" s="244"/>
      <c r="E8" s="244"/>
      <c r="F8" s="244"/>
      <c r="G8" s="257"/>
      <c r="H8" s="258"/>
      <c r="I8" s="258"/>
      <c r="J8" s="259"/>
      <c r="K8" s="1120"/>
      <c r="L8" s="260" t="s">
        <v>478</v>
      </c>
      <c r="M8" s="261" t="s">
        <v>479</v>
      </c>
      <c r="N8" s="262" t="s">
        <v>480</v>
      </c>
    </row>
    <row r="9" spans="1:16" x14ac:dyDescent="0.15">
      <c r="A9" s="248"/>
      <c r="B9" s="244"/>
      <c r="C9" s="244"/>
      <c r="D9" s="244"/>
      <c r="E9" s="244"/>
      <c r="F9" s="244"/>
      <c r="G9" s="1133" t="s">
        <v>481</v>
      </c>
      <c r="H9" s="1134"/>
      <c r="I9" s="1134"/>
      <c r="J9" s="1135"/>
      <c r="K9" s="263">
        <v>920608</v>
      </c>
      <c r="L9" s="264">
        <v>100273</v>
      </c>
      <c r="M9" s="265">
        <v>110200</v>
      </c>
      <c r="N9" s="266">
        <v>-9</v>
      </c>
    </row>
    <row r="10" spans="1:16" x14ac:dyDescent="0.15">
      <c r="A10" s="248"/>
      <c r="B10" s="244"/>
      <c r="C10" s="244"/>
      <c r="D10" s="244"/>
      <c r="E10" s="244"/>
      <c r="F10" s="244"/>
      <c r="G10" s="1133" t="s">
        <v>482</v>
      </c>
      <c r="H10" s="1134"/>
      <c r="I10" s="1134"/>
      <c r="J10" s="1135"/>
      <c r="K10" s="267">
        <v>8149</v>
      </c>
      <c r="L10" s="268">
        <v>888</v>
      </c>
      <c r="M10" s="269">
        <v>10910</v>
      </c>
      <c r="N10" s="270">
        <v>-91.9</v>
      </c>
    </row>
    <row r="11" spans="1:16" ht="13.5" customHeight="1" x14ac:dyDescent="0.15">
      <c r="A11" s="248"/>
      <c r="B11" s="244"/>
      <c r="C11" s="244"/>
      <c r="D11" s="244"/>
      <c r="E11" s="244"/>
      <c r="F11" s="244"/>
      <c r="G11" s="1133" t="s">
        <v>483</v>
      </c>
      <c r="H11" s="1134"/>
      <c r="I11" s="1134"/>
      <c r="J11" s="1135"/>
      <c r="K11" s="267">
        <v>217831</v>
      </c>
      <c r="L11" s="268">
        <v>23726</v>
      </c>
      <c r="M11" s="269">
        <v>15361</v>
      </c>
      <c r="N11" s="270">
        <v>54.5</v>
      </c>
    </row>
    <row r="12" spans="1:16" ht="13.5" customHeight="1" x14ac:dyDescent="0.15">
      <c r="A12" s="248"/>
      <c r="B12" s="244"/>
      <c r="C12" s="244"/>
      <c r="D12" s="244"/>
      <c r="E12" s="244"/>
      <c r="F12" s="244"/>
      <c r="G12" s="1133" t="s">
        <v>484</v>
      </c>
      <c r="H12" s="1134"/>
      <c r="I12" s="1134"/>
      <c r="J12" s="1135"/>
      <c r="K12" s="267" t="s">
        <v>485</v>
      </c>
      <c r="L12" s="268" t="s">
        <v>485</v>
      </c>
      <c r="M12" s="269">
        <v>1384</v>
      </c>
      <c r="N12" s="270" t="s">
        <v>485</v>
      </c>
    </row>
    <row r="13" spans="1:16" ht="13.5" customHeight="1" x14ac:dyDescent="0.15">
      <c r="A13" s="248"/>
      <c r="B13" s="244"/>
      <c r="C13" s="244"/>
      <c r="D13" s="244"/>
      <c r="E13" s="244"/>
      <c r="F13" s="244"/>
      <c r="G13" s="1133" t="s">
        <v>486</v>
      </c>
      <c r="H13" s="1134"/>
      <c r="I13" s="1134"/>
      <c r="J13" s="1135"/>
      <c r="K13" s="267" t="s">
        <v>485</v>
      </c>
      <c r="L13" s="268" t="s">
        <v>485</v>
      </c>
      <c r="M13" s="269" t="s">
        <v>485</v>
      </c>
      <c r="N13" s="270" t="s">
        <v>485</v>
      </c>
    </row>
    <row r="14" spans="1:16" ht="13.5" customHeight="1" x14ac:dyDescent="0.15">
      <c r="A14" s="248"/>
      <c r="B14" s="244"/>
      <c r="C14" s="244"/>
      <c r="D14" s="244"/>
      <c r="E14" s="244"/>
      <c r="F14" s="244"/>
      <c r="G14" s="1133" t="s">
        <v>487</v>
      </c>
      <c r="H14" s="1134"/>
      <c r="I14" s="1134"/>
      <c r="J14" s="1135"/>
      <c r="K14" s="267" t="s">
        <v>485</v>
      </c>
      <c r="L14" s="268" t="s">
        <v>485</v>
      </c>
      <c r="M14" s="269">
        <v>5179</v>
      </c>
      <c r="N14" s="270" t="s">
        <v>485</v>
      </c>
    </row>
    <row r="15" spans="1:16" ht="13.5" customHeight="1" x14ac:dyDescent="0.15">
      <c r="A15" s="248"/>
      <c r="B15" s="244"/>
      <c r="C15" s="244"/>
      <c r="D15" s="244"/>
      <c r="E15" s="244"/>
      <c r="F15" s="244"/>
      <c r="G15" s="1133" t="s">
        <v>488</v>
      </c>
      <c r="H15" s="1134"/>
      <c r="I15" s="1134"/>
      <c r="J15" s="1135"/>
      <c r="K15" s="267">
        <v>62381</v>
      </c>
      <c r="L15" s="268">
        <v>6795</v>
      </c>
      <c r="M15" s="269">
        <v>2730</v>
      </c>
      <c r="N15" s="270">
        <v>148.9</v>
      </c>
    </row>
    <row r="16" spans="1:16" x14ac:dyDescent="0.15">
      <c r="A16" s="248"/>
      <c r="B16" s="244"/>
      <c r="C16" s="244"/>
      <c r="D16" s="244"/>
      <c r="E16" s="244"/>
      <c r="F16" s="244"/>
      <c r="G16" s="1136" t="s">
        <v>489</v>
      </c>
      <c r="H16" s="1137"/>
      <c r="I16" s="1137"/>
      <c r="J16" s="1138"/>
      <c r="K16" s="268">
        <v>-145910</v>
      </c>
      <c r="L16" s="268">
        <v>-15893</v>
      </c>
      <c r="M16" s="269">
        <v>-11587</v>
      </c>
      <c r="N16" s="270">
        <v>37.200000000000003</v>
      </c>
    </row>
    <row r="17" spans="1:16" x14ac:dyDescent="0.15">
      <c r="A17" s="248"/>
      <c r="B17" s="244"/>
      <c r="C17" s="244"/>
      <c r="D17" s="244"/>
      <c r="E17" s="244"/>
      <c r="F17" s="244"/>
      <c r="G17" s="1136" t="s">
        <v>171</v>
      </c>
      <c r="H17" s="1137"/>
      <c r="I17" s="1137"/>
      <c r="J17" s="1138"/>
      <c r="K17" s="268">
        <v>1063059</v>
      </c>
      <c r="L17" s="268">
        <v>115789</v>
      </c>
      <c r="M17" s="269">
        <v>134177</v>
      </c>
      <c r="N17" s="270">
        <v>-13.7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30" t="s">
        <v>494</v>
      </c>
      <c r="H21" s="1131"/>
      <c r="I21" s="1131"/>
      <c r="J21" s="1132"/>
      <c r="K21" s="280">
        <v>11.44</v>
      </c>
      <c r="L21" s="281">
        <v>12.44</v>
      </c>
      <c r="M21" s="282">
        <v>-1</v>
      </c>
      <c r="N21" s="249"/>
      <c r="O21" s="283"/>
      <c r="P21" s="279"/>
    </row>
    <row r="22" spans="1:16" s="284" customFormat="1" x14ac:dyDescent="0.15">
      <c r="A22" s="279"/>
      <c r="B22" s="249"/>
      <c r="C22" s="249"/>
      <c r="D22" s="249"/>
      <c r="E22" s="249"/>
      <c r="F22" s="249"/>
      <c r="G22" s="1130" t="s">
        <v>495</v>
      </c>
      <c r="H22" s="1131"/>
      <c r="I22" s="1131"/>
      <c r="J22" s="1132"/>
      <c r="K22" s="285">
        <v>87.6</v>
      </c>
      <c r="L22" s="286">
        <v>95.1</v>
      </c>
      <c r="M22" s="287">
        <v>-7.5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476</v>
      </c>
      <c r="L30" s="254"/>
      <c r="M30" s="255" t="s">
        <v>477</v>
      </c>
      <c r="N30" s="256"/>
    </row>
    <row r="31" spans="1:16" x14ac:dyDescent="0.15">
      <c r="A31" s="248"/>
      <c r="B31" s="244"/>
      <c r="C31" s="244"/>
      <c r="D31" s="244"/>
      <c r="E31" s="244"/>
      <c r="F31" s="244"/>
      <c r="G31" s="257"/>
      <c r="H31" s="258"/>
      <c r="I31" s="258"/>
      <c r="J31" s="259"/>
      <c r="K31" s="1120"/>
      <c r="L31" s="260" t="s">
        <v>478</v>
      </c>
      <c r="M31" s="261" t="s">
        <v>479</v>
      </c>
      <c r="N31" s="262" t="s">
        <v>480</v>
      </c>
    </row>
    <row r="32" spans="1:16" ht="27" customHeight="1" x14ac:dyDescent="0.15">
      <c r="A32" s="248"/>
      <c r="B32" s="244"/>
      <c r="C32" s="244"/>
      <c r="D32" s="244"/>
      <c r="E32" s="244"/>
      <c r="F32" s="244"/>
      <c r="G32" s="1121" t="s">
        <v>498</v>
      </c>
      <c r="H32" s="1122"/>
      <c r="I32" s="1122"/>
      <c r="J32" s="1123"/>
      <c r="K32" s="294">
        <v>674477</v>
      </c>
      <c r="L32" s="294">
        <v>73464</v>
      </c>
      <c r="M32" s="295">
        <v>69383</v>
      </c>
      <c r="N32" s="296">
        <v>5.9</v>
      </c>
    </row>
    <row r="33" spans="1:16" ht="13.5" customHeight="1" x14ac:dyDescent="0.15">
      <c r="A33" s="248"/>
      <c r="B33" s="244"/>
      <c r="C33" s="244"/>
      <c r="D33" s="244"/>
      <c r="E33" s="244"/>
      <c r="F33" s="244"/>
      <c r="G33" s="1121" t="s">
        <v>499</v>
      </c>
      <c r="H33" s="1122"/>
      <c r="I33" s="1122"/>
      <c r="J33" s="1123"/>
      <c r="K33" s="294" t="s">
        <v>485</v>
      </c>
      <c r="L33" s="294" t="s">
        <v>485</v>
      </c>
      <c r="M33" s="295" t="s">
        <v>485</v>
      </c>
      <c r="N33" s="296" t="s">
        <v>485</v>
      </c>
    </row>
    <row r="34" spans="1:16" ht="27" customHeight="1" x14ac:dyDescent="0.15">
      <c r="A34" s="248"/>
      <c r="B34" s="244"/>
      <c r="C34" s="244"/>
      <c r="D34" s="244"/>
      <c r="E34" s="244"/>
      <c r="F34" s="244"/>
      <c r="G34" s="1121" t="s">
        <v>500</v>
      </c>
      <c r="H34" s="1122"/>
      <c r="I34" s="1122"/>
      <c r="J34" s="1123"/>
      <c r="K34" s="294" t="s">
        <v>485</v>
      </c>
      <c r="L34" s="294" t="s">
        <v>485</v>
      </c>
      <c r="M34" s="295" t="s">
        <v>485</v>
      </c>
      <c r="N34" s="296" t="s">
        <v>485</v>
      </c>
    </row>
    <row r="35" spans="1:16" ht="27" customHeight="1" x14ac:dyDescent="0.15">
      <c r="A35" s="248"/>
      <c r="B35" s="244"/>
      <c r="C35" s="244"/>
      <c r="D35" s="244"/>
      <c r="E35" s="244"/>
      <c r="F35" s="244"/>
      <c r="G35" s="1121" t="s">
        <v>501</v>
      </c>
      <c r="H35" s="1122"/>
      <c r="I35" s="1122"/>
      <c r="J35" s="1123"/>
      <c r="K35" s="294">
        <v>358974</v>
      </c>
      <c r="L35" s="294">
        <v>39100</v>
      </c>
      <c r="M35" s="295">
        <v>19734</v>
      </c>
      <c r="N35" s="296">
        <v>98.1</v>
      </c>
    </row>
    <row r="36" spans="1:16" ht="27" customHeight="1" x14ac:dyDescent="0.15">
      <c r="A36" s="248"/>
      <c r="B36" s="244"/>
      <c r="C36" s="244"/>
      <c r="D36" s="244"/>
      <c r="E36" s="244"/>
      <c r="F36" s="244"/>
      <c r="G36" s="1121" t="s">
        <v>502</v>
      </c>
      <c r="H36" s="1122"/>
      <c r="I36" s="1122"/>
      <c r="J36" s="1123"/>
      <c r="K36" s="294">
        <v>35855</v>
      </c>
      <c r="L36" s="294">
        <v>3905</v>
      </c>
      <c r="M36" s="295">
        <v>4902</v>
      </c>
      <c r="N36" s="296">
        <v>-20.3</v>
      </c>
    </row>
    <row r="37" spans="1:16" ht="13.5" customHeight="1" x14ac:dyDescent="0.15">
      <c r="A37" s="248"/>
      <c r="B37" s="244"/>
      <c r="C37" s="244"/>
      <c r="D37" s="244"/>
      <c r="E37" s="244"/>
      <c r="F37" s="244"/>
      <c r="G37" s="1121" t="s">
        <v>503</v>
      </c>
      <c r="H37" s="1122"/>
      <c r="I37" s="1122"/>
      <c r="J37" s="1123"/>
      <c r="K37" s="294" t="s">
        <v>485</v>
      </c>
      <c r="L37" s="294" t="s">
        <v>485</v>
      </c>
      <c r="M37" s="295">
        <v>1542</v>
      </c>
      <c r="N37" s="296" t="s">
        <v>485</v>
      </c>
    </row>
    <row r="38" spans="1:16" ht="27" customHeight="1" x14ac:dyDescent="0.15">
      <c r="A38" s="248"/>
      <c r="B38" s="244"/>
      <c r="C38" s="244"/>
      <c r="D38" s="244"/>
      <c r="E38" s="244"/>
      <c r="F38" s="244"/>
      <c r="G38" s="1124" t="s">
        <v>504</v>
      </c>
      <c r="H38" s="1125"/>
      <c r="I38" s="1125"/>
      <c r="J38" s="1126"/>
      <c r="K38" s="297" t="s">
        <v>485</v>
      </c>
      <c r="L38" s="297" t="s">
        <v>485</v>
      </c>
      <c r="M38" s="298">
        <v>13</v>
      </c>
      <c r="N38" s="299" t="s">
        <v>485</v>
      </c>
      <c r="O38" s="293"/>
    </row>
    <row r="39" spans="1:16" x14ac:dyDescent="0.15">
      <c r="A39" s="248"/>
      <c r="B39" s="244"/>
      <c r="C39" s="244"/>
      <c r="D39" s="244"/>
      <c r="E39" s="244"/>
      <c r="F39" s="244"/>
      <c r="G39" s="1124" t="s">
        <v>505</v>
      </c>
      <c r="H39" s="1125"/>
      <c r="I39" s="1125"/>
      <c r="J39" s="1126"/>
      <c r="K39" s="300">
        <v>-63880</v>
      </c>
      <c r="L39" s="300">
        <v>-6958</v>
      </c>
      <c r="M39" s="301">
        <v>-2613</v>
      </c>
      <c r="N39" s="302">
        <v>166.3</v>
      </c>
      <c r="O39" s="293"/>
    </row>
    <row r="40" spans="1:16" ht="27" customHeight="1" x14ac:dyDescent="0.15">
      <c r="A40" s="248"/>
      <c r="B40" s="244"/>
      <c r="C40" s="244"/>
      <c r="D40" s="244"/>
      <c r="E40" s="244"/>
      <c r="F40" s="244"/>
      <c r="G40" s="1121" t="s">
        <v>506</v>
      </c>
      <c r="H40" s="1122"/>
      <c r="I40" s="1122"/>
      <c r="J40" s="1123"/>
      <c r="K40" s="300">
        <v>-715378</v>
      </c>
      <c r="L40" s="300">
        <v>-77919</v>
      </c>
      <c r="M40" s="301">
        <v>-64897</v>
      </c>
      <c r="N40" s="302">
        <v>20.100000000000001</v>
      </c>
      <c r="O40" s="293"/>
    </row>
    <row r="41" spans="1:16" x14ac:dyDescent="0.15">
      <c r="A41" s="248"/>
      <c r="B41" s="244"/>
      <c r="C41" s="244"/>
      <c r="D41" s="244"/>
      <c r="E41" s="244"/>
      <c r="F41" s="244"/>
      <c r="G41" s="1127" t="s">
        <v>281</v>
      </c>
      <c r="H41" s="1128"/>
      <c r="I41" s="1128"/>
      <c r="J41" s="1129"/>
      <c r="K41" s="294">
        <v>290048</v>
      </c>
      <c r="L41" s="300">
        <v>31592</v>
      </c>
      <c r="M41" s="301">
        <v>28065</v>
      </c>
      <c r="N41" s="302">
        <v>12.6</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476</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1140685</v>
      </c>
      <c r="J51" s="320">
        <v>114561</v>
      </c>
      <c r="K51" s="321">
        <v>10</v>
      </c>
      <c r="L51" s="322">
        <v>89245</v>
      </c>
      <c r="M51" s="323">
        <v>27</v>
      </c>
      <c r="N51" s="324">
        <v>-17</v>
      </c>
    </row>
    <row r="52" spans="1:14" x14ac:dyDescent="0.15">
      <c r="A52" s="248"/>
      <c r="B52" s="244"/>
      <c r="C52" s="244"/>
      <c r="D52" s="244"/>
      <c r="E52" s="244"/>
      <c r="F52" s="244"/>
      <c r="G52" s="325"/>
      <c r="H52" s="326" t="s">
        <v>517</v>
      </c>
      <c r="I52" s="327">
        <v>361044</v>
      </c>
      <c r="J52" s="328">
        <v>36260</v>
      </c>
      <c r="K52" s="329">
        <v>-25.4</v>
      </c>
      <c r="L52" s="330">
        <v>42966</v>
      </c>
      <c r="M52" s="331">
        <v>2.9</v>
      </c>
      <c r="N52" s="332">
        <v>-28.3</v>
      </c>
    </row>
    <row r="53" spans="1:14" x14ac:dyDescent="0.15">
      <c r="A53" s="248"/>
      <c r="B53" s="244"/>
      <c r="C53" s="244"/>
      <c r="D53" s="244"/>
      <c r="E53" s="244"/>
      <c r="F53" s="244"/>
      <c r="G53" s="310" t="s">
        <v>518</v>
      </c>
      <c r="H53" s="311"/>
      <c r="I53" s="319">
        <v>1127181</v>
      </c>
      <c r="J53" s="320">
        <v>116073</v>
      </c>
      <c r="K53" s="321">
        <v>1.3</v>
      </c>
      <c r="L53" s="322">
        <v>92021</v>
      </c>
      <c r="M53" s="323">
        <v>3.1</v>
      </c>
      <c r="N53" s="324">
        <v>-1.8</v>
      </c>
    </row>
    <row r="54" spans="1:14" x14ac:dyDescent="0.15">
      <c r="A54" s="248"/>
      <c r="B54" s="244"/>
      <c r="C54" s="244"/>
      <c r="D54" s="244"/>
      <c r="E54" s="244"/>
      <c r="F54" s="244"/>
      <c r="G54" s="325"/>
      <c r="H54" s="326" t="s">
        <v>517</v>
      </c>
      <c r="I54" s="327">
        <v>328948</v>
      </c>
      <c r="J54" s="328">
        <v>33874</v>
      </c>
      <c r="K54" s="329">
        <v>-6.6</v>
      </c>
      <c r="L54" s="330">
        <v>52579</v>
      </c>
      <c r="M54" s="331">
        <v>22.4</v>
      </c>
      <c r="N54" s="332">
        <v>-29</v>
      </c>
    </row>
    <row r="55" spans="1:14" x14ac:dyDescent="0.15">
      <c r="A55" s="248"/>
      <c r="B55" s="244"/>
      <c r="C55" s="244"/>
      <c r="D55" s="244"/>
      <c r="E55" s="244"/>
      <c r="F55" s="244"/>
      <c r="G55" s="310" t="s">
        <v>519</v>
      </c>
      <c r="H55" s="311"/>
      <c r="I55" s="319">
        <v>691957</v>
      </c>
      <c r="J55" s="320">
        <v>72914</v>
      </c>
      <c r="K55" s="321">
        <v>-37.200000000000003</v>
      </c>
      <c r="L55" s="322">
        <v>94828</v>
      </c>
      <c r="M55" s="323">
        <v>3.1</v>
      </c>
      <c r="N55" s="324">
        <v>-40.299999999999997</v>
      </c>
    </row>
    <row r="56" spans="1:14" x14ac:dyDescent="0.15">
      <c r="A56" s="248"/>
      <c r="B56" s="244"/>
      <c r="C56" s="244"/>
      <c r="D56" s="244"/>
      <c r="E56" s="244"/>
      <c r="F56" s="244"/>
      <c r="G56" s="325"/>
      <c r="H56" s="326" t="s">
        <v>517</v>
      </c>
      <c r="I56" s="327">
        <v>122145</v>
      </c>
      <c r="J56" s="328">
        <v>12871</v>
      </c>
      <c r="K56" s="329">
        <v>-62</v>
      </c>
      <c r="L56" s="330">
        <v>55133</v>
      </c>
      <c r="M56" s="331">
        <v>4.9000000000000004</v>
      </c>
      <c r="N56" s="332">
        <v>-66.900000000000006</v>
      </c>
    </row>
    <row r="57" spans="1:14" x14ac:dyDescent="0.15">
      <c r="A57" s="248"/>
      <c r="B57" s="244"/>
      <c r="C57" s="244"/>
      <c r="D57" s="244"/>
      <c r="E57" s="244"/>
      <c r="F57" s="244"/>
      <c r="G57" s="310" t="s">
        <v>520</v>
      </c>
      <c r="H57" s="311"/>
      <c r="I57" s="319">
        <v>890956</v>
      </c>
      <c r="J57" s="320">
        <v>94712</v>
      </c>
      <c r="K57" s="321">
        <v>29.9</v>
      </c>
      <c r="L57" s="322">
        <v>119674</v>
      </c>
      <c r="M57" s="323">
        <v>26.2</v>
      </c>
      <c r="N57" s="324">
        <v>3.7</v>
      </c>
    </row>
    <row r="58" spans="1:14" x14ac:dyDescent="0.15">
      <c r="A58" s="248"/>
      <c r="B58" s="244"/>
      <c r="C58" s="244"/>
      <c r="D58" s="244"/>
      <c r="E58" s="244"/>
      <c r="F58" s="244"/>
      <c r="G58" s="325"/>
      <c r="H58" s="326" t="s">
        <v>517</v>
      </c>
      <c r="I58" s="327">
        <v>197002</v>
      </c>
      <c r="J58" s="328">
        <v>20942</v>
      </c>
      <c r="K58" s="329">
        <v>62.7</v>
      </c>
      <c r="L58" s="330">
        <v>57803</v>
      </c>
      <c r="M58" s="331">
        <v>4.8</v>
      </c>
      <c r="N58" s="332">
        <v>57.9</v>
      </c>
    </row>
    <row r="59" spans="1:14" x14ac:dyDescent="0.15">
      <c r="A59" s="248"/>
      <c r="B59" s="244"/>
      <c r="C59" s="244"/>
      <c r="D59" s="244"/>
      <c r="E59" s="244"/>
      <c r="F59" s="244"/>
      <c r="G59" s="310" t="s">
        <v>521</v>
      </c>
      <c r="H59" s="311"/>
      <c r="I59" s="319">
        <v>1215161</v>
      </c>
      <c r="J59" s="320">
        <v>132356</v>
      </c>
      <c r="K59" s="321">
        <v>39.700000000000003</v>
      </c>
      <c r="L59" s="322">
        <v>119685</v>
      </c>
      <c r="M59" s="323">
        <v>0</v>
      </c>
      <c r="N59" s="324">
        <v>39.700000000000003</v>
      </c>
    </row>
    <row r="60" spans="1:14" x14ac:dyDescent="0.15">
      <c r="A60" s="248"/>
      <c r="B60" s="244"/>
      <c r="C60" s="244"/>
      <c r="D60" s="244"/>
      <c r="E60" s="244"/>
      <c r="F60" s="244"/>
      <c r="G60" s="325"/>
      <c r="H60" s="326" t="s">
        <v>517</v>
      </c>
      <c r="I60" s="333">
        <v>587815</v>
      </c>
      <c r="J60" s="328">
        <v>64025</v>
      </c>
      <c r="K60" s="329">
        <v>205.7</v>
      </c>
      <c r="L60" s="330">
        <v>68464</v>
      </c>
      <c r="M60" s="331">
        <v>18.399999999999999</v>
      </c>
      <c r="N60" s="332">
        <v>187.3</v>
      </c>
    </row>
    <row r="61" spans="1:14" x14ac:dyDescent="0.15">
      <c r="A61" s="248"/>
      <c r="B61" s="244"/>
      <c r="C61" s="244"/>
      <c r="D61" s="244"/>
      <c r="E61" s="244"/>
      <c r="F61" s="244"/>
      <c r="G61" s="310" t="s">
        <v>522</v>
      </c>
      <c r="H61" s="334"/>
      <c r="I61" s="335">
        <v>1013188</v>
      </c>
      <c r="J61" s="336">
        <v>106123</v>
      </c>
      <c r="K61" s="337">
        <v>8.6999999999999993</v>
      </c>
      <c r="L61" s="338">
        <v>103091</v>
      </c>
      <c r="M61" s="339">
        <v>11.9</v>
      </c>
      <c r="N61" s="324">
        <v>-3.2</v>
      </c>
    </row>
    <row r="62" spans="1:14" x14ac:dyDescent="0.15">
      <c r="A62" s="248"/>
      <c r="B62" s="244"/>
      <c r="C62" s="244"/>
      <c r="D62" s="244"/>
      <c r="E62" s="244"/>
      <c r="F62" s="244"/>
      <c r="G62" s="325"/>
      <c r="H62" s="326" t="s">
        <v>517</v>
      </c>
      <c r="I62" s="327">
        <v>319391</v>
      </c>
      <c r="J62" s="328">
        <v>33594</v>
      </c>
      <c r="K62" s="329">
        <v>34.9</v>
      </c>
      <c r="L62" s="330">
        <v>55389</v>
      </c>
      <c r="M62" s="331">
        <v>10.7</v>
      </c>
      <c r="N62" s="332">
        <v>24.2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 bottom="0" header="0" footer="0"/>
  <pageSetup paperSize="8" scale="9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30" zoomScale="90" zoomScaleNormal="90" zoomScaleSheetLayoutView="100" workbookViewId="0">
      <selection activeCell="Z29" sqref="Z29:AG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16.75</v>
      </c>
      <c r="G47" s="12">
        <v>18.489999999999998</v>
      </c>
      <c r="H47" s="12">
        <v>19.440000000000001</v>
      </c>
      <c r="I47" s="12">
        <v>22.87</v>
      </c>
      <c r="J47" s="13">
        <v>25.07</v>
      </c>
    </row>
    <row r="48" spans="2:10" ht="57.75" customHeight="1" x14ac:dyDescent="0.15">
      <c r="B48" s="14"/>
      <c r="C48" s="1141" t="s">
        <v>4</v>
      </c>
      <c r="D48" s="1141"/>
      <c r="E48" s="1142"/>
      <c r="F48" s="15">
        <v>1.92</v>
      </c>
      <c r="G48" s="16">
        <v>1.25</v>
      </c>
      <c r="H48" s="16">
        <v>1.39</v>
      </c>
      <c r="I48" s="16">
        <v>2.02</v>
      </c>
      <c r="J48" s="17">
        <v>2.71</v>
      </c>
    </row>
    <row r="49" spans="2:10" ht="57.75" customHeight="1" thickBot="1" x14ac:dyDescent="0.2">
      <c r="B49" s="18"/>
      <c r="C49" s="1143" t="s">
        <v>5</v>
      </c>
      <c r="D49" s="1143"/>
      <c r="E49" s="1144"/>
      <c r="F49" s="19">
        <v>0.05</v>
      </c>
      <c r="G49" s="20" t="s">
        <v>529</v>
      </c>
      <c r="H49" s="20">
        <v>3.18</v>
      </c>
      <c r="I49" s="20">
        <v>3.16</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6" zoomScaleSheetLayoutView="100" workbookViewId="0">
      <selection activeCell="Z29" sqref="Z29:AG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530</v>
      </c>
      <c r="D34" s="1151"/>
      <c r="E34" s="1152"/>
      <c r="F34" s="32">
        <v>0</v>
      </c>
      <c r="G34" s="33">
        <v>0</v>
      </c>
      <c r="H34" s="33">
        <v>10.59</v>
      </c>
      <c r="I34" s="33">
        <v>15.24</v>
      </c>
      <c r="J34" s="34">
        <v>12.66</v>
      </c>
      <c r="K34" s="22"/>
      <c r="L34" s="22"/>
      <c r="M34" s="22"/>
      <c r="N34" s="22"/>
      <c r="O34" s="22"/>
      <c r="P34" s="22"/>
    </row>
    <row r="35" spans="1:16" ht="39" customHeight="1" x14ac:dyDescent="0.15">
      <c r="A35" s="22"/>
      <c r="B35" s="35"/>
      <c r="C35" s="1145" t="s">
        <v>531</v>
      </c>
      <c r="D35" s="1146"/>
      <c r="E35" s="1147"/>
      <c r="F35" s="36">
        <v>6.71</v>
      </c>
      <c r="G35" s="37">
        <v>8.19</v>
      </c>
      <c r="H35" s="37">
        <v>7.21</v>
      </c>
      <c r="I35" s="37">
        <v>8.0500000000000007</v>
      </c>
      <c r="J35" s="38">
        <v>8.66</v>
      </c>
      <c r="K35" s="22"/>
      <c r="L35" s="22"/>
      <c r="M35" s="22"/>
      <c r="N35" s="22"/>
      <c r="O35" s="22"/>
      <c r="P35" s="22"/>
    </row>
    <row r="36" spans="1:16" ht="39" customHeight="1" x14ac:dyDescent="0.15">
      <c r="A36" s="22"/>
      <c r="B36" s="35"/>
      <c r="C36" s="1145" t="s">
        <v>532</v>
      </c>
      <c r="D36" s="1146"/>
      <c r="E36" s="1147"/>
      <c r="F36" s="36">
        <v>1.92</v>
      </c>
      <c r="G36" s="37">
        <v>1.25</v>
      </c>
      <c r="H36" s="37">
        <v>1.39</v>
      </c>
      <c r="I36" s="37">
        <v>2.0099999999999998</v>
      </c>
      <c r="J36" s="38">
        <v>2.71</v>
      </c>
      <c r="K36" s="22"/>
      <c r="L36" s="22"/>
      <c r="M36" s="22"/>
      <c r="N36" s="22"/>
      <c r="O36" s="22"/>
      <c r="P36" s="22"/>
    </row>
    <row r="37" spans="1:16" ht="39" customHeight="1" x14ac:dyDescent="0.15">
      <c r="A37" s="22"/>
      <c r="B37" s="35"/>
      <c r="C37" s="1145" t="s">
        <v>533</v>
      </c>
      <c r="D37" s="1146"/>
      <c r="E37" s="1147"/>
      <c r="F37" s="36">
        <v>0</v>
      </c>
      <c r="G37" s="37">
        <v>0</v>
      </c>
      <c r="H37" s="37">
        <v>0.06</v>
      </c>
      <c r="I37" s="37">
        <v>0.14000000000000001</v>
      </c>
      <c r="J37" s="38">
        <v>0.02</v>
      </c>
      <c r="K37" s="22"/>
      <c r="L37" s="22"/>
      <c r="M37" s="22"/>
      <c r="N37" s="22"/>
      <c r="O37" s="22"/>
      <c r="P37" s="22"/>
    </row>
    <row r="38" spans="1:16" ht="39" customHeight="1" x14ac:dyDescent="0.15">
      <c r="A38" s="22"/>
      <c r="B38" s="35"/>
      <c r="C38" s="1145" t="s">
        <v>534</v>
      </c>
      <c r="D38" s="1146"/>
      <c r="E38" s="1147"/>
      <c r="F38" s="36">
        <v>0</v>
      </c>
      <c r="G38" s="37">
        <v>0.16</v>
      </c>
      <c r="H38" s="37">
        <v>7.0000000000000007E-2</v>
      </c>
      <c r="I38" s="37">
        <v>0.01</v>
      </c>
      <c r="J38" s="38">
        <v>0.01</v>
      </c>
      <c r="K38" s="22"/>
      <c r="L38" s="22"/>
      <c r="M38" s="22"/>
      <c r="N38" s="22"/>
      <c r="O38" s="22"/>
      <c r="P38" s="22"/>
    </row>
    <row r="39" spans="1:16" ht="39" customHeight="1" x14ac:dyDescent="0.15">
      <c r="A39" s="22"/>
      <c r="B39" s="35"/>
      <c r="C39" s="1145" t="s">
        <v>535</v>
      </c>
      <c r="D39" s="1146"/>
      <c r="E39" s="1147"/>
      <c r="F39" s="36">
        <v>0</v>
      </c>
      <c r="G39" s="37">
        <v>0</v>
      </c>
      <c r="H39" s="37">
        <v>0.01</v>
      </c>
      <c r="I39" s="37">
        <v>0</v>
      </c>
      <c r="J39" s="38">
        <v>0</v>
      </c>
      <c r="K39" s="22"/>
      <c r="L39" s="22"/>
      <c r="M39" s="22"/>
      <c r="N39" s="22"/>
      <c r="O39" s="22"/>
      <c r="P39" s="22"/>
    </row>
    <row r="40" spans="1:16" ht="39" customHeight="1" x14ac:dyDescent="0.15">
      <c r="A40" s="22"/>
      <c r="B40" s="35"/>
      <c r="C40" s="1145" t="s">
        <v>536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538</v>
      </c>
      <c r="D43" s="1149"/>
      <c r="E43" s="1150"/>
      <c r="F43" s="41">
        <v>0.05</v>
      </c>
      <c r="G43" s="42">
        <v>0.16</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27" zoomScale="90" zoomScaleNormal="90" zoomScaleSheetLayoutView="55" workbookViewId="0">
      <selection activeCell="Z29" sqref="Z29:AG2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911</v>
      </c>
      <c r="L45" s="60">
        <v>847</v>
      </c>
      <c r="M45" s="60">
        <v>789</v>
      </c>
      <c r="N45" s="60">
        <v>740</v>
      </c>
      <c r="O45" s="61">
        <v>674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440</v>
      </c>
      <c r="L48" s="64">
        <v>396</v>
      </c>
      <c r="M48" s="64">
        <v>339</v>
      </c>
      <c r="N48" s="64">
        <v>351</v>
      </c>
      <c r="O48" s="65">
        <v>359</v>
      </c>
      <c r="P48" s="48"/>
      <c r="Q48" s="48"/>
      <c r="R48" s="48"/>
      <c r="S48" s="48"/>
      <c r="T48" s="48"/>
      <c r="U48" s="48"/>
    </row>
    <row r="49" spans="1:21" ht="30.75" customHeight="1" x14ac:dyDescent="0.15">
      <c r="A49" s="48"/>
      <c r="B49" s="1163"/>
      <c r="C49" s="1164"/>
      <c r="D49" s="62"/>
      <c r="E49" s="1155" t="s">
        <v>16</v>
      </c>
      <c r="F49" s="1155"/>
      <c r="G49" s="1155"/>
      <c r="H49" s="1155"/>
      <c r="I49" s="1155"/>
      <c r="J49" s="1156"/>
      <c r="K49" s="63">
        <v>85</v>
      </c>
      <c r="L49" s="64">
        <v>35</v>
      </c>
      <c r="M49" s="64">
        <v>26</v>
      </c>
      <c r="N49" s="64">
        <v>25</v>
      </c>
      <c r="O49" s="65">
        <v>36</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775</v>
      </c>
      <c r="L52" s="64">
        <v>754</v>
      </c>
      <c r="M52" s="64">
        <v>738</v>
      </c>
      <c r="N52" s="64">
        <v>749</v>
      </c>
      <c r="O52" s="65">
        <v>780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661</v>
      </c>
      <c r="L53" s="69">
        <v>524</v>
      </c>
      <c r="M53" s="69">
        <v>416</v>
      </c>
      <c r="N53" s="69">
        <v>367</v>
      </c>
      <c r="O53" s="70">
        <v>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2016-04-11T09:27:13Z</cp:lastPrinted>
  <dcterms:created xsi:type="dcterms:W3CDTF">2016-02-15T01:18:00Z</dcterms:created>
  <dcterms:modified xsi:type="dcterms:W3CDTF">2016-04-11T09:29:21Z</dcterms:modified>
  <cp:category/>
</cp:coreProperties>
</file>