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5" windowWidth="17715" windowHeight="11550" tabRatio="83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U34" i="9" s="1"/>
  <c r="U35" i="9" s="1"/>
  <c r="U36" i="9" s="1"/>
  <c r="CO34" i="9"/>
  <c r="BW34" i="9"/>
  <c r="BW35" i="9" s="1"/>
  <c r="BW36" i="9" s="1"/>
  <c r="BW37" i="9" s="1"/>
  <c r="BW38" i="9" s="1"/>
  <c r="BW39" i="9" s="1"/>
  <c r="BW40"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<sst xmlns="http://schemas.openxmlformats.org/spreadsheetml/2006/main" count="1082" uniqueCount="551">
  <si>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</si>
  <si>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</si>
  <si>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</si>
  <si>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</si>
  <si>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</si>
  <si>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</si>
  <si>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</si>
  <si>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</si>
  <si>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</si>
  <si>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</si>
  <si>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</si>
  <si>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</si>
  <si>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</si>
  <si>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</si>
  <si>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</si>
  <si>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</si>
  <si>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</si>
  <si>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</si>
  <si>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</si>
  <si>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</si>
  <si>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</si>
  <si>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</si>
  <si>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</si>
  <si>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</si>
  <si>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</si>
  <si>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</si>
  <si>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</si>
  <si>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</si>
  <si>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</si>
  <si>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</si>
  <si>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</si>
  <si>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</si>
  <si>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</si>
  <si>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</si>
  <si>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</si>
  <si>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</si>
  <si>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</si>
  <si>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</si>
  <si>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</si>
  <si>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</si>
  <si>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</si>
  <si>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</si>
  <si>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</si>
  <si>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</si>
  <si>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</si>
  <si>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</si>
  <si>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</si>
  <si>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</si>
  <si>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</si>
  <si>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</si>
  <si>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</si>
  <si>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</si>
  <si>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</si>
  <si>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</si>
  <si>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</si>
  <si>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</si>
  <si>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</si>
  <si>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</si>
  <si>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</si>
  <si>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</si>
  <si>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</si>
  <si>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</si>
  <si>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</si>
  <si>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</si>
  <si>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</si>
  <si>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</si>
  <si>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</si>
  <si>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</si>
  <si>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</si>
  <si>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</si>
  <si>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</si>
  <si>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</si>
  <si>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</si>
  <si>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</si>
  <si>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</si>
  <si>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</si>
  <si>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</si>
  <si>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</si>
  <si>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</si>
  <si>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</si>
  <si>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</si>
  <si>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</si>
  <si>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</si>
  <si>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中能登町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</si>
  <si>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</si>
  <si>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</si>
  <si>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</si>
  <si>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</si>
  <si>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</si>
  <si>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</si>
  <si>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</si>
  <si>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</si>
  <si>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</si>
  <si>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</si>
  <si>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</si>
  <si>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</si>
  <si>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</si>
  <si>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</si>
  <si>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</si>
  <si>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</si>
  <si>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</si>
  <si>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</si>
  <si>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</si>
  <si>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</si>
  <si>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</si>
  <si>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</si>
  <si>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</si>
  <si>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</si>
  <si>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</si>
  <si>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</si>
  <si>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</si>
  <si>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</si>
  <si>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</si>
  <si>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</si>
  <si>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</si>
  <si>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</si>
  <si>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</si>
  <si>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</si>
  <si>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</si>
  <si>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</si>
  <si>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</si>
  <si>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</si>
  <si>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</si>
  <si>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</si>
  <si>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</si>
  <si>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</si>
  <si>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</si>
  <si>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</si>
  <si>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</si>
  <si>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</si>
  <si>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</si>
  <si>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</si>
  <si>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</si>
  <si>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</si>
  <si>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</si>
  <si>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</si>
  <si>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</si>
  <si>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</si>
  <si>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</si>
  <si>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</si>
  <si>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</si>
  <si>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</si>
  <si>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</si>
  <si>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</si>
  <si>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</si>
  <si>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</si>
  <si>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</si>
  <si>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</si>
  <si>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</si>
  <si>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</si>
  <si>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</si>
  <si>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</si>
  <si>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</si>
  <si>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</si>
  <si>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</si>
  <si>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</si>
  <si>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</si>
  <si>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</si>
  <si>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</si>
  <si>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</si>
  <si>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</si>
  <si>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</si>
  <si>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</si>
  <si>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</si>
  <si>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</si>
  <si>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</si>
  <si>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</si>
  <si>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</si>
  <si>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</si>
  <si>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</si>
  <si>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</si>
  <si>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</si>
  <si>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</si>
  <si>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</si>
  <si>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</si>
  <si>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</si>
  <si>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</si>
  <si>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</si>
  <si>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</si>
  <si>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</si>
  <si>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</si>
  <si>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</si>
  <si>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</si>
  <si>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</si>
  <si>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</si>
  <si>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</si>
  <si>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</si>
  <si>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</si>
  <si>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</si>
  <si>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</si>
  <si>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</si>
  <si>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</si>
  <si>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</si>
  <si>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</si>
  <si>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</si>
  <si>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石川県中能登町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</si>
  <si>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</si>
  <si>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</si>
  <si>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</si>
  <si>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</si>
  <si>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</si>
  <si>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</si>
  <si>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</si>
  <si>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</si>
  <si>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</si>
  <si>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</si>
  <si>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</si>
  <si>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</si>
  <si>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</si>
  <si>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</si>
  <si>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</si>
  <si>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</si>
  <si>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</si>
  <si>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</si>
  <si>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</si>
  <si>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</si>
  <si>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</si>
  <si>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</si>
  <si>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</si>
  <si>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</si>
  <si>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</si>
  <si>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</si>
  <si>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</si>
  <si>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</si>
  <si>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</si>
  <si>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</si>
  <si>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</si>
  <si>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</si>
  <si>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</si>
  <si>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</si>
  <si>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</si>
  <si>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</si>
  <si>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</si>
  <si>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</si>
  <si>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</si>
  <si>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</si>
  <si>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</si>
  <si>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</si>
  <si>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</si>
  <si>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</si>
  <si>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</si>
  <si>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</si>
  <si>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</si>
  <si>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</si>
  <si>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</si>
  <si>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</si>
  <si>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</si>
  <si>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</si>
  <si>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</si>
  <si>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</si>
  <si>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</si>
  <si>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</si>
  <si>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</si>
  <si>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</si>
  <si>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</si>
  <si>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</si>
  <si>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</si>
  <si>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</si>
  <si>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</si>
  <si>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</si>
  <si>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</si>
  <si>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</si>
  <si>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</si>
  <si>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</si>
  <si>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</si>
  <si>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</si>
  <si>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</si>
  <si>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</si>
  <si>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</si>
  <si>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</si>
  <si>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</si>
  <si>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</si>
  <si>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</si>
  <si>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</si>
  <si>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</si>
  <si>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</si>
  <si>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</si>
  <si>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</si>
  <si>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</si>
  <si>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</si>
  <si>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</si>
  <si>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</si>
  <si>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</si>
  <si>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</si>
  <si>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</si>
  <si>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</si>
  <si>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</si>
  <si>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</si>
  <si>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</si>
  <si>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</si>
  <si>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</si>
  <si>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</si>
  <si>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</si>
  <si>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</si>
  <si>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</si>
  <si>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</si>
  <si>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</si>
  <si>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</si>
  <si>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</si>
  <si>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</si>
  <si>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</si>
  <si>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</si>
  <si>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</si>
  <si>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</si>
  <si>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</si>
  <si>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</si>
  <si>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</si>
  <si>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</si>
  <si>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</si>
  <si>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</si>
  <si>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</si>
  <si>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</si>
  <si>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</si>
  <si>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</si>
  <si>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</si>
  <si>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</si>
  <si>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</si>
  <si>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</si>
  <si>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</si>
  <si>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</si>
  <si>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</si>
  <si>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</si>
  <si>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</si>
  <si>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</si>
  <si>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</si>
  <si>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</si>
  <si>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</si>
  <si>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</si>
  <si>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</si>
  <si>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</si>
  <si>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</si>
  <si>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</si>
  <si>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</si>
  <si>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</si>
  <si>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</si>
  <si>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</si>
  <si>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</si>
  <si>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</si>
  <si>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</si>
  <si>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</si>
  <si>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</si>
  <si>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</si>
  <si>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</si>
  <si>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</si>
  <si>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石川県中能登町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</si>
  <si>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</si>
  <si>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</si>
  <si>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</si>
  <si>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</si>
  <si>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</si>
  <si>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</si>
  <si>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</si>
  <si>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</si>
  <si>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</si>
  <si>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</si>
  <si>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</si>
  <si>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</si>
  <si>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</si>
  <si>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</si>
  <si>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</si>
  <si>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</si>
  <si>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</si>
  <si>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</si>
  <si>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</si>
  <si>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</si>
  <si>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</si>
  <si>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</si>
  <si>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</si>
  <si>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</si>
  <si>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</si>
  <si>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</si>
  <si>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</si>
  <si>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</si>
  <si>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</si>
  <si>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</si>
  <si>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</si>
  <si>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</si>
  <si>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</si>
  <si>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</si>
  <si>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</si>
  <si>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</si>
  <si>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</si>
  <si>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</si>
  <si>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</si>
  <si>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</si>
  <si>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</si>
  <si>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</si>
  <si>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</si>
  <si>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</si>
  <si>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</si>
  <si>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</si>
  <si>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</si>
  <si>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</si>
  <si>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</si>
  <si>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</si>
  <si>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</si>
  <si>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</si>
  <si>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</si>
  <si>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</si>
  <si>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</si>
  <si>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</si>
  <si>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</si>
  <si>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</si>
  <si>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</si>
  <si>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</si>
  <si>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</si>
  <si>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</si>
  <si>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</si>
  <si>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</si>
  <si>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</si>
  <si>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</si>
  <si>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</si>
  <si>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</si>
  <si>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</si>
  <si>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</si>
  <si>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</si>
  <si>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</si>
  <si>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</si>
  <si>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</si>
  <si>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</si>
  <si>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</si>
  <si>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</si>
  <si>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</si>
  <si>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</si>
  <si>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</si>
  <si>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</si>
  <si>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</si>
  <si>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</si>
  <si>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</si>
  <si>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</si>
  <si>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</si>
  <si>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</si>
  <si>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</si>
  <si>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</si>
  <si>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</si>
  <si>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</si>
  <si>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</si>
  <si>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</si>
  <si>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</si>
  <si>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</si>
  <si>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</si>
  <si>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</si>
  <si>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</si>
  <si>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</si>
  <si>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</si>
  <si>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</si>
  <si>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</si>
  <si>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</si>
  <si>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</si>
  <si>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</si>
  <si>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</si>
  <si>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</si>
  <si>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</si>
  <si>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</si>
  <si>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</si>
  <si>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</si>
  <si>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</si>
  <si>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</si>
  <si>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</si>
  <si>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</si>
  <si>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</si>
  <si>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</si>
  <si>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</si>
  <si>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</si>
  <si>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</si>
  <si>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</si>
  <si>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</si>
  <si>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</si>
  <si>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</si>
  <si>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</si>
  <si>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</si>
  <si>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</si>
  <si>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</si>
  <si>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</si>
  <si>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</si>
  <si>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</si>
  <si>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</si>
  <si>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</si>
  <si>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</si>
  <si>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</si>
  <si>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</si>
  <si>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</si>
  <si>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</si>
  <si>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</si>
  <si>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</si>
  <si>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</si>
  <si>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</si>
  <si>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</si>
  <si>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</si>
  <si>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</si>
  <si>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</si>
  <si>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</si>
  <si>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</si>
  <si>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</si>
  <si>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</si>
  <si>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</si>
  <si>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</si>
  <si>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</si>
  <si>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</si>
  <si>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</si>
  <si>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</si>
  <si>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</si>
  <si>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</si>
  <si>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</si>
  <si>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</si>
  <si>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</si>
  <si>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</si>
  <si>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</si>
  <si>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</si>
  <si>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</si>
  <si>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</si>
  <si>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</si>
  <si>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</si>
  <si>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</si>
  <si>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</si>
  <si>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</si>
  <si>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</si>
  <si>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</si>
  <si>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</si>
  <si>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</si>
  <si>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</si>
  <si>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</si>
  <si>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</si>
  <si>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</si>
  <si>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分譲宅地造成事業特別会計</t>
  </si>
  <si>
    <t>国民健康保険特別会計</t>
  </si>
  <si>
    <t>介護保険特別会計</t>
  </si>
  <si>
    <t>後期高齢者医療特別会計</t>
  </si>
  <si>
    <t>ケーブルテレビ事業特別会計</t>
  </si>
  <si>
    <t>下水道事業特別会計</t>
  </si>
  <si>
    <t>その他会計（赤字）</t>
  </si>
  <si>
    <t>その他会計（黒字）</t>
  </si>
  <si>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30"/>
  </si>
  <si>
    <t>長曽川水防事務組合</t>
    <rPh sb="0" eb="1">
      <t>ナガ</t>
    </rPh>
    <rPh sb="1" eb="3">
      <t>ソガワ</t>
    </rPh>
    <rPh sb="3" eb="5">
      <t>スイボウ</t>
    </rPh>
    <rPh sb="5" eb="7">
      <t>ジム</t>
    </rPh>
    <rPh sb="7" eb="9">
      <t>クミアイ</t>
    </rPh>
    <phoneticPr fontId="30"/>
  </si>
  <si>
    <t>石川県市町村職員退職手当組合</t>
    <rPh sb="0" eb="3">
      <t>イシカワケン</t>
    </rPh>
    <rPh sb="3" eb="6">
      <t>シチョウソン</t>
    </rPh>
    <rPh sb="6" eb="8">
      <t>ショクイン</t>
    </rPh>
    <rPh sb="8" eb="10">
      <t>タイショク</t>
    </rPh>
    <rPh sb="10" eb="12">
      <t>テアテ</t>
    </rPh>
    <rPh sb="12" eb="14">
      <t>クミアイ</t>
    </rPh>
    <phoneticPr fontId="30"/>
  </si>
  <si>
    <t>石川県市町村消防賞じゅつ金組合</t>
    <rPh sb="0" eb="3">
      <t>イシカワケン</t>
    </rPh>
    <rPh sb="3" eb="6">
      <t>シチョウソン</t>
    </rPh>
    <rPh sb="6" eb="8">
      <t>ショウボウ</t>
    </rPh>
    <rPh sb="8" eb="9">
      <t>ショウ</t>
    </rPh>
    <rPh sb="12" eb="13">
      <t>キン</t>
    </rPh>
    <rPh sb="13" eb="15">
      <t>クミアイ</t>
    </rPh>
    <phoneticPr fontId="30"/>
  </si>
  <si>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30"/>
  </si>
  <si>
    <t>石川北部アール・ディ・エフ広域処理組合</t>
    <rPh sb="0" eb="2">
      <t>イシカワ</t>
    </rPh>
    <rPh sb="2" eb="4">
      <t>ホクブ</t>
    </rPh>
    <rPh sb="13" eb="15">
      <t>コウイキ</t>
    </rPh>
    <rPh sb="15" eb="17">
      <t>ショリ</t>
    </rPh>
    <rPh sb="17" eb="19">
      <t>クミアイ</t>
    </rPh>
    <phoneticPr fontId="30"/>
  </si>
  <si>
    <t>石川県後期高齢者医療広域連合</t>
    <rPh sb="0" eb="3">
      <t>イシカワケン</t>
    </rPh>
    <rPh sb="3" eb="5">
      <t>コウキ</t>
    </rPh>
    <rPh sb="5" eb="8">
      <t>コウレイシャ</t>
    </rPh>
    <rPh sb="8" eb="10">
      <t>イリョウ</t>
    </rPh>
    <rPh sb="10" eb="12">
      <t>コウイキ</t>
    </rPh>
    <rPh sb="12" eb="14">
      <t>レンゴウ</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</si>
  <si>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</si>
  <si>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</si>
  <si>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</si>
  <si>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</si>
  <si>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</si>
  <si>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</si>
  <si>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</si>
  <si>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</si>
  <si>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</si>
  <si>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</si>
  <si>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</si>
  <si>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当町においては合併特例債を財源として基金を造成しているため、類似団体内平均値と比較して、特に実質公債費比率が高くなっている。
また、学校統廃合などの事業実施により将来負担比率及び実質公債費比率ともに増加する年度があったものの、大規模事業における据え置き無しでの地方債償還及び繰上償還を併せて実施しているため、いずれも平成24年度に比して減少基調に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</si>
</sst>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290840</c:v>
                </c:pt>
                <c:pt idx="1">
                  <c:v>189972</c:v>
                </c:pt>
                <c:pt idx="2">
                  <c:v>188501</c:v>
                </c:pt>
                <c:pt idx="3">
                  <c:v>93265</c:v>
                </c:pt>
                <c:pt idx="4">
                  <c:v>78928</c:v>
                </c:pt>
              </c:numCache>
            </c:numRef>
          </c:val>
          <c:smooth val="0"/>
        </c:ser>
        <c:dLbls>
          <c:showLegendKey val="0"/>
          <c:showVal val="0"/>
          <c:showCatName val="0"/>
          <c:showSerName val="0"/>
          <c:showPercent val="0"/>
          <c:showBubbleSize val="0"/>
        </c:dLbls>
        <c:marker val="1"/>
        <c:smooth val="0"/>
        <c:axId val="131368832"/>
        <c:axId val="131371008"/>
      </c:lineChart>
      <c:catAx>
        <c:axId val="131368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371008"/>
        <c:crosses val="autoZero"/>
        <c:auto val="1"/>
        <c:lblAlgn val="ctr"/>
        <c:lblOffset val="100"/>
        <c:tickLblSkip val="1"/>
        <c:tickMarkSkip val="1"/>
        <c:noMultiLvlLbl val="0"/>
      </c:catAx>
      <c:valAx>
        <c:axId val="13137100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368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0.4</c:v>
                </c:pt>
                <c:pt idx="1">
                  <c:v>0.44</c:v>
                </c:pt>
                <c:pt idx="2">
                  <c:v>0.47</c:v>
                </c:pt>
                <c:pt idx="3">
                  <c:v>0.53</c:v>
                </c:pt>
                <c:pt idx="4">
                  <c:v>0.72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84.79</c:v>
                </c:pt>
                <c:pt idx="1">
                  <c:v>91.53</c:v>
                </c:pt>
                <c:pt idx="2">
                  <c:v>86.19</c:v>
                </c:pt>
                <c:pt idx="3">
                  <c:v>91.17</c:v>
                </c:pt>
                <c:pt idx="4">
                  <c:v>99.77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5075840"/>
        <c:axId val="85090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9.1199999999999992</c:v>
                </c:pt>
                <c:pt idx="1">
                  <c:v>5.91</c:v>
                </c:pt>
                <c:pt idx="2">
                  <c:v>3.57</c:v>
                </c:pt>
                <c:pt idx="3">
                  <c:v>13.29</c:v>
                </c:pt>
                <c:pt idx="4">
                  <c:v>3.64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5075840"/>
        <c:axId val="85090304"/>
      </c:lineChart>
      <c:catAx>
        <c:axId val="8507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090304"/>
        <c:crosses val="autoZero"/>
        <c:auto val="1"/>
        <c:lblAlgn val="ctr"/>
        <c:lblOffset val="100"/>
        <c:tickLblSkip val="1"/>
        <c:tickMarkSkip val="1"/>
        <c:noMultiLvlLbl val="0"/>
      </c:catAx>
      <c:valAx>
        <c:axId val="8509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07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0.08</c:v>
                </c:pt>
                <c:pt idx="4">
                  <c:v>#N/A</c:v>
                </c:pt>
                <c:pt idx="5">
                  <c:v>0.05</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分譲宅地造成事業特別会計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0.06</c:v>
                </c:pt>
                <c:pt idx="2">
                  <c:v>#N/A</c:v>
                </c:pt>
                <c:pt idx="3">
                  <c:v>1.25</c:v>
                </c:pt>
                <c:pt idx="4">
                  <c:v>#N/A</c:v>
                </c:pt>
                <c:pt idx="5">
                  <c:v>1.4</c:v>
                </c:pt>
                <c:pt idx="6">
                  <c:v>#N/A</c:v>
                </c:pt>
                <c:pt idx="7">
                  <c:v>0.8</c:v>
                </c:pt>
                <c:pt idx="8">
                  <c:v>#N/A</c:v>
                </c:pt>
                <c:pt idx="9">
                  <c:v>0.27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0.39</c:v>
                </c:pt>
                <c:pt idx="2">
                  <c:v>#N/A</c:v>
                </c:pt>
                <c:pt idx="3">
                  <c:v>0.43</c:v>
                </c:pt>
                <c:pt idx="4">
                  <c:v>#N/A</c:v>
                </c:pt>
                <c:pt idx="5">
                  <c:v>0.47</c:v>
                </c:pt>
                <c:pt idx="6">
                  <c:v>#N/A</c:v>
                </c:pt>
                <c:pt idx="7">
                  <c:v>0.52</c:v>
                </c:pt>
                <c:pt idx="8">
                  <c:v>#N/A</c:v>
                </c:pt>
                <c:pt idx="9">
                  <c:v>0.71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8.0500000000000007</c:v>
                </c:pt>
                <c:pt idx="2">
                  <c:v>#N/A</c:v>
                </c:pt>
                <c:pt idx="3">
                  <c:v>7.26</c:v>
                </c:pt>
                <c:pt idx="4">
                  <c:v>#N/A</c:v>
                </c:pt>
                <c:pt idx="5">
                  <c:v>6.06</c:v>
                </c:pt>
                <c:pt idx="6">
                  <c:v>#N/A</c:v>
                </c:pt>
                <c:pt idx="7">
                  <c:v>6.2</c:v>
                </c:pt>
                <c:pt idx="8">
                  <c:v>#N/A</c:v>
                </c:pt>
                <c:pt idx="9">
                  <c:v>6.58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5650816"/>
        <c:axId val="85525632"/>
      </c:barChart>
      <c:catAx>
        <c:axId val="8565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525632"/>
        <c:crosses val="autoZero"/>
        <c:auto val="1"/>
        <c:lblAlgn val="ctr"/>
        <c:lblOffset val="100"/>
        <c:tickLblSkip val="1"/>
        <c:tickMarkSkip val="1"/>
        <c:noMultiLvlLbl val="0"/>
      </c:catAx>
      <c:valAx>
        <c:axId val="8552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5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1515</c:v>
                </c:pt>
                <c:pt idx="5">
                  <c:v>1452</c:v>
                </c:pt>
                <c:pt idx="8">
                  <c:v>1566</c:v>
                </c:pt>
                <c:pt idx="11">
                  <c:v>1682</c:v>
                </c:pt>
                <c:pt idx="14">
                  <c:v>1664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608</c:v>
                </c:pt>
                <c:pt idx="3">
                  <c:v>663</c:v>
                </c:pt>
                <c:pt idx="6">
                  <c:v>757</c:v>
                </c:pt>
                <c:pt idx="9">
                  <c:v>765</c:v>
                </c:pt>
                <c:pt idx="12">
                  <c:v>819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1341</c:v>
                </c:pt>
                <c:pt idx="3">
                  <c:v>1589</c:v>
                </c:pt>
                <c:pt idx="6">
                  <c:v>1423</c:v>
                </c:pt>
                <c:pt idx="9">
                  <c:v>1399</c:v>
                </c:pt>
                <c:pt idx="12">
                  <c:v>1467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6223488"/>
        <c:axId val="8622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640</c:v>
                </c:pt>
                <c:pt idx="2">
                  <c:v>#N/A</c:v>
                </c:pt>
                <c:pt idx="3">
                  <c:v>#N/A</c:v>
                </c:pt>
                <c:pt idx="4">
                  <c:v>801</c:v>
                </c:pt>
                <c:pt idx="5">
                  <c:v>#N/A</c:v>
                </c:pt>
                <c:pt idx="6">
                  <c:v>#N/A</c:v>
                </c:pt>
                <c:pt idx="7">
                  <c:v>615</c:v>
                </c:pt>
                <c:pt idx="8">
                  <c:v>#N/A</c:v>
                </c:pt>
                <c:pt idx="9">
                  <c:v>#N/A</c:v>
                </c:pt>
                <c:pt idx="10">
                  <c:v>482</c:v>
                </c:pt>
                <c:pt idx="11">
                  <c:v>#N/A</c:v>
                </c:pt>
                <c:pt idx="12">
                  <c:v>#N/A</c:v>
                </c:pt>
                <c:pt idx="13">
                  <c:v>622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6223488"/>
        <c:axId val="86225664"/>
      </c:lineChart>
      <c:catAx>
        <c:axId val="8622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225664"/>
        <c:crosses val="autoZero"/>
        <c:auto val="1"/>
        <c:lblAlgn val="ctr"/>
        <c:lblOffset val="100"/>
        <c:tickLblSkip val="1"/>
        <c:tickMarkSkip val="1"/>
        <c:noMultiLvlLbl val="0"/>
      </c:catAx>
      <c:valAx>
        <c:axId val="8622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2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20277</c:v>
                </c:pt>
                <c:pt idx="5">
                  <c:v>19607</c:v>
                </c:pt>
                <c:pt idx="8">
                  <c:v>19479</c:v>
                </c:pt>
                <c:pt idx="11">
                  <c:v>18609</c:v>
                </c:pt>
                <c:pt idx="14">
                  <c:v>18143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255</c:v>
                </c:pt>
                <c:pt idx="5">
                  <c:v>150</c:v>
                </c:pt>
                <c:pt idx="8">
                  <c:v>107</c:v>
                </c:pt>
                <c:pt idx="11">
                  <c:v>108</c:v>
                </c:pt>
                <c:pt idx="14">
                  <c:v>168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6209</c:v>
                </c:pt>
                <c:pt idx="5">
                  <c:v>6630</c:v>
                </c:pt>
                <c:pt idx="8">
                  <c:v>6231</c:v>
                </c:pt>
                <c:pt idx="11">
                  <c:v>6830</c:v>
                </c:pt>
                <c:pt idx="14">
                  <c:v>7070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2856</c:v>
                </c:pt>
                <c:pt idx="3">
                  <c:v>2630</c:v>
                </c:pt>
                <c:pt idx="6">
                  <c:v>2603</c:v>
                </c:pt>
                <c:pt idx="9">
                  <c:v>2583</c:v>
                </c:pt>
                <c:pt idx="12">
                  <c:v>2570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2280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11142</c:v>
                </c:pt>
                <c:pt idx="3">
                  <c:v>10867</c:v>
                </c:pt>
                <c:pt idx="6">
                  <c:v>11348</c:v>
                </c:pt>
                <c:pt idx="9">
                  <c:v>11253</c:v>
                </c:pt>
                <c:pt idx="12">
                  <c:v>11689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15379</c:v>
                </c:pt>
                <c:pt idx="3">
                  <c:v>16302</c:v>
                </c:pt>
                <c:pt idx="6">
                  <c:v>16369</c:v>
                </c:pt>
                <c:pt idx="9">
                  <c:v>15699</c:v>
                </c:pt>
                <c:pt idx="12">
                  <c:v>15276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6072704"/>
        <c:axId val="86091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4916</c:v>
                </c:pt>
                <c:pt idx="2">
                  <c:v>#N/A</c:v>
                </c:pt>
                <c:pt idx="3">
                  <c:v>#N/A</c:v>
                </c:pt>
                <c:pt idx="4">
                  <c:v>3413</c:v>
                </c:pt>
                <c:pt idx="5">
                  <c:v>#N/A</c:v>
                </c:pt>
                <c:pt idx="6">
                  <c:v>#N/A</c:v>
                </c:pt>
                <c:pt idx="7">
                  <c:v>4503</c:v>
                </c:pt>
                <c:pt idx="8">
                  <c:v>#N/A</c:v>
                </c:pt>
                <c:pt idx="9">
                  <c:v>#N/A</c:v>
                </c:pt>
                <c:pt idx="10">
                  <c:v>3989</c:v>
                </c:pt>
                <c:pt idx="11">
                  <c:v>#N/A</c:v>
                </c:pt>
                <c:pt idx="12">
                  <c:v>#N/A</c:v>
                </c:pt>
                <c:pt idx="13">
                  <c:v>4155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6072704"/>
        <c:axId val="86091264"/>
      </c:lineChart>
      <c:catAx>
        <c:axId val="8607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091264"/>
        <c:crosses val="autoZero"/>
        <c:auto val="1"/>
        <c:lblAlgn val="ctr"/>
        <c:lblOffset val="100"/>
        <c:tickLblSkip val="1"/>
        <c:tickMarkSkip val="1"/>
        <c:noMultiLvlLbl val="0"/>
      </c:catAx>
      <c:valAx>
        <c:axId val="8609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07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6171648"/>
        <c:axId val="86173568"/>
      </c:scatterChart>
      <c:valAx>
        <c:axId val="861716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73568"/>
        <c:crosses val="autoZero"/>
        <c:crossBetween val="midCat"/>
      </c:valAx>
      <c:valAx>
        <c:axId val="86173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71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12.8</c:v>
                </c:pt>
                <c:pt idx="2">
                  <c:v>12.7</c:v>
                </c:pt>
                <c:pt idx="3">
                  <c:v>11.7</c:v>
                </c:pt>
                <c:pt idx="4">
                  <c:v>10.8</c:v>
                </c:pt>
              </c:numCache>
            </c:numRef>
          </c:xVal>
          <c:yVal>
            <c:numRef>
              <c:f>公会計指標分析・財政指標組合せ分析表!$K$73:$O$73</c:f>
              <c:numCache>
                <c:formatCode>#,##0.0;"▲ "#,##0.0</c:formatCode>
                <c:ptCount val="5"/>
                <c:pt idx="0">
                  <c:v>90.8</c:v>
                </c:pt>
                <c:pt idx="1">
                  <c:v>62.9</c:v>
                </c:pt>
                <c:pt idx="2">
                  <c:v>84.7</c:v>
                </c:pt>
                <c:pt idx="3">
                  <c:v>73.2</c:v>
                </c:pt>
                <c:pt idx="4">
                  <c:v>81.2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9.1</c:v>
                </c:pt>
              </c:numCache>
            </c:numRef>
          </c:xVal>
          <c:yVal>
            <c:numRef>
              <c:f>公会計指標分析・財政指標組合せ分析表!$K$77:$O$77</c:f>
              <c:numCache>
                <c:formatCode>#,##0.0;"▲ "#,##0.0</c:formatCode>
                <c:ptCount val="5"/>
                <c:pt idx="0">
                  <c:v>61.3</c:v>
                </c:pt>
                <c:pt idx="1">
                  <c:v>54.6</c:v>
                </c:pt>
                <c:pt idx="2">
                  <c:v>48.7</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5475328"/>
        <c:axId val="85477248"/>
      </c:scatterChart>
      <c:valAx>
        <c:axId val="85475328"/>
        <c:scaling>
          <c:orientation val="minMax"/>
          <c:max val="13.2"/>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477248"/>
        <c:crosses val="autoZero"/>
        <c:crossBetween val="midCat"/>
      </c:valAx>
      <c:valAx>
        <c:axId val="85477248"/>
        <c:scaling>
          <c:orientation val="minMax"/>
          <c:max val="99"/>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475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市町村合併事業の元金償還が開始したことにより、元利償還金が増加している。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将来負担額については、一般会計等地方債現在高の減、公営企業等繰入見込額の増により、前年度同程度となっている。</a:t>
          </a:r>
        </a:p>
        <a:p>
          <a:r>
            <a:rPr kumimoji="1" lang="ja-JP" altLang="en-US" sz="1400">
              <a:latin typeface="ＭＳ ゴシック" pitchFamily="49" charset="-128"/>
              <a:ea typeface="ＭＳ ゴシック" pitchFamily="49" charset="-128"/>
            </a:rPr>
            <a:t>また、積み立てによる財政調整基金の増により充当可能基金は増えているものの、基準財政需要額算入見込額が減少しており、結果として、将来負担比率の分子は増加している。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18,475
18,286
89.45
10,509,090
10,403,078
48,393
6,752,056
15,276,309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18,475
18,286
89.45
10,509,090
10,403,078
48,393
6,752,056
15,276,309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18,475
18,286
89.45
10,509,090
10,403,078
48,393
6,752,056
15,276,309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18,475
18,286
89.45
10,509,090
10,403,078
48,393
6,752,056
15,276,309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少子高齢化による人口の減少、基幹産業である繊維産業の不振等により、自主財源である税収が少なく、財政基盤が弱いため、</a:t>
          </a:r>
          <a:r>
            <a:rPr kumimoji="1" lang="en-US" altLang="ja-JP" sz="1300">
              <a:solidFill>
                <a:schemeClr val="dk1"/>
              </a:solidFill>
              <a:effectLst/>
              <a:latin typeface="+mn-lt"/>
              <a:ea typeface="+mn-ea"/>
              <a:cs typeface="+mn-cs"/>
            </a:rPr>
            <a:t>0.30</a:t>
          </a:r>
          <a:r>
            <a:rPr kumimoji="1" lang="ja-JP" altLang="ja-JP" sz="1300">
              <a:solidFill>
                <a:schemeClr val="dk1"/>
              </a:solidFill>
              <a:effectLst/>
              <a:latin typeface="+mn-lt"/>
              <a:ea typeface="+mn-ea"/>
              <a:cs typeface="+mn-cs"/>
            </a:rPr>
            <a:t>と類似団体平均を大幅に下回っている。平成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日の合併により中能登町となったが、今後は地域振興や教育の充実を図り、活力あるまちづくりを展開し、行政の効率化に努め、財政の健全化を図っていく。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130628</xdr:rowOff>
    </xdr:to>
    <xdr:cxnSp macro="">
      <xdr:nvCxnSpPr>
        <xdr:cNvPr id="70" name="直線コネクタ 69"/>
        <xdr:cNvCxnSpPr/>
      </xdr:nvCxnSpPr>
      <xdr:spPr>
        <a:xfrm>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113393</xdr:rowOff>
    </xdr:to>
    <xdr:cxnSp macro="">
      <xdr:nvCxnSpPr>
        <xdr:cNvPr id="73" name="直線コネクタ 72"/>
        <xdr:cNvCxnSpPr/>
      </xdr:nvCxnSpPr>
      <xdr:spPr>
        <a:xfrm>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6" name="直線コネクタ 75"/>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96157</xdr:rowOff>
    </xdr:to>
    <xdr:cxnSp macro="">
      <xdr:nvCxnSpPr>
        <xdr:cNvPr id="79" name="直線コネクタ 78"/>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9" name="円/楕円 88"/>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90"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1" name="円/楕円 90"/>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2" name="テキスト ボックス 91"/>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3" name="円/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5" name="円/楕円 94"/>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6" name="テキスト ボックス 95"/>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7" name="円/楕円 96"/>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8" name="テキスト ボックス 97"/>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臨時財政対策債の減、地方交付税合併算定替特例措置の経過による収入の減、下水道会計への基準内繰出金の増により、Ｈ２４比６．９％の増となっている。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今後も適正な定員管理の実施、事務事業の優先度、必要性、事業効果の再点検、公債費の繰上げ償還等を積極的に進め、経常的経費の削減に努める。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100330</xdr:rowOff>
    </xdr:from>
    <xdr:to>
      <xdr:col>7</xdr:col>
      <xdr:colOff>152400</xdr:colOff>
      <xdr:row>65</xdr:row>
      <xdr:rowOff>36830</xdr:rowOff>
    </xdr:to>
    <xdr:cxnSp macro="">
      <xdr:nvCxnSpPr>
        <xdr:cNvPr id="133" name="直線コネクタ 132"/>
        <xdr:cNvCxnSpPr/>
      </xdr:nvCxnSpPr>
      <xdr:spPr>
        <a:xfrm>
          <a:off x="4114800" y="10215880"/>
          <a:ext cx="8382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71983</xdr:rowOff>
    </xdr:from>
    <xdr:ext cx="762000" cy="259045"/>
    <xdr:sp macro="" textlink="">
      <xdr:nvSpPr>
        <xdr:cNvPr id="134"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61</xdr:row>
      <xdr:rowOff>111337</xdr:rowOff>
    </xdr:to>
    <xdr:cxnSp macro="">
      <xdr:nvCxnSpPr>
        <xdr:cNvPr id="136" name="直線コネクタ 135"/>
        <xdr:cNvCxnSpPr/>
      </xdr:nvCxnSpPr>
      <xdr:spPr>
        <a:xfrm flipV="1">
          <a:off x="3225800" y="10215880"/>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82127</xdr:rowOff>
    </xdr:from>
    <xdr:to>
      <xdr:col>6</xdr:col>
      <xdr:colOff>50800</xdr:colOff>
      <xdr:row>63</xdr:row>
      <xdr:rowOff>12277</xdr:rowOff>
    </xdr:to>
    <xdr:sp macro="" textlink="">
      <xdr:nvSpPr>
        <xdr:cNvPr id="137" name="フローチャート : 判断 136"/>
        <xdr:cNvSpPr/>
      </xdr:nvSpPr>
      <xdr:spPr>
        <a:xfrm>
          <a:off x="4064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168504</xdr:rowOff>
    </xdr:from>
    <xdr:ext cx="736600" cy="259045"/>
    <xdr:sp macro="" textlink="">
      <xdr:nvSpPr>
        <xdr:cNvPr id="138" name="テキスト ボックス 137"/>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111337</xdr:rowOff>
    </xdr:from>
    <xdr:to>
      <xdr:col>4</xdr:col>
      <xdr:colOff>482600</xdr:colOff>
      <xdr:row>62</xdr:row>
      <xdr:rowOff>12277</xdr:rowOff>
    </xdr:to>
    <xdr:cxnSp macro="">
      <xdr:nvCxnSpPr>
        <xdr:cNvPr id="139" name="直線コネクタ 138"/>
        <xdr:cNvCxnSpPr/>
      </xdr:nvCxnSpPr>
      <xdr:spPr>
        <a:xfrm flipV="1">
          <a:off x="2336800" y="105697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40" name="フローチャート : 判断 139"/>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1" name="テキスト ボックス 140"/>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12277</xdr:rowOff>
    </xdr:to>
    <xdr:cxnSp macro="">
      <xdr:nvCxnSpPr>
        <xdr:cNvPr id="142" name="直線コネクタ 141"/>
        <xdr:cNvCxnSpPr/>
      </xdr:nvCxnSpPr>
      <xdr:spPr>
        <a:xfrm>
          <a:off x="1447800" y="106260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168063</xdr:rowOff>
    </xdr:from>
    <xdr:to>
      <xdr:col>3</xdr:col>
      <xdr:colOff>330200</xdr:colOff>
      <xdr:row>64</xdr:row>
      <xdr:rowOff>98213</xdr:rowOff>
    </xdr:to>
    <xdr:sp macro="" textlink="">
      <xdr:nvSpPr>
        <xdr:cNvPr id="143" name="フローチャート : 判断 142"/>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82990</xdr:rowOff>
    </xdr:from>
    <xdr:ext cx="762000" cy="259045"/>
    <xdr:sp macro="" textlink="">
      <xdr:nvSpPr>
        <xdr:cNvPr id="144" name="テキスト ボックス 143"/>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5" name="フローチャート : 判断 144"/>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46" name="テキスト ボックス 145"/>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2" name="円/楕円 151"/>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3"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49530</xdr:rowOff>
    </xdr:from>
    <xdr:to>
      <xdr:col>6</xdr:col>
      <xdr:colOff>50800</xdr:colOff>
      <xdr:row>59</xdr:row>
      <xdr:rowOff>151130</xdr:rowOff>
    </xdr:to>
    <xdr:sp macro="" textlink="">
      <xdr:nvSpPr>
        <xdr:cNvPr id="154" name="円/楕円 153"/>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161307</xdr:rowOff>
    </xdr:from>
    <xdr:ext cx="736600" cy="259045"/>
    <xdr:sp macro="" textlink="">
      <xdr:nvSpPr>
        <xdr:cNvPr id="155" name="テキスト ボックス 154"/>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60537</xdr:rowOff>
    </xdr:from>
    <xdr:to>
      <xdr:col>4</xdr:col>
      <xdr:colOff>533400</xdr:colOff>
      <xdr:row>61</xdr:row>
      <xdr:rowOff>162137</xdr:rowOff>
    </xdr:to>
    <xdr:sp macro="" textlink="">
      <xdr:nvSpPr>
        <xdr:cNvPr id="156" name="円/楕円 155"/>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864</xdr:rowOff>
    </xdr:from>
    <xdr:ext cx="762000" cy="259045"/>
    <xdr:sp macro="" textlink="">
      <xdr:nvSpPr>
        <xdr:cNvPr id="157" name="テキスト ボックス 156"/>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132927</xdr:rowOff>
    </xdr:from>
    <xdr:to>
      <xdr:col>3</xdr:col>
      <xdr:colOff>330200</xdr:colOff>
      <xdr:row>62</xdr:row>
      <xdr:rowOff>63077</xdr:rowOff>
    </xdr:to>
    <xdr:sp macro="" textlink="">
      <xdr:nvSpPr>
        <xdr:cNvPr id="158" name="円/楕円 157"/>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73254</xdr:rowOff>
    </xdr:from>
    <xdr:ext cx="762000" cy="259045"/>
    <xdr:sp macro="" textlink="">
      <xdr:nvSpPr>
        <xdr:cNvPr id="159" name="テキスト ボックス 158"/>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60" name="円/楕円 159"/>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61" name="テキスト ボックス 16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[151,630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人件費では、退職者数に対する採用者数の抑制</a:t>
          </a:r>
          <a:r>
            <a:rPr kumimoji="1" lang="ja-JP" altLang="en-US" sz="1300">
              <a:solidFill>
                <a:schemeClr val="dk1"/>
              </a:solidFill>
              <a:effectLst/>
              <a:latin typeface="+mn-lt"/>
              <a:ea typeface="+mn-ea"/>
              <a:cs typeface="+mn-cs"/>
            </a:rPr>
            <a:t>を行っているものの、再任用制度の運用本格化により、徐々に増加することが想定される。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依然として合併による類似施設管理のための人件費、物件費が発生しており、小・中学校、図書館、上・下水道施設の統廃合の検討及び推進、保育園等の指定管理者制度導入の検討を積極的に進め、合併による財政効果を更に引き出せるよう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114422</xdr:rowOff>
    </xdr:from>
    <xdr:to>
      <xdr:col>7</xdr:col>
      <xdr:colOff>152400</xdr:colOff>
      <xdr:row>82</xdr:row>
      <xdr:rowOff>157045</xdr:rowOff>
    </xdr:to>
    <xdr:cxnSp macro="">
      <xdr:nvCxnSpPr>
        <xdr:cNvPr id="196" name="直線コネクタ 195"/>
        <xdr:cNvCxnSpPr/>
      </xdr:nvCxnSpPr>
      <xdr:spPr>
        <a:xfrm>
          <a:off x="4114800" y="14173322"/>
          <a:ext cx="838200" cy="4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7"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99276</xdr:rowOff>
    </xdr:from>
    <xdr:to>
      <xdr:col>6</xdr:col>
      <xdr:colOff>0</xdr:colOff>
      <xdr:row>82</xdr:row>
      <xdr:rowOff>114422</xdr:rowOff>
    </xdr:to>
    <xdr:cxnSp macro="">
      <xdr:nvCxnSpPr>
        <xdr:cNvPr id="199" name="直線コネクタ 198"/>
        <xdr:cNvCxnSpPr/>
      </xdr:nvCxnSpPr>
      <xdr:spPr>
        <a:xfrm>
          <a:off x="3225800" y="14158176"/>
          <a:ext cx="889000" cy="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200" name="フローチャート : 判断 199"/>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12428</xdr:rowOff>
    </xdr:from>
    <xdr:ext cx="736600" cy="259045"/>
    <xdr:sp macro="" textlink="">
      <xdr:nvSpPr>
        <xdr:cNvPr id="201" name="テキスト ボックス 200"/>
        <xdr:cNvSpPr txBox="1"/>
      </xdr:nvSpPr>
      <xdr:spPr>
        <a:xfrm>
          <a:off x="3733800" y="1424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58666</xdr:rowOff>
    </xdr:from>
    <xdr:to>
      <xdr:col>4</xdr:col>
      <xdr:colOff>482600</xdr:colOff>
      <xdr:row>82</xdr:row>
      <xdr:rowOff>99276</xdr:rowOff>
    </xdr:to>
    <xdr:cxnSp macro="">
      <xdr:nvCxnSpPr>
        <xdr:cNvPr id="202" name="直線コネクタ 201"/>
        <xdr:cNvCxnSpPr/>
      </xdr:nvCxnSpPr>
      <xdr:spPr>
        <a:xfrm>
          <a:off x="2336800" y="14117566"/>
          <a:ext cx="889000" cy="4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68095</xdr:rowOff>
    </xdr:from>
    <xdr:to>
      <xdr:col>4</xdr:col>
      <xdr:colOff>533400</xdr:colOff>
      <xdr:row>82</xdr:row>
      <xdr:rowOff>169695</xdr:rowOff>
    </xdr:to>
    <xdr:sp macro="" textlink="">
      <xdr:nvSpPr>
        <xdr:cNvPr id="203" name="フローチャート : 判断 202"/>
        <xdr:cNvSpPr/>
      </xdr:nvSpPr>
      <xdr:spPr>
        <a:xfrm>
          <a:off x="3175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154472</xdr:rowOff>
    </xdr:from>
    <xdr:ext cx="762000" cy="259045"/>
    <xdr:sp macro="" textlink="">
      <xdr:nvSpPr>
        <xdr:cNvPr id="204" name="テキスト ボックス 203"/>
        <xdr:cNvSpPr txBox="1"/>
      </xdr:nvSpPr>
      <xdr:spPr>
        <a:xfrm>
          <a:off x="2844800" y="142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23067</xdr:rowOff>
    </xdr:from>
    <xdr:to>
      <xdr:col>3</xdr:col>
      <xdr:colOff>279400</xdr:colOff>
      <xdr:row>82</xdr:row>
      <xdr:rowOff>58666</xdr:rowOff>
    </xdr:to>
    <xdr:cxnSp macro="">
      <xdr:nvCxnSpPr>
        <xdr:cNvPr id="205" name="直線コネクタ 204"/>
        <xdr:cNvCxnSpPr/>
      </xdr:nvCxnSpPr>
      <xdr:spPr>
        <a:xfrm>
          <a:off x="1447800" y="14081967"/>
          <a:ext cx="889000" cy="3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151478</xdr:rowOff>
    </xdr:from>
    <xdr:to>
      <xdr:col>3</xdr:col>
      <xdr:colOff>330200</xdr:colOff>
      <xdr:row>82</xdr:row>
      <xdr:rowOff>81628</xdr:rowOff>
    </xdr:to>
    <xdr:sp macro="" textlink="">
      <xdr:nvSpPr>
        <xdr:cNvPr id="206" name="フローチャート : 判断 205"/>
        <xdr:cNvSpPr/>
      </xdr:nvSpPr>
      <xdr:spPr>
        <a:xfrm>
          <a:off x="2286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91805</xdr:rowOff>
    </xdr:from>
    <xdr:ext cx="762000" cy="259045"/>
    <xdr:sp macro="" textlink="">
      <xdr:nvSpPr>
        <xdr:cNvPr id="207" name="テキスト ボックス 206"/>
        <xdr:cNvSpPr txBox="1"/>
      </xdr:nvSpPr>
      <xdr:spPr>
        <a:xfrm>
          <a:off x="1955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3845</xdr:rowOff>
    </xdr:from>
    <xdr:to>
      <xdr:col>2</xdr:col>
      <xdr:colOff>127000</xdr:colOff>
      <xdr:row>82</xdr:row>
      <xdr:rowOff>105445</xdr:rowOff>
    </xdr:to>
    <xdr:sp macro="" textlink="">
      <xdr:nvSpPr>
        <xdr:cNvPr id="208" name="フローチャート : 判断 207"/>
        <xdr:cNvSpPr/>
      </xdr:nvSpPr>
      <xdr:spPr>
        <a:xfrm>
          <a:off x="1397000" y="1406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90222</xdr:rowOff>
    </xdr:from>
    <xdr:ext cx="762000" cy="259045"/>
    <xdr:sp macro="" textlink="">
      <xdr:nvSpPr>
        <xdr:cNvPr id="209" name="テキスト ボックス 208"/>
        <xdr:cNvSpPr txBox="1"/>
      </xdr:nvSpPr>
      <xdr:spPr>
        <a:xfrm>
          <a:off x="1066800" y="1414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106245</xdr:rowOff>
    </xdr:from>
    <xdr:to>
      <xdr:col>7</xdr:col>
      <xdr:colOff>203200</xdr:colOff>
      <xdr:row>83</xdr:row>
      <xdr:rowOff>36395</xdr:rowOff>
    </xdr:to>
    <xdr:sp macro="" textlink="">
      <xdr:nvSpPr>
        <xdr:cNvPr id="215" name="円/楕円 214"/>
        <xdr:cNvSpPr/>
      </xdr:nvSpPr>
      <xdr:spPr>
        <a:xfrm>
          <a:off x="4902200" y="141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122772</xdr:rowOff>
    </xdr:from>
    <xdr:ext cx="762000" cy="259045"/>
    <xdr:sp macro="" textlink="">
      <xdr:nvSpPr>
        <xdr:cNvPr id="216" name="人件費・物件費等の状況該当値テキスト"/>
        <xdr:cNvSpPr txBox="1"/>
      </xdr:nvSpPr>
      <xdr:spPr>
        <a:xfrm>
          <a:off x="5041900" y="1401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151,630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63622</xdr:rowOff>
    </xdr:from>
    <xdr:to>
      <xdr:col>6</xdr:col>
      <xdr:colOff>50800</xdr:colOff>
      <xdr:row>82</xdr:row>
      <xdr:rowOff>165222</xdr:rowOff>
    </xdr:to>
    <xdr:sp macro="" textlink="">
      <xdr:nvSpPr>
        <xdr:cNvPr id="217" name="円/楕円 216"/>
        <xdr:cNvSpPr/>
      </xdr:nvSpPr>
      <xdr:spPr>
        <a:xfrm>
          <a:off x="4064000" y="141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3949</xdr:rowOff>
    </xdr:from>
    <xdr:ext cx="736600" cy="259045"/>
    <xdr:sp macro="" textlink="">
      <xdr:nvSpPr>
        <xdr:cNvPr id="218" name="テキスト ボックス 217"/>
        <xdr:cNvSpPr txBox="1"/>
      </xdr:nvSpPr>
      <xdr:spPr>
        <a:xfrm>
          <a:off x="3733800" y="1389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146,331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48476</xdr:rowOff>
    </xdr:from>
    <xdr:to>
      <xdr:col>4</xdr:col>
      <xdr:colOff>533400</xdr:colOff>
      <xdr:row>82</xdr:row>
      <xdr:rowOff>150076</xdr:rowOff>
    </xdr:to>
    <xdr:sp macro="" textlink="">
      <xdr:nvSpPr>
        <xdr:cNvPr id="219" name="円/楕円 218"/>
        <xdr:cNvSpPr/>
      </xdr:nvSpPr>
      <xdr:spPr>
        <a:xfrm>
          <a:off x="3175000" y="1410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160253</xdr:rowOff>
    </xdr:from>
    <xdr:ext cx="762000" cy="259045"/>
    <xdr:sp macro="" textlink="">
      <xdr:nvSpPr>
        <xdr:cNvPr id="220" name="テキスト ボックス 219"/>
        <xdr:cNvSpPr txBox="1"/>
      </xdr:nvSpPr>
      <xdr:spPr>
        <a:xfrm>
          <a:off x="2844800" y="1387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7866</xdr:rowOff>
    </xdr:from>
    <xdr:to>
      <xdr:col>3</xdr:col>
      <xdr:colOff>330200</xdr:colOff>
      <xdr:row>82</xdr:row>
      <xdr:rowOff>109466</xdr:rowOff>
    </xdr:to>
    <xdr:sp macro="" textlink="">
      <xdr:nvSpPr>
        <xdr:cNvPr id="221" name="円/楕円 220"/>
        <xdr:cNvSpPr/>
      </xdr:nvSpPr>
      <xdr:spPr>
        <a:xfrm>
          <a:off x="2286000" y="140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94243</xdr:rowOff>
    </xdr:from>
    <xdr:ext cx="762000" cy="259045"/>
    <xdr:sp macro="" textlink="">
      <xdr:nvSpPr>
        <xdr:cNvPr id="222" name="テキスト ボックス 221"/>
        <xdr:cNvSpPr txBox="1"/>
      </xdr:nvSpPr>
      <xdr:spPr>
        <a:xfrm>
          <a:off x="1955800" y="1415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143717</xdr:rowOff>
    </xdr:from>
    <xdr:to>
      <xdr:col>2</xdr:col>
      <xdr:colOff>127000</xdr:colOff>
      <xdr:row>82</xdr:row>
      <xdr:rowOff>73867</xdr:rowOff>
    </xdr:to>
    <xdr:sp macro="" textlink="">
      <xdr:nvSpPr>
        <xdr:cNvPr id="223" name="円/楕円 222"/>
        <xdr:cNvSpPr/>
      </xdr:nvSpPr>
      <xdr:spPr>
        <a:xfrm>
          <a:off x="1397000" y="140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84044</xdr:rowOff>
    </xdr:from>
    <xdr:ext cx="762000" cy="259045"/>
    <xdr:sp macro="" textlink="">
      <xdr:nvSpPr>
        <xdr:cNvPr id="224" name="テキスト ボックス 223"/>
        <xdr:cNvSpPr txBox="1"/>
      </xdr:nvSpPr>
      <xdr:spPr>
        <a:xfrm>
          <a:off x="1066800" y="1380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類似団体中、最低水準であり、今後も一層の給与の適正化に努める。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143934</xdr:rowOff>
    </xdr:from>
    <xdr:to>
      <xdr:col>24</xdr:col>
      <xdr:colOff>558800</xdr:colOff>
      <xdr:row>88</xdr:row>
      <xdr:rowOff>32173</xdr:rowOff>
    </xdr:to>
    <xdr:cxnSp macro="">
      <xdr:nvCxnSpPr>
        <xdr:cNvPr id="253" name="直線コネクタ 252"/>
        <xdr:cNvCxnSpPr/>
      </xdr:nvCxnSpPr>
      <xdr:spPr>
        <a:xfrm flipV="1">
          <a:off x="17018000" y="14202834"/>
          <a:ext cx="0" cy="9169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4250</xdr:rowOff>
    </xdr:from>
    <xdr:ext cx="762000" cy="259045"/>
    <xdr:sp macro="" textlink="">
      <xdr:nvSpPr>
        <xdr:cNvPr id="254" name="給与水準   （国との比較）最小値テキスト"/>
        <xdr:cNvSpPr txBox="1"/>
      </xdr:nvSpPr>
      <xdr:spPr>
        <a:xfrm>
          <a:off x="17106900" y="1509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88</xdr:row>
      <xdr:rowOff>32173</xdr:rowOff>
    </xdr:from>
    <xdr:to>
      <xdr:col>24</xdr:col>
      <xdr:colOff>647700</xdr:colOff>
      <xdr:row>88</xdr:row>
      <xdr:rowOff>32173</xdr:rowOff>
    </xdr:to>
    <xdr:cxnSp macro="">
      <xdr:nvCxnSpPr>
        <xdr:cNvPr id="255" name="直線コネクタ 254"/>
        <xdr:cNvCxnSpPr/>
      </xdr:nvCxnSpPr>
      <xdr:spPr>
        <a:xfrm>
          <a:off x="16929100" y="151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58861</xdr:rowOff>
    </xdr:from>
    <xdr:ext cx="762000" cy="259045"/>
    <xdr:sp macro="" textlink="">
      <xdr:nvSpPr>
        <xdr:cNvPr id="256" name="給与水準   （国との比較）最大値テキスト"/>
        <xdr:cNvSpPr txBox="1"/>
      </xdr:nvSpPr>
      <xdr:spPr>
        <a:xfrm>
          <a:off x="17106900" y="1394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82</xdr:row>
      <xdr:rowOff>143934</xdr:rowOff>
    </xdr:from>
    <xdr:to>
      <xdr:col>24</xdr:col>
      <xdr:colOff>647700</xdr:colOff>
      <xdr:row>82</xdr:row>
      <xdr:rowOff>143934</xdr:rowOff>
    </xdr:to>
    <xdr:cxnSp macro="">
      <xdr:nvCxnSpPr>
        <xdr:cNvPr id="257" name="直線コネクタ 256"/>
        <xdr:cNvCxnSpPr/>
      </xdr:nvCxnSpPr>
      <xdr:spPr>
        <a:xfrm>
          <a:off x="16929100" y="14202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87630</xdr:rowOff>
    </xdr:from>
    <xdr:to>
      <xdr:col>24</xdr:col>
      <xdr:colOff>558800</xdr:colOff>
      <xdr:row>82</xdr:row>
      <xdr:rowOff>143934</xdr:rowOff>
    </xdr:to>
    <xdr:cxnSp macro="">
      <xdr:nvCxnSpPr>
        <xdr:cNvPr id="258" name="直線コネクタ 257"/>
        <xdr:cNvCxnSpPr/>
      </xdr:nvCxnSpPr>
      <xdr:spPr>
        <a:xfrm>
          <a:off x="16179800" y="1414653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73677</xdr:rowOff>
    </xdr:from>
    <xdr:ext cx="762000" cy="259045"/>
    <xdr:sp macro="" textlink="">
      <xdr:nvSpPr>
        <xdr:cNvPr id="259"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60" name="フローチャート : 判断 259"/>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90170</xdr:rowOff>
    </xdr:from>
    <xdr:to>
      <xdr:col>23</xdr:col>
      <xdr:colOff>406400</xdr:colOff>
      <xdr:row>82</xdr:row>
      <xdr:rowOff>87630</xdr:rowOff>
    </xdr:to>
    <xdr:cxnSp macro="">
      <xdr:nvCxnSpPr>
        <xdr:cNvPr id="261" name="直線コネクタ 260"/>
        <xdr:cNvCxnSpPr/>
      </xdr:nvCxnSpPr>
      <xdr:spPr>
        <a:xfrm>
          <a:off x="15290800" y="139776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133773</xdr:rowOff>
    </xdr:from>
    <xdr:to>
      <xdr:col>23</xdr:col>
      <xdr:colOff>457200</xdr:colOff>
      <xdr:row>86</xdr:row>
      <xdr:rowOff>63923</xdr:rowOff>
    </xdr:to>
    <xdr:sp macro="" textlink="">
      <xdr:nvSpPr>
        <xdr:cNvPr id="262" name="フローチャート : 判断 261"/>
        <xdr:cNvSpPr/>
      </xdr:nvSpPr>
      <xdr:spPr>
        <a:xfrm>
          <a:off x="16129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63" name="テキスト ボックス 262"/>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41911</xdr:rowOff>
    </xdr:from>
    <xdr:to>
      <xdr:col>22</xdr:col>
      <xdr:colOff>203200</xdr:colOff>
      <xdr:row>81</xdr:row>
      <xdr:rowOff>90170</xdr:rowOff>
    </xdr:to>
    <xdr:cxnSp macro="">
      <xdr:nvCxnSpPr>
        <xdr:cNvPr id="264" name="直線コネクタ 263"/>
        <xdr:cNvCxnSpPr/>
      </xdr:nvCxnSpPr>
      <xdr:spPr>
        <a:xfrm>
          <a:off x="14401800" y="139293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5" name="フローチャート : 判断 264"/>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6" name="テキスト ボックス 265"/>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41911</xdr:rowOff>
    </xdr:from>
    <xdr:to>
      <xdr:col>21</xdr:col>
      <xdr:colOff>0</xdr:colOff>
      <xdr:row>84</xdr:row>
      <xdr:rowOff>42334</xdr:rowOff>
    </xdr:to>
    <xdr:cxnSp macro="">
      <xdr:nvCxnSpPr>
        <xdr:cNvPr id="267" name="直線コネクタ 266"/>
        <xdr:cNvCxnSpPr/>
      </xdr:nvCxnSpPr>
      <xdr:spPr>
        <a:xfrm flipV="1">
          <a:off x="13512800" y="13929361"/>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8" name="フローチャート : 判断 267"/>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69" name="テキスト ボックス 268"/>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0" name="フローチャート : 判断 269"/>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1" name="テキスト ボックス 270"/>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7" name="円/楕円 276"/>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14411</xdr:rowOff>
    </xdr:from>
    <xdr:ext cx="762000" cy="259045"/>
    <xdr:sp macro="" textlink="">
      <xdr:nvSpPr>
        <xdr:cNvPr id="278" name="給与水準   （国との比較）該当値テキスト"/>
        <xdr:cNvSpPr txBox="1"/>
      </xdr:nvSpPr>
      <xdr:spPr>
        <a:xfrm>
          <a:off x="17106900" y="1407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36830</xdr:rowOff>
    </xdr:from>
    <xdr:to>
      <xdr:col>23</xdr:col>
      <xdr:colOff>457200</xdr:colOff>
      <xdr:row>82</xdr:row>
      <xdr:rowOff>138430</xdr:rowOff>
    </xdr:to>
    <xdr:sp macro="" textlink="">
      <xdr:nvSpPr>
        <xdr:cNvPr id="279" name="円/楕円 278"/>
        <xdr:cNvSpPr/>
      </xdr:nvSpPr>
      <xdr:spPr>
        <a:xfrm>
          <a:off x="16129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148607</xdr:rowOff>
    </xdr:from>
    <xdr:ext cx="736600" cy="259045"/>
    <xdr:sp macro="" textlink="">
      <xdr:nvSpPr>
        <xdr:cNvPr id="280" name="テキスト ボックス 279"/>
        <xdr:cNvSpPr txBox="1"/>
      </xdr:nvSpPr>
      <xdr:spPr>
        <a:xfrm>
          <a:off x="15798800" y="1386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39370</xdr:rowOff>
    </xdr:from>
    <xdr:to>
      <xdr:col>22</xdr:col>
      <xdr:colOff>254000</xdr:colOff>
      <xdr:row>81</xdr:row>
      <xdr:rowOff>140970</xdr:rowOff>
    </xdr:to>
    <xdr:sp macro="" textlink="">
      <xdr:nvSpPr>
        <xdr:cNvPr id="281" name="円/楕円 280"/>
        <xdr:cNvSpPr/>
      </xdr:nvSpPr>
      <xdr:spPr>
        <a:xfrm>
          <a:off x="15240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151147</xdr:rowOff>
    </xdr:from>
    <xdr:ext cx="762000" cy="259045"/>
    <xdr:sp macro="" textlink="">
      <xdr:nvSpPr>
        <xdr:cNvPr id="282" name="テキスト ボックス 281"/>
        <xdr:cNvSpPr txBox="1"/>
      </xdr:nvSpPr>
      <xdr:spPr>
        <a:xfrm>
          <a:off x="1490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162561</xdr:rowOff>
    </xdr:from>
    <xdr:to>
      <xdr:col>21</xdr:col>
      <xdr:colOff>50800</xdr:colOff>
      <xdr:row>81</xdr:row>
      <xdr:rowOff>92711</xdr:rowOff>
    </xdr:to>
    <xdr:sp macro="" textlink="">
      <xdr:nvSpPr>
        <xdr:cNvPr id="283" name="円/楕円 282"/>
        <xdr:cNvSpPr/>
      </xdr:nvSpPr>
      <xdr:spPr>
        <a:xfrm>
          <a:off x="14351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102888</xdr:rowOff>
    </xdr:from>
    <xdr:ext cx="762000" cy="259045"/>
    <xdr:sp macro="" textlink="">
      <xdr:nvSpPr>
        <xdr:cNvPr id="284" name="テキスト ボックス 283"/>
        <xdr:cNvSpPr txBox="1"/>
      </xdr:nvSpPr>
      <xdr:spPr>
        <a:xfrm>
          <a:off x="14020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5" name="円/楕円 284"/>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6" name="テキスト ボックス 28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徐々に、類似団体平均に近づいてはいるが、依然合併の影響や、各種施設の公設公営維持により職員数は多い。退職者数に対する採用者数の抑制、保育園の指定管理者制度導入の検討を行い、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6" name="直線コネクタ 315"/>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7"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8" name="直線コネクタ 317"/>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9"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0" name="直線コネクタ 319"/>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109749</xdr:rowOff>
    </xdr:from>
    <xdr:to>
      <xdr:col>24</xdr:col>
      <xdr:colOff>558800</xdr:colOff>
      <xdr:row>64</xdr:row>
      <xdr:rowOff>129857</xdr:rowOff>
    </xdr:to>
    <xdr:cxnSp macro="">
      <xdr:nvCxnSpPr>
        <xdr:cNvPr id="321" name="直線コネクタ 320"/>
        <xdr:cNvCxnSpPr/>
      </xdr:nvCxnSpPr>
      <xdr:spPr>
        <a:xfrm>
          <a:off x="16179800" y="1108254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163530</xdr:rowOff>
    </xdr:from>
    <xdr:ext cx="762000" cy="259045"/>
    <xdr:sp macro="" textlink="">
      <xdr:nvSpPr>
        <xdr:cNvPr id="322"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3" name="フローチャート : 判断 322"/>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49424</xdr:rowOff>
    </xdr:from>
    <xdr:to>
      <xdr:col>23</xdr:col>
      <xdr:colOff>406400</xdr:colOff>
      <xdr:row>64</xdr:row>
      <xdr:rowOff>109749</xdr:rowOff>
    </xdr:to>
    <xdr:cxnSp macro="">
      <xdr:nvCxnSpPr>
        <xdr:cNvPr id="324" name="直線コネクタ 323"/>
        <xdr:cNvCxnSpPr/>
      </xdr:nvCxnSpPr>
      <xdr:spPr>
        <a:xfrm>
          <a:off x="15290800" y="1102222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5" name="フローチャート : 判断 324"/>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10918</xdr:rowOff>
    </xdr:from>
    <xdr:ext cx="736600" cy="259045"/>
    <xdr:sp macro="" textlink="">
      <xdr:nvSpPr>
        <xdr:cNvPr id="326" name="テキスト ボックス 325"/>
        <xdr:cNvSpPr txBox="1"/>
      </xdr:nvSpPr>
      <xdr:spPr>
        <a:xfrm>
          <a:off x="15798800" y="1029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158538</xdr:rowOff>
    </xdr:from>
    <xdr:to>
      <xdr:col>22</xdr:col>
      <xdr:colOff>203200</xdr:colOff>
      <xdr:row>64</xdr:row>
      <xdr:rowOff>49424</xdr:rowOff>
    </xdr:to>
    <xdr:cxnSp macro="">
      <xdr:nvCxnSpPr>
        <xdr:cNvPr id="327" name="直線コネクタ 326"/>
        <xdr:cNvCxnSpPr/>
      </xdr:nvCxnSpPr>
      <xdr:spPr>
        <a:xfrm>
          <a:off x="14401800" y="10959888"/>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40429</xdr:rowOff>
    </xdr:from>
    <xdr:to>
      <xdr:col>22</xdr:col>
      <xdr:colOff>254000</xdr:colOff>
      <xdr:row>61</xdr:row>
      <xdr:rowOff>142029</xdr:rowOff>
    </xdr:to>
    <xdr:sp macro="" textlink="">
      <xdr:nvSpPr>
        <xdr:cNvPr id="328" name="フローチャート : 判断 327"/>
        <xdr:cNvSpPr/>
      </xdr:nvSpPr>
      <xdr:spPr>
        <a:xfrm>
          <a:off x="15240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152206</xdr:rowOff>
    </xdr:from>
    <xdr:ext cx="762000" cy="259045"/>
    <xdr:sp macro="" textlink="">
      <xdr:nvSpPr>
        <xdr:cNvPr id="329" name="テキスト ボックス 328"/>
        <xdr:cNvSpPr txBox="1"/>
      </xdr:nvSpPr>
      <xdr:spPr>
        <a:xfrm>
          <a:off x="14909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158538</xdr:rowOff>
    </xdr:from>
    <xdr:to>
      <xdr:col>21</xdr:col>
      <xdr:colOff>0</xdr:colOff>
      <xdr:row>63</xdr:row>
      <xdr:rowOff>168593</xdr:rowOff>
    </xdr:to>
    <xdr:cxnSp macro="">
      <xdr:nvCxnSpPr>
        <xdr:cNvPr id="330" name="直線コネクタ 329"/>
        <xdr:cNvCxnSpPr/>
      </xdr:nvCxnSpPr>
      <xdr:spPr>
        <a:xfrm flipV="1">
          <a:off x="13512800" y="1095988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40429</xdr:rowOff>
    </xdr:from>
    <xdr:to>
      <xdr:col>21</xdr:col>
      <xdr:colOff>50800</xdr:colOff>
      <xdr:row>61</xdr:row>
      <xdr:rowOff>142029</xdr:rowOff>
    </xdr:to>
    <xdr:sp macro="" textlink="">
      <xdr:nvSpPr>
        <xdr:cNvPr id="331" name="フローチャート : 判断 330"/>
        <xdr:cNvSpPr/>
      </xdr:nvSpPr>
      <xdr:spPr>
        <a:xfrm>
          <a:off x="14351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152206</xdr:rowOff>
    </xdr:from>
    <xdr:ext cx="762000" cy="259045"/>
    <xdr:sp macro="" textlink="">
      <xdr:nvSpPr>
        <xdr:cNvPr id="332" name="テキスト ボックス 331"/>
        <xdr:cNvSpPr txBox="1"/>
      </xdr:nvSpPr>
      <xdr:spPr>
        <a:xfrm>
          <a:off x="14020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33" name="フローチャート : 判断 332"/>
        <xdr:cNvSpPr/>
      </xdr:nvSpPr>
      <xdr:spPr>
        <a:xfrm>
          <a:off x="13462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160248</xdr:rowOff>
    </xdr:from>
    <xdr:ext cx="762000" cy="259045"/>
    <xdr:sp macro="" textlink="">
      <xdr:nvSpPr>
        <xdr:cNvPr id="334" name="テキスト ボックス 333"/>
        <xdr:cNvSpPr txBox="1"/>
      </xdr:nvSpPr>
      <xdr:spPr>
        <a:xfrm>
          <a:off x="13131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79057</xdr:rowOff>
    </xdr:from>
    <xdr:to>
      <xdr:col>24</xdr:col>
      <xdr:colOff>609600</xdr:colOff>
      <xdr:row>65</xdr:row>
      <xdr:rowOff>9207</xdr:rowOff>
    </xdr:to>
    <xdr:sp macro="" textlink="">
      <xdr:nvSpPr>
        <xdr:cNvPr id="340" name="円/楕円 339"/>
        <xdr:cNvSpPr/>
      </xdr:nvSpPr>
      <xdr:spPr>
        <a:xfrm>
          <a:off x="169672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51134</xdr:rowOff>
    </xdr:from>
    <xdr:ext cx="762000" cy="259045"/>
    <xdr:sp macro="" textlink="">
      <xdr:nvSpPr>
        <xdr:cNvPr id="341" name="定員管理の状況該当値テキスト"/>
        <xdr:cNvSpPr txBox="1"/>
      </xdr:nvSpPr>
      <xdr:spPr>
        <a:xfrm>
          <a:off x="17106900" y="110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58949</xdr:rowOff>
    </xdr:from>
    <xdr:to>
      <xdr:col>23</xdr:col>
      <xdr:colOff>457200</xdr:colOff>
      <xdr:row>64</xdr:row>
      <xdr:rowOff>160549</xdr:rowOff>
    </xdr:to>
    <xdr:sp macro="" textlink="">
      <xdr:nvSpPr>
        <xdr:cNvPr id="342" name="円/楕円 341"/>
        <xdr:cNvSpPr/>
      </xdr:nvSpPr>
      <xdr:spPr>
        <a:xfrm>
          <a:off x="16129000" y="110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145326</xdr:rowOff>
    </xdr:from>
    <xdr:ext cx="736600" cy="259045"/>
    <xdr:sp macro="" textlink="">
      <xdr:nvSpPr>
        <xdr:cNvPr id="343" name="テキスト ボックス 342"/>
        <xdr:cNvSpPr txBox="1"/>
      </xdr:nvSpPr>
      <xdr:spPr>
        <a:xfrm>
          <a:off x="15798800" y="1111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170074</xdr:rowOff>
    </xdr:from>
    <xdr:to>
      <xdr:col>22</xdr:col>
      <xdr:colOff>254000</xdr:colOff>
      <xdr:row>64</xdr:row>
      <xdr:rowOff>100224</xdr:rowOff>
    </xdr:to>
    <xdr:sp macro="" textlink="">
      <xdr:nvSpPr>
        <xdr:cNvPr id="344" name="円/楕円 343"/>
        <xdr:cNvSpPr/>
      </xdr:nvSpPr>
      <xdr:spPr>
        <a:xfrm>
          <a:off x="15240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85001</xdr:rowOff>
    </xdr:from>
    <xdr:ext cx="762000" cy="259045"/>
    <xdr:sp macro="" textlink="">
      <xdr:nvSpPr>
        <xdr:cNvPr id="345" name="テキスト ボックス 344"/>
        <xdr:cNvSpPr txBox="1"/>
      </xdr:nvSpPr>
      <xdr:spPr>
        <a:xfrm>
          <a:off x="14909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107738</xdr:rowOff>
    </xdr:from>
    <xdr:to>
      <xdr:col>21</xdr:col>
      <xdr:colOff>50800</xdr:colOff>
      <xdr:row>64</xdr:row>
      <xdr:rowOff>37888</xdr:rowOff>
    </xdr:to>
    <xdr:sp macro="" textlink="">
      <xdr:nvSpPr>
        <xdr:cNvPr id="346" name="円/楕円 345"/>
        <xdr:cNvSpPr/>
      </xdr:nvSpPr>
      <xdr:spPr>
        <a:xfrm>
          <a:off x="14351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22665</xdr:rowOff>
    </xdr:from>
    <xdr:ext cx="762000" cy="259045"/>
    <xdr:sp macro="" textlink="">
      <xdr:nvSpPr>
        <xdr:cNvPr id="347" name="テキスト ボックス 346"/>
        <xdr:cNvSpPr txBox="1"/>
      </xdr:nvSpPr>
      <xdr:spPr>
        <a:xfrm>
          <a:off x="14020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117793</xdr:rowOff>
    </xdr:from>
    <xdr:to>
      <xdr:col>19</xdr:col>
      <xdr:colOff>533400</xdr:colOff>
      <xdr:row>64</xdr:row>
      <xdr:rowOff>47943</xdr:rowOff>
    </xdr:to>
    <xdr:sp macro="" textlink="">
      <xdr:nvSpPr>
        <xdr:cNvPr id="348" name="円/楕円 347"/>
        <xdr:cNvSpPr/>
      </xdr:nvSpPr>
      <xdr:spPr>
        <a:xfrm>
          <a:off x="13462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32720</xdr:rowOff>
    </xdr:from>
    <xdr:ext cx="762000" cy="259045"/>
    <xdr:sp macro="" textlink="">
      <xdr:nvSpPr>
        <xdr:cNvPr id="349" name="テキスト ボックス 348"/>
        <xdr:cNvSpPr txBox="1"/>
      </xdr:nvSpPr>
      <xdr:spPr>
        <a:xfrm>
          <a:off x="13131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下水道事業特別会計への公債費充当繰出金を抑制するため、平成</a:t>
          </a:r>
          <a:r>
            <a:rPr kumimoji="1" lang="en-US" altLang="ja-JP" sz="1300">
              <a:latin typeface="ＭＳ Ｐゴシック"/>
            </a:rPr>
            <a:t>22</a:t>
          </a:r>
          <a:r>
            <a:rPr kumimoji="1" lang="ja-JP" altLang="en-US" sz="1300">
              <a:latin typeface="ＭＳ Ｐゴシック"/>
            </a:rPr>
            <a:t>年度から継続している資本費平準化債を発行し、また交付税措置率の高い地方債を選択してきたことにより、前年度数値から更に改善してきた。</a:t>
          </a:r>
        </a:p>
        <a:p>
          <a:r>
            <a:rPr kumimoji="1" lang="ja-JP" altLang="en-US" sz="1300">
              <a:latin typeface="ＭＳ Ｐゴシック"/>
            </a:rPr>
            <a:t>今後、実質公債費比率の上昇を抑制するため、繰上償還の実施及び新規事業の実施については緊急度・優先度に基づく取捨選択を厳に行う。</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8" name="直線コネクタ 377"/>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9"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0" name="直線コネクタ 379"/>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1"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2" name="直線コネクタ 381"/>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19896</xdr:rowOff>
    </xdr:from>
    <xdr:to>
      <xdr:col>24</xdr:col>
      <xdr:colOff>558800</xdr:colOff>
      <xdr:row>41</xdr:row>
      <xdr:rowOff>92287</xdr:rowOff>
    </xdr:to>
    <xdr:cxnSp macro="">
      <xdr:nvCxnSpPr>
        <xdr:cNvPr id="383" name="直線コネクタ 382"/>
        <xdr:cNvCxnSpPr/>
      </xdr:nvCxnSpPr>
      <xdr:spPr>
        <a:xfrm flipV="1">
          <a:off x="16179800" y="704934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4"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5" name="フローチャート : 判断 38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92287</xdr:rowOff>
    </xdr:from>
    <xdr:to>
      <xdr:col>23</xdr:col>
      <xdr:colOff>406400</xdr:colOff>
      <xdr:row>42</xdr:row>
      <xdr:rowOff>1270</xdr:rowOff>
    </xdr:to>
    <xdr:cxnSp macro="">
      <xdr:nvCxnSpPr>
        <xdr:cNvPr id="386" name="直線コネクタ 385"/>
        <xdr:cNvCxnSpPr/>
      </xdr:nvCxnSpPr>
      <xdr:spPr>
        <a:xfrm flipV="1">
          <a:off x="15290800" y="712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88" name="テキスト ボックス 38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9313</xdr:rowOff>
    </xdr:to>
    <xdr:cxnSp macro="">
      <xdr:nvCxnSpPr>
        <xdr:cNvPr id="389" name="直線コネクタ 388"/>
        <xdr:cNvCxnSpPr/>
      </xdr:nvCxnSpPr>
      <xdr:spPr>
        <a:xfrm flipV="1">
          <a:off x="14401800" y="720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0" name="フローチャート : 判断 389"/>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91" name="テキスト ボックス 390"/>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42</xdr:row>
      <xdr:rowOff>9313</xdr:rowOff>
    </xdr:to>
    <xdr:cxnSp macro="">
      <xdr:nvCxnSpPr>
        <xdr:cNvPr id="392" name="直線コネクタ 391"/>
        <xdr:cNvCxnSpPr/>
      </xdr:nvCxnSpPr>
      <xdr:spPr>
        <a:xfrm>
          <a:off x="13512800" y="71458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3" name="フローチャート : 判断 39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4" name="テキスト ボックス 393"/>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395" name="フローチャート : 判断 394"/>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396" name="テキスト ボックス 395"/>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140546</xdr:rowOff>
    </xdr:from>
    <xdr:to>
      <xdr:col>24</xdr:col>
      <xdr:colOff>609600</xdr:colOff>
      <xdr:row>41</xdr:row>
      <xdr:rowOff>70696</xdr:rowOff>
    </xdr:to>
    <xdr:sp macro="" textlink="">
      <xdr:nvSpPr>
        <xdr:cNvPr id="402" name="円/楕円 401"/>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112623</xdr:rowOff>
    </xdr:from>
    <xdr:ext cx="762000" cy="259045"/>
    <xdr:sp macro="" textlink="">
      <xdr:nvSpPr>
        <xdr:cNvPr id="403"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41487</xdr:rowOff>
    </xdr:from>
    <xdr:to>
      <xdr:col>23</xdr:col>
      <xdr:colOff>457200</xdr:colOff>
      <xdr:row>41</xdr:row>
      <xdr:rowOff>143087</xdr:rowOff>
    </xdr:to>
    <xdr:sp macro="" textlink="">
      <xdr:nvSpPr>
        <xdr:cNvPr id="404" name="円/楕円 403"/>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127864</xdr:rowOff>
    </xdr:from>
    <xdr:ext cx="736600" cy="259045"/>
    <xdr:sp macro="" textlink="">
      <xdr:nvSpPr>
        <xdr:cNvPr id="405" name="テキスト ボックス 404"/>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6" name="円/楕円 405"/>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407" name="テキスト ボックス 406"/>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129963</xdr:rowOff>
    </xdr:from>
    <xdr:to>
      <xdr:col>21</xdr:col>
      <xdr:colOff>50800</xdr:colOff>
      <xdr:row>42</xdr:row>
      <xdr:rowOff>60113</xdr:rowOff>
    </xdr:to>
    <xdr:sp macro="" textlink="">
      <xdr:nvSpPr>
        <xdr:cNvPr id="408" name="円/楕円 407"/>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409" name="テキスト ボックス 408"/>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10" name="円/楕円 409"/>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151994</xdr:rowOff>
    </xdr:from>
    <xdr:ext cx="762000" cy="259045"/>
    <xdr:sp macro="" textlink="">
      <xdr:nvSpPr>
        <xdr:cNvPr id="411" name="テキスト ボックス 410"/>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標準財政規模の大半を占める地方交付税の減額により、将来負担比率が増加した。</a:t>
          </a:r>
          <a:endParaRPr kumimoji="1" lang="en-US" altLang="ja-JP" sz="1300">
            <a:latin typeface="ＭＳ Ｐゴシック"/>
          </a:endParaRPr>
        </a:p>
        <a:p>
          <a:endParaRPr kumimoji="1" lang="en-US" altLang="ja-JP" sz="1300">
            <a:latin typeface="ＭＳ Ｐゴシック"/>
          </a:endParaRPr>
        </a:p>
        <a:p>
          <a:r>
            <a:rPr kumimoji="1" lang="ja-JP" altLang="ja-JP" sz="1300">
              <a:solidFill>
                <a:schemeClr val="dk1"/>
              </a:solidFill>
              <a:effectLst/>
              <a:latin typeface="+mn-lt"/>
              <a:ea typeface="+mn-ea"/>
              <a:cs typeface="+mn-cs"/>
            </a:rPr>
            <a:t>退職者数に対する採用者数の抑制、保育園の指定管理者制度導入の検討を行い、適正な定員管理に努める。</a:t>
          </a:r>
          <a:endParaRPr lang="ja-JP" altLang="ja-JP" sz="1300">
            <a:effectLst/>
          </a:endParaRPr>
        </a:p>
        <a:p>
          <a:r>
            <a:rPr kumimoji="1" lang="ja-JP" altLang="ja-JP" sz="1300">
              <a:solidFill>
                <a:schemeClr val="dk1"/>
              </a:solidFill>
              <a:effectLst/>
              <a:latin typeface="+mn-lt"/>
              <a:ea typeface="+mn-ea"/>
              <a:cs typeface="+mn-cs"/>
            </a:rPr>
            <a:t>今後、統合庁舎に係る起債償還が控えていることから、繰り上げ償還の実施、資本費平準化債の発行継続を積極的に行い、更なる財政の健全化に努める。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2" name="直線コネクタ 441"/>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3"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4" name="直線コネクタ 443"/>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68217</xdr:rowOff>
    </xdr:from>
    <xdr:to>
      <xdr:col>24</xdr:col>
      <xdr:colOff>558800</xdr:colOff>
      <xdr:row>18</xdr:row>
      <xdr:rowOff>160141</xdr:rowOff>
    </xdr:to>
    <xdr:cxnSp macro="">
      <xdr:nvCxnSpPr>
        <xdr:cNvPr id="447" name="直線コネクタ 446"/>
        <xdr:cNvCxnSpPr/>
      </xdr:nvCxnSpPr>
      <xdr:spPr>
        <a:xfrm>
          <a:off x="16179800" y="3154317"/>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51664</xdr:rowOff>
    </xdr:from>
    <xdr:ext cx="762000" cy="259045"/>
    <xdr:sp macro="" textlink="">
      <xdr:nvSpPr>
        <xdr:cNvPr id="448" name="将来負担の状況平均値テキスト"/>
        <xdr:cNvSpPr txBox="1"/>
      </xdr:nvSpPr>
      <xdr:spPr>
        <a:xfrm>
          <a:off x="17106900" y="262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9" name="フローチャート : 判断 448"/>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68217</xdr:rowOff>
    </xdr:from>
    <xdr:to>
      <xdr:col>23</xdr:col>
      <xdr:colOff>406400</xdr:colOff>
      <xdr:row>19</xdr:row>
      <xdr:rowOff>28908</xdr:rowOff>
    </xdr:to>
    <xdr:cxnSp macro="">
      <xdr:nvCxnSpPr>
        <xdr:cNvPr id="450" name="直線コネクタ 449"/>
        <xdr:cNvCxnSpPr/>
      </xdr:nvCxnSpPr>
      <xdr:spPr>
        <a:xfrm flipV="1">
          <a:off x="15290800" y="3154317"/>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51" name="フローチャート : 判断 450"/>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146914</xdr:rowOff>
    </xdr:from>
    <xdr:ext cx="736600" cy="259045"/>
    <xdr:sp macro="" textlink="">
      <xdr:nvSpPr>
        <xdr:cNvPr id="452" name="テキスト ボックス 451"/>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121315</xdr:rowOff>
    </xdr:from>
    <xdr:to>
      <xdr:col>22</xdr:col>
      <xdr:colOff>203200</xdr:colOff>
      <xdr:row>19</xdr:row>
      <xdr:rowOff>28908</xdr:rowOff>
    </xdr:to>
    <xdr:cxnSp macro="">
      <xdr:nvCxnSpPr>
        <xdr:cNvPr id="453" name="直線コネクタ 452"/>
        <xdr:cNvCxnSpPr/>
      </xdr:nvCxnSpPr>
      <xdr:spPr>
        <a:xfrm>
          <a:off x="14401800" y="3035965"/>
          <a:ext cx="889000" cy="25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78800</xdr:rowOff>
    </xdr:from>
    <xdr:to>
      <xdr:col>22</xdr:col>
      <xdr:colOff>254000</xdr:colOff>
      <xdr:row>17</xdr:row>
      <xdr:rowOff>8950</xdr:rowOff>
    </xdr:to>
    <xdr:sp macro="" textlink="">
      <xdr:nvSpPr>
        <xdr:cNvPr id="454" name="フローチャート : 判断 453"/>
        <xdr:cNvSpPr/>
      </xdr:nvSpPr>
      <xdr:spPr>
        <a:xfrm>
          <a:off x="15240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19127</xdr:rowOff>
    </xdr:from>
    <xdr:ext cx="762000" cy="259045"/>
    <xdr:sp macro="" textlink="">
      <xdr:nvSpPr>
        <xdr:cNvPr id="455" name="テキスト ボックス 454"/>
        <xdr:cNvSpPr txBox="1"/>
      </xdr:nvSpPr>
      <xdr:spPr>
        <a:xfrm>
          <a:off x="14909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121315</xdr:rowOff>
    </xdr:from>
    <xdr:to>
      <xdr:col>21</xdr:col>
      <xdr:colOff>0</xdr:colOff>
      <xdr:row>19</xdr:row>
      <xdr:rowOff>98999</xdr:rowOff>
    </xdr:to>
    <xdr:cxnSp macro="">
      <xdr:nvCxnSpPr>
        <xdr:cNvPr id="456" name="直線コネクタ 455"/>
        <xdr:cNvCxnSpPr/>
      </xdr:nvCxnSpPr>
      <xdr:spPr>
        <a:xfrm flipV="1">
          <a:off x="13512800" y="3035965"/>
          <a:ext cx="889000" cy="3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146594</xdr:rowOff>
    </xdr:from>
    <xdr:to>
      <xdr:col>21</xdr:col>
      <xdr:colOff>50800</xdr:colOff>
      <xdr:row>17</xdr:row>
      <xdr:rowOff>76744</xdr:rowOff>
    </xdr:to>
    <xdr:sp macro="" textlink="">
      <xdr:nvSpPr>
        <xdr:cNvPr id="457" name="フローチャート : 判断 456"/>
        <xdr:cNvSpPr/>
      </xdr:nvSpPr>
      <xdr:spPr>
        <a:xfrm>
          <a:off x="14351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86921</xdr:rowOff>
    </xdr:from>
    <xdr:ext cx="762000" cy="259045"/>
    <xdr:sp macro="" textlink="">
      <xdr:nvSpPr>
        <xdr:cNvPr id="458" name="テキスト ボックス 457"/>
        <xdr:cNvSpPr txBox="1"/>
      </xdr:nvSpPr>
      <xdr:spPr>
        <a:xfrm>
          <a:off x="14020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52131</xdr:rowOff>
    </xdr:from>
    <xdr:to>
      <xdr:col>19</xdr:col>
      <xdr:colOff>533400</xdr:colOff>
      <xdr:row>17</xdr:row>
      <xdr:rowOff>153731</xdr:rowOff>
    </xdr:to>
    <xdr:sp macro="" textlink="">
      <xdr:nvSpPr>
        <xdr:cNvPr id="459" name="フローチャート : 判断 458"/>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163908</xdr:rowOff>
    </xdr:from>
    <xdr:ext cx="762000" cy="259045"/>
    <xdr:sp macro="" textlink="">
      <xdr:nvSpPr>
        <xdr:cNvPr id="460" name="テキスト ボックス 459"/>
        <xdr:cNvSpPr txBox="1"/>
      </xdr:nvSpPr>
      <xdr:spPr>
        <a:xfrm>
          <a:off x="13131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109341</xdr:rowOff>
    </xdr:from>
    <xdr:to>
      <xdr:col>24</xdr:col>
      <xdr:colOff>609600</xdr:colOff>
      <xdr:row>19</xdr:row>
      <xdr:rowOff>39491</xdr:rowOff>
    </xdr:to>
    <xdr:sp macro="" textlink="">
      <xdr:nvSpPr>
        <xdr:cNvPr id="466" name="円/楕円 465"/>
        <xdr:cNvSpPr/>
      </xdr:nvSpPr>
      <xdr:spPr>
        <a:xfrm>
          <a:off x="16967200" y="3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81418</xdr:rowOff>
    </xdr:from>
    <xdr:ext cx="762000" cy="259045"/>
    <xdr:sp macro="" textlink="">
      <xdr:nvSpPr>
        <xdr:cNvPr id="467" name="将来負担の状況該当値テキスト"/>
        <xdr:cNvSpPr txBox="1"/>
      </xdr:nvSpPr>
      <xdr:spPr>
        <a:xfrm>
          <a:off x="17106900" y="316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17417</xdr:rowOff>
    </xdr:from>
    <xdr:to>
      <xdr:col>23</xdr:col>
      <xdr:colOff>457200</xdr:colOff>
      <xdr:row>18</xdr:row>
      <xdr:rowOff>119017</xdr:rowOff>
    </xdr:to>
    <xdr:sp macro="" textlink="">
      <xdr:nvSpPr>
        <xdr:cNvPr id="468" name="円/楕円 467"/>
        <xdr:cNvSpPr/>
      </xdr:nvSpPr>
      <xdr:spPr>
        <a:xfrm>
          <a:off x="16129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103794</xdr:rowOff>
    </xdr:from>
    <xdr:ext cx="736600" cy="259045"/>
    <xdr:sp macro="" textlink="">
      <xdr:nvSpPr>
        <xdr:cNvPr id="469" name="テキスト ボックス 468"/>
        <xdr:cNvSpPr txBox="1"/>
      </xdr:nvSpPr>
      <xdr:spPr>
        <a:xfrm>
          <a:off x="15798800" y="318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149558</xdr:rowOff>
    </xdr:from>
    <xdr:to>
      <xdr:col>22</xdr:col>
      <xdr:colOff>254000</xdr:colOff>
      <xdr:row>19</xdr:row>
      <xdr:rowOff>79708</xdr:rowOff>
    </xdr:to>
    <xdr:sp macro="" textlink="">
      <xdr:nvSpPr>
        <xdr:cNvPr id="470" name="円/楕円 469"/>
        <xdr:cNvSpPr/>
      </xdr:nvSpPr>
      <xdr:spPr>
        <a:xfrm>
          <a:off x="15240000" y="32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64485</xdr:rowOff>
    </xdr:from>
    <xdr:ext cx="762000" cy="259045"/>
    <xdr:sp macro="" textlink="">
      <xdr:nvSpPr>
        <xdr:cNvPr id="471" name="テキスト ボックス 470"/>
        <xdr:cNvSpPr txBox="1"/>
      </xdr:nvSpPr>
      <xdr:spPr>
        <a:xfrm>
          <a:off x="14909800" y="332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70515</xdr:rowOff>
    </xdr:from>
    <xdr:to>
      <xdr:col>21</xdr:col>
      <xdr:colOff>50800</xdr:colOff>
      <xdr:row>18</xdr:row>
      <xdr:rowOff>665</xdr:rowOff>
    </xdr:to>
    <xdr:sp macro="" textlink="">
      <xdr:nvSpPr>
        <xdr:cNvPr id="472" name="円/楕円 471"/>
        <xdr:cNvSpPr/>
      </xdr:nvSpPr>
      <xdr:spPr>
        <a:xfrm>
          <a:off x="14351000" y="29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156892</xdr:rowOff>
    </xdr:from>
    <xdr:ext cx="762000" cy="259045"/>
    <xdr:sp macro="" textlink="">
      <xdr:nvSpPr>
        <xdr:cNvPr id="473" name="テキスト ボックス 472"/>
        <xdr:cNvSpPr txBox="1"/>
      </xdr:nvSpPr>
      <xdr:spPr>
        <a:xfrm>
          <a:off x="14020800" y="307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48199</xdr:rowOff>
    </xdr:from>
    <xdr:to>
      <xdr:col>19</xdr:col>
      <xdr:colOff>533400</xdr:colOff>
      <xdr:row>19</xdr:row>
      <xdr:rowOff>149799</xdr:rowOff>
    </xdr:to>
    <xdr:sp macro="" textlink="">
      <xdr:nvSpPr>
        <xdr:cNvPr id="474" name="円/楕円 473"/>
        <xdr:cNvSpPr/>
      </xdr:nvSpPr>
      <xdr:spPr>
        <a:xfrm>
          <a:off x="13462000" y="330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134576</xdr:rowOff>
    </xdr:from>
    <xdr:ext cx="762000" cy="259045"/>
    <xdr:sp macro="" textlink="">
      <xdr:nvSpPr>
        <xdr:cNvPr id="475" name="テキスト ボックス 474"/>
        <xdr:cNvSpPr txBox="1"/>
      </xdr:nvSpPr>
      <xdr:spPr>
        <a:xfrm>
          <a:off x="13131800" y="339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18,475
18,286
89.45
10,509,090
10,403,078
48,393
6,752,056
15,276,309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人件費に係る経常収支比率は低くなっている。要因はラスパイレス指数が類似団体中最低であることが挙げられる。しかし、職員数については合併により依然多く、今後も退職者数に対する採用者数の抑制を行い、適正な定員管理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123190</xdr:rowOff>
    </xdr:from>
    <xdr:to>
      <xdr:col>7</xdr:col>
      <xdr:colOff>15875</xdr:colOff>
      <xdr:row>34</xdr:row>
      <xdr:rowOff>142240</xdr:rowOff>
    </xdr:to>
    <xdr:cxnSp macro="">
      <xdr:nvCxnSpPr>
        <xdr:cNvPr id="66" name="直線コネクタ 65"/>
        <xdr:cNvCxnSpPr/>
      </xdr:nvCxnSpPr>
      <xdr:spPr>
        <a:xfrm>
          <a:off x="3987800" y="57810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107950</xdr:rowOff>
    </xdr:from>
    <xdr:to>
      <xdr:col>5</xdr:col>
      <xdr:colOff>549275</xdr:colOff>
      <xdr:row>33</xdr:row>
      <xdr:rowOff>123190</xdr:rowOff>
    </xdr:to>
    <xdr:cxnSp macro="">
      <xdr:nvCxnSpPr>
        <xdr:cNvPr id="69" name="直線コネクタ 68"/>
        <xdr:cNvCxnSpPr/>
      </xdr:nvCxnSpPr>
      <xdr:spPr>
        <a:xfrm>
          <a:off x="3098800" y="576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107950</xdr:rowOff>
    </xdr:from>
    <xdr:to>
      <xdr:col>4</xdr:col>
      <xdr:colOff>346075</xdr:colOff>
      <xdr:row>34</xdr:row>
      <xdr:rowOff>104140</xdr:rowOff>
    </xdr:to>
    <xdr:cxnSp macro="">
      <xdr:nvCxnSpPr>
        <xdr:cNvPr id="72" name="直線コネクタ 71"/>
        <xdr:cNvCxnSpPr/>
      </xdr:nvCxnSpPr>
      <xdr:spPr>
        <a:xfrm flipV="1">
          <a:off x="2209800" y="57658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153670</xdr:rowOff>
    </xdr:from>
    <xdr:to>
      <xdr:col>3</xdr:col>
      <xdr:colOff>142875</xdr:colOff>
      <xdr:row>34</xdr:row>
      <xdr:rowOff>104140</xdr:rowOff>
    </xdr:to>
    <xdr:cxnSp macro="">
      <xdr:nvCxnSpPr>
        <xdr:cNvPr id="75" name="直線コネクタ 74"/>
        <xdr:cNvCxnSpPr/>
      </xdr:nvCxnSpPr>
      <xdr:spPr>
        <a:xfrm>
          <a:off x="1320800" y="5811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91440</xdr:rowOff>
    </xdr:from>
    <xdr:to>
      <xdr:col>7</xdr:col>
      <xdr:colOff>66675</xdr:colOff>
      <xdr:row>35</xdr:row>
      <xdr:rowOff>21590</xdr:rowOff>
    </xdr:to>
    <xdr:sp macro="" textlink="">
      <xdr:nvSpPr>
        <xdr:cNvPr id="85" name="円/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72390</xdr:rowOff>
    </xdr:from>
    <xdr:to>
      <xdr:col>5</xdr:col>
      <xdr:colOff>600075</xdr:colOff>
      <xdr:row>34</xdr:row>
      <xdr:rowOff>2540</xdr:rowOff>
    </xdr:to>
    <xdr:sp macro="" textlink="">
      <xdr:nvSpPr>
        <xdr:cNvPr id="87" name="円/楕円 86"/>
        <xdr:cNvSpPr/>
      </xdr:nvSpPr>
      <xdr:spPr>
        <a:xfrm>
          <a:off x="3937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12717</xdr:rowOff>
    </xdr:from>
    <xdr:ext cx="736600" cy="259045"/>
    <xdr:sp macro="" textlink="">
      <xdr:nvSpPr>
        <xdr:cNvPr id="88" name="テキスト ボックス 87"/>
        <xdr:cNvSpPr txBox="1"/>
      </xdr:nvSpPr>
      <xdr:spPr>
        <a:xfrm>
          <a:off x="3606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57150</xdr:rowOff>
    </xdr:from>
    <xdr:to>
      <xdr:col>4</xdr:col>
      <xdr:colOff>396875</xdr:colOff>
      <xdr:row>33</xdr:row>
      <xdr:rowOff>158750</xdr:rowOff>
    </xdr:to>
    <xdr:sp macro="" textlink="">
      <xdr:nvSpPr>
        <xdr:cNvPr id="89" name="円/楕円 88"/>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168927</xdr:rowOff>
    </xdr:from>
    <xdr:ext cx="762000" cy="259045"/>
    <xdr:sp macro="" textlink="">
      <xdr:nvSpPr>
        <xdr:cNvPr id="90" name="テキスト ボックス 89"/>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53340</xdr:rowOff>
    </xdr:from>
    <xdr:to>
      <xdr:col>3</xdr:col>
      <xdr:colOff>193675</xdr:colOff>
      <xdr:row>34</xdr:row>
      <xdr:rowOff>154940</xdr:rowOff>
    </xdr:to>
    <xdr:sp macro="" textlink="">
      <xdr:nvSpPr>
        <xdr:cNvPr id="91" name="円/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102870</xdr:rowOff>
    </xdr:from>
    <xdr:to>
      <xdr:col>1</xdr:col>
      <xdr:colOff>676275</xdr:colOff>
      <xdr:row>34</xdr:row>
      <xdr:rowOff>33020</xdr:rowOff>
    </xdr:to>
    <xdr:sp macro="" textlink="">
      <xdr:nvSpPr>
        <xdr:cNvPr id="93" name="円/楕円 92"/>
        <xdr:cNvSpPr/>
      </xdr:nvSpPr>
      <xdr:spPr>
        <a:xfrm>
          <a:off x="1270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43197</xdr:rowOff>
    </xdr:from>
    <xdr:ext cx="762000" cy="259045"/>
    <xdr:sp macro="" textlink="">
      <xdr:nvSpPr>
        <xdr:cNvPr id="94" name="テキスト ボックス 93"/>
        <xdr:cNvSpPr txBox="1"/>
      </xdr:nvSpPr>
      <xdr:spPr>
        <a:xfrm>
          <a:off x="939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施設管理等委託人件費の増により、</a:t>
          </a:r>
          <a:r>
            <a:rPr kumimoji="1" lang="en-US" altLang="ja-JP" sz="1300">
              <a:latin typeface="ＭＳ Ｐゴシック"/>
            </a:rPr>
            <a:t>0.6</a:t>
          </a:r>
          <a:r>
            <a:rPr kumimoji="1" lang="ja-JP" altLang="en-US" sz="1300">
              <a:latin typeface="ＭＳ Ｐゴシック"/>
            </a:rPr>
            <a:t>ポイントの微増となっている。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今後、類似施設の統廃合を進め、物件費の抑制に努める。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99786</xdr:rowOff>
    </xdr:from>
    <xdr:to>
      <xdr:col>24</xdr:col>
      <xdr:colOff>31750</xdr:colOff>
      <xdr:row>16</xdr:row>
      <xdr:rowOff>165100</xdr:rowOff>
    </xdr:to>
    <xdr:cxnSp macro="">
      <xdr:nvCxnSpPr>
        <xdr:cNvPr id="129" name="直線コネクタ 128"/>
        <xdr:cNvCxnSpPr/>
      </xdr:nvCxnSpPr>
      <xdr:spPr>
        <a:xfrm>
          <a:off x="15671800" y="28429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99786</xdr:rowOff>
    </xdr:from>
    <xdr:to>
      <xdr:col>22</xdr:col>
      <xdr:colOff>565150</xdr:colOff>
      <xdr:row>17</xdr:row>
      <xdr:rowOff>26307</xdr:rowOff>
    </xdr:to>
    <xdr:cxnSp macro="">
      <xdr:nvCxnSpPr>
        <xdr:cNvPr id="132" name="直線コネクタ 131"/>
        <xdr:cNvCxnSpPr/>
      </xdr:nvCxnSpPr>
      <xdr:spPr>
        <a:xfrm flipV="1">
          <a:off x="14782800" y="2842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4" name="テキスト ボックス 133"/>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26307</xdr:rowOff>
    </xdr:to>
    <xdr:cxnSp macro="">
      <xdr:nvCxnSpPr>
        <xdr:cNvPr id="135" name="直線コネクタ 134"/>
        <xdr:cNvCxnSpPr/>
      </xdr:nvCxnSpPr>
      <xdr:spPr>
        <a:xfrm>
          <a:off x="13893800" y="2832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40821</xdr:rowOff>
    </xdr:from>
    <xdr:to>
      <xdr:col>21</xdr:col>
      <xdr:colOff>412750</xdr:colOff>
      <xdr:row>17</xdr:row>
      <xdr:rowOff>142421</xdr:rowOff>
    </xdr:to>
    <xdr:sp macro="" textlink="">
      <xdr:nvSpPr>
        <xdr:cNvPr id="136" name="フローチャート :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17</xdr:row>
      <xdr:rowOff>4536</xdr:rowOff>
    </xdr:to>
    <xdr:cxnSp macro="">
      <xdr:nvCxnSpPr>
        <xdr:cNvPr id="138" name="直線コネクタ 137"/>
        <xdr:cNvCxnSpPr/>
      </xdr:nvCxnSpPr>
      <xdr:spPr>
        <a:xfrm flipV="1">
          <a:off x="13004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146957</xdr:rowOff>
    </xdr:from>
    <xdr:to>
      <xdr:col>20</xdr:col>
      <xdr:colOff>209550</xdr:colOff>
      <xdr:row>17</xdr:row>
      <xdr:rowOff>77107</xdr:rowOff>
    </xdr:to>
    <xdr:sp macro="" textlink="">
      <xdr:nvSpPr>
        <xdr:cNvPr id="139" name="フローチャート :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41" name="フローチャート : 判断 140"/>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21970</xdr:rowOff>
    </xdr:from>
    <xdr:ext cx="762000" cy="259045"/>
    <xdr:sp macro="" textlink="">
      <xdr:nvSpPr>
        <xdr:cNvPr id="142" name="テキスト ボックス 141"/>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8" name="円/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50" name="円/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51" name="テキスト ボックス 150"/>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146957</xdr:rowOff>
    </xdr:from>
    <xdr:to>
      <xdr:col>21</xdr:col>
      <xdr:colOff>412750</xdr:colOff>
      <xdr:row>17</xdr:row>
      <xdr:rowOff>77107</xdr:rowOff>
    </xdr:to>
    <xdr:sp macro="" textlink="">
      <xdr:nvSpPr>
        <xdr:cNvPr id="152" name="円/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87284</xdr:rowOff>
    </xdr:from>
    <xdr:ext cx="762000" cy="259045"/>
    <xdr:sp macro="" textlink="">
      <xdr:nvSpPr>
        <xdr:cNvPr id="153" name="テキスト ボックス 152"/>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4" name="円/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55" name="テキスト ボックス 154"/>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56" name="円/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類似団体平均と同等の数値となる。</a:t>
          </a:r>
          <a:endParaRPr kumimoji="1" lang="en-US" altLang="ja-JP" sz="1300">
            <a:latin typeface="ＭＳ Ｐゴシック"/>
          </a:endParaRPr>
        </a:p>
        <a:p>
          <a:r>
            <a:rPr kumimoji="1" lang="ja-JP" altLang="en-US" sz="1300">
              <a:latin typeface="ＭＳ Ｐゴシック"/>
            </a:rPr>
            <a:t>今後、受益者負担の見直しや予防施策の増進により、扶助費の増加に歯止めをかけるよう努める。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12700</xdr:rowOff>
    </xdr:to>
    <xdr:cxnSp macro="">
      <xdr:nvCxnSpPr>
        <xdr:cNvPr id="190" name="直線コネクタ 189"/>
        <xdr:cNvCxnSpPr/>
      </xdr:nvCxnSpPr>
      <xdr:spPr>
        <a:xfrm>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146050</xdr:rowOff>
    </xdr:to>
    <xdr:cxnSp macro="">
      <xdr:nvCxnSpPr>
        <xdr:cNvPr id="193" name="直線コネクタ 192"/>
        <xdr:cNvCxnSpPr/>
      </xdr:nvCxnSpPr>
      <xdr:spPr>
        <a:xfrm flipV="1">
          <a:off x="3098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5" name="テキスト ボックス 194"/>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31750</xdr:rowOff>
    </xdr:to>
    <xdr:cxnSp macro="">
      <xdr:nvCxnSpPr>
        <xdr:cNvPr id="196" name="直線コネクタ 195"/>
        <xdr:cNvCxnSpPr/>
      </xdr:nvCxnSpPr>
      <xdr:spPr>
        <a:xfrm flipV="1">
          <a:off x="2209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31750</xdr:rowOff>
    </xdr:to>
    <xdr:cxnSp macro="">
      <xdr:nvCxnSpPr>
        <xdr:cNvPr id="199" name="直線コネクタ 198"/>
        <xdr:cNvCxnSpPr/>
      </xdr:nvCxnSpPr>
      <xdr:spPr>
        <a:xfrm>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152400</xdr:rowOff>
    </xdr:from>
    <xdr:to>
      <xdr:col>3</xdr:col>
      <xdr:colOff>193675</xdr:colOff>
      <xdr:row>57</xdr:row>
      <xdr:rowOff>82550</xdr:rowOff>
    </xdr:to>
    <xdr:sp macro="" textlink="">
      <xdr:nvSpPr>
        <xdr:cNvPr id="200" name="フローチャート : 判断 199"/>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201" name="テキスト ボックス 200"/>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2" name="フローチャート :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9" name="円/楕円 208"/>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10"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13" name="円/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214" name="テキスト ボックス 213"/>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5" name="円/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6" name="テキスト ボックス 215"/>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7" name="円/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35577</xdr:rowOff>
    </xdr:from>
    <xdr:ext cx="762000" cy="259045"/>
    <xdr:sp macro="" textlink="">
      <xdr:nvSpPr>
        <xdr:cNvPr id="218" name="テキスト ボックス 217"/>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下水道事業特別会計への繰出金について、見直しにより経常的経費に含める金額が増加したことにより、類似団体平均を</a:t>
          </a:r>
          <a:r>
            <a:rPr kumimoji="1" lang="en-US" altLang="ja-JP" sz="1300">
              <a:latin typeface="ＭＳ Ｐゴシック"/>
            </a:rPr>
            <a:t>4.5</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各事業会計での独立採算の原則に基づいた健全な運営により、普通会計への負担額を減らしていくよう努める。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59</xdr:row>
      <xdr:rowOff>115570</xdr:rowOff>
    </xdr:to>
    <xdr:cxnSp macro="">
      <xdr:nvCxnSpPr>
        <xdr:cNvPr id="251" name="直線コネクタ 250"/>
        <xdr:cNvCxnSpPr/>
      </xdr:nvCxnSpPr>
      <xdr:spPr>
        <a:xfrm>
          <a:off x="15671800" y="979678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2"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100330</xdr:rowOff>
    </xdr:to>
    <xdr:cxnSp macro="">
      <xdr:nvCxnSpPr>
        <xdr:cNvPr id="254" name="直線コネクタ 253"/>
        <xdr:cNvCxnSpPr/>
      </xdr:nvCxnSpPr>
      <xdr:spPr>
        <a:xfrm flipV="1">
          <a:off x="14782800" y="979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57</xdr:row>
      <xdr:rowOff>100330</xdr:rowOff>
    </xdr:to>
    <xdr:cxnSp macro="">
      <xdr:nvCxnSpPr>
        <xdr:cNvPr id="257" name="直線コネクタ 256"/>
        <xdr:cNvCxnSpPr/>
      </xdr:nvCxnSpPr>
      <xdr:spPr>
        <a:xfrm>
          <a:off x="13893800" y="96139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57</xdr:row>
      <xdr:rowOff>46990</xdr:rowOff>
    </xdr:to>
    <xdr:cxnSp macro="">
      <xdr:nvCxnSpPr>
        <xdr:cNvPr id="260" name="直線コネクタ 259"/>
        <xdr:cNvCxnSpPr/>
      </xdr:nvCxnSpPr>
      <xdr:spPr>
        <a:xfrm flipV="1">
          <a:off x="13004800" y="96139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64770</xdr:rowOff>
    </xdr:from>
    <xdr:to>
      <xdr:col>24</xdr:col>
      <xdr:colOff>82550</xdr:colOff>
      <xdr:row>59</xdr:row>
      <xdr:rowOff>166370</xdr:rowOff>
    </xdr:to>
    <xdr:sp macro="" textlink="">
      <xdr:nvSpPr>
        <xdr:cNvPr id="270" name="円/楕円 269"/>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36847</xdr:rowOff>
    </xdr:from>
    <xdr:ext cx="762000" cy="259045"/>
    <xdr:sp macro="" textlink="">
      <xdr:nvSpPr>
        <xdr:cNvPr id="271" name="その他該当値テキスト"/>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4" name="円/楕円 273"/>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5" name="テキスト ボックス 274"/>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8" name="円/楕円 277"/>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9" name="テキスト ボックス 278"/>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町内私立保育園への補助金増加により、前年度より</a:t>
          </a:r>
          <a:r>
            <a:rPr kumimoji="1" lang="en-US" altLang="ja-JP" sz="1300">
              <a:latin typeface="ＭＳ Ｐゴシック"/>
            </a:rPr>
            <a:t>0.9</a:t>
          </a:r>
          <a:r>
            <a:rPr kumimoji="1" lang="ja-JP" altLang="en-US" sz="1300">
              <a:latin typeface="ＭＳ Ｐゴシック"/>
            </a:rPr>
            <a:t>ポイントの増となっている。</a:t>
          </a:r>
        </a:p>
        <a:p>
          <a:r>
            <a:rPr kumimoji="1" lang="ja-JP" altLang="en-US" sz="1300">
              <a:latin typeface="ＭＳ Ｐゴシック"/>
            </a:rPr>
            <a:t>今後も補助配分や基準の見直しを実施し、適正な管理に努める。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100330</xdr:rowOff>
    </xdr:to>
    <xdr:cxnSp macro="">
      <xdr:nvCxnSpPr>
        <xdr:cNvPr id="312" name="直線コネクタ 311"/>
        <xdr:cNvCxnSpPr/>
      </xdr:nvCxnSpPr>
      <xdr:spPr>
        <a:xfrm>
          <a:off x="15671800" y="6032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13"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36</xdr:row>
      <xdr:rowOff>5080</xdr:rowOff>
    </xdr:to>
    <xdr:cxnSp macro="">
      <xdr:nvCxnSpPr>
        <xdr:cNvPr id="315" name="直線コネクタ 314"/>
        <xdr:cNvCxnSpPr/>
      </xdr:nvCxnSpPr>
      <xdr:spPr>
        <a:xfrm flipV="1">
          <a:off x="14782800" y="6032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7" name="テキスト ボックス 31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xdr:rowOff>
    </xdr:from>
    <xdr:to>
      <xdr:col>21</xdr:col>
      <xdr:colOff>361950</xdr:colOff>
      <xdr:row>36</xdr:row>
      <xdr:rowOff>88900</xdr:rowOff>
    </xdr:to>
    <xdr:cxnSp macro="">
      <xdr:nvCxnSpPr>
        <xdr:cNvPr id="318" name="直線コネクタ 317"/>
        <xdr:cNvCxnSpPr/>
      </xdr:nvCxnSpPr>
      <xdr:spPr>
        <a:xfrm flipV="1">
          <a:off x="13893800" y="617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9" name="フローチャート : 判断 318"/>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20" name="テキスト ボックス 319"/>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37</xdr:row>
      <xdr:rowOff>54610</xdr:rowOff>
    </xdr:to>
    <xdr:cxnSp macro="">
      <xdr:nvCxnSpPr>
        <xdr:cNvPr id="321" name="直線コネクタ 320"/>
        <xdr:cNvCxnSpPr/>
      </xdr:nvCxnSpPr>
      <xdr:spPr>
        <a:xfrm flipV="1">
          <a:off x="13004800" y="6261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60960</xdr:rowOff>
    </xdr:from>
    <xdr:to>
      <xdr:col>20</xdr:col>
      <xdr:colOff>209550</xdr:colOff>
      <xdr:row>36</xdr:row>
      <xdr:rowOff>162560</xdr:rowOff>
    </xdr:to>
    <xdr:sp macro="" textlink="">
      <xdr:nvSpPr>
        <xdr:cNvPr id="322" name="フローチャート : 判断 321"/>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147337</xdr:rowOff>
    </xdr:from>
    <xdr:ext cx="762000" cy="259045"/>
    <xdr:sp macro="" textlink="">
      <xdr:nvSpPr>
        <xdr:cNvPr id="323" name="テキスト ボックス 322"/>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4" name="フローチャート : 判断 32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25" name="テキスト ボックス 32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49530</xdr:rowOff>
    </xdr:from>
    <xdr:to>
      <xdr:col>24</xdr:col>
      <xdr:colOff>82550</xdr:colOff>
      <xdr:row>35</xdr:row>
      <xdr:rowOff>151130</xdr:rowOff>
    </xdr:to>
    <xdr:sp macro="" textlink="">
      <xdr:nvSpPr>
        <xdr:cNvPr id="331" name="円/楕円 330"/>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66057</xdr:rowOff>
    </xdr:from>
    <xdr:ext cx="762000" cy="259045"/>
    <xdr:sp macro="" textlink="">
      <xdr:nvSpPr>
        <xdr:cNvPr id="332" name="補助費等該当値テキスト"/>
        <xdr:cNvSpPr txBox="1"/>
      </xdr:nvSpPr>
      <xdr:spPr>
        <a:xfrm>
          <a:off x="16598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33" name="円/楕円 332"/>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34" name="テキスト ボックス 333"/>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125730</xdr:rowOff>
    </xdr:from>
    <xdr:to>
      <xdr:col>21</xdr:col>
      <xdr:colOff>412750</xdr:colOff>
      <xdr:row>36</xdr:row>
      <xdr:rowOff>55880</xdr:rowOff>
    </xdr:to>
    <xdr:sp macro="" textlink="">
      <xdr:nvSpPr>
        <xdr:cNvPr id="335" name="円/楕円 334"/>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66057</xdr:rowOff>
    </xdr:from>
    <xdr:ext cx="762000" cy="259045"/>
    <xdr:sp macro="" textlink="">
      <xdr:nvSpPr>
        <xdr:cNvPr id="336" name="テキスト ボックス 335"/>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7" name="円/楕円 33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8" name="テキスト ボックス 33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3810</xdr:rowOff>
    </xdr:from>
    <xdr:to>
      <xdr:col>19</xdr:col>
      <xdr:colOff>6350</xdr:colOff>
      <xdr:row>37</xdr:row>
      <xdr:rowOff>105410</xdr:rowOff>
    </xdr:to>
    <xdr:sp macro="" textlink="">
      <xdr:nvSpPr>
        <xdr:cNvPr id="339" name="円/楕円 338"/>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90187</xdr:rowOff>
    </xdr:from>
    <xdr:ext cx="762000" cy="259045"/>
    <xdr:sp macro="" textlink="">
      <xdr:nvSpPr>
        <xdr:cNvPr id="340" name="テキスト ボックス 339"/>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市町村合併事業の財源とした地方債の償還がピークを迎えており、公債費については類似団体平均との差が前年度から広がっている。</a:t>
          </a:r>
        </a:p>
        <a:p>
          <a:r>
            <a:rPr kumimoji="1" lang="ja-JP" altLang="en-US" sz="1300">
              <a:latin typeface="ＭＳ Ｐゴシック"/>
            </a:rPr>
            <a:t>市町村建設計画に基づいて今後着手する事業をふまえると、数年間は同程度で推移することとなるため、長期的な視点から、繰上償還の実施を要する。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39370</xdr:rowOff>
    </xdr:from>
    <xdr:to>
      <xdr:col>7</xdr:col>
      <xdr:colOff>15875</xdr:colOff>
      <xdr:row>80</xdr:row>
      <xdr:rowOff>20320</xdr:rowOff>
    </xdr:to>
    <xdr:cxnSp macro="">
      <xdr:nvCxnSpPr>
        <xdr:cNvPr id="373" name="直線コネクタ 372"/>
        <xdr:cNvCxnSpPr/>
      </xdr:nvCxnSpPr>
      <xdr:spPr>
        <a:xfrm>
          <a:off x="3987800" y="135839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39370</xdr:rowOff>
    </xdr:from>
    <xdr:to>
      <xdr:col>5</xdr:col>
      <xdr:colOff>549275</xdr:colOff>
      <xdr:row>79</xdr:row>
      <xdr:rowOff>92711</xdr:rowOff>
    </xdr:to>
    <xdr:cxnSp macro="">
      <xdr:nvCxnSpPr>
        <xdr:cNvPr id="376" name="直線コネクタ 375"/>
        <xdr:cNvCxnSpPr/>
      </xdr:nvCxnSpPr>
      <xdr:spPr>
        <a:xfrm flipV="1">
          <a:off x="3098800" y="135839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8" name="テキスト ボックス 377"/>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80</xdr:row>
      <xdr:rowOff>50800</xdr:rowOff>
    </xdr:to>
    <xdr:cxnSp macro="">
      <xdr:nvCxnSpPr>
        <xdr:cNvPr id="379" name="直線コネクタ 378"/>
        <xdr:cNvCxnSpPr/>
      </xdr:nvCxnSpPr>
      <xdr:spPr>
        <a:xfrm flipV="1">
          <a:off x="2209800" y="136372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81" name="テキスト ボックス 380"/>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119380</xdr:rowOff>
    </xdr:from>
    <xdr:to>
      <xdr:col>3</xdr:col>
      <xdr:colOff>142875</xdr:colOff>
      <xdr:row>80</xdr:row>
      <xdr:rowOff>50800</xdr:rowOff>
    </xdr:to>
    <xdr:cxnSp macro="">
      <xdr:nvCxnSpPr>
        <xdr:cNvPr id="382" name="直線コネクタ 381"/>
        <xdr:cNvCxnSpPr/>
      </xdr:nvCxnSpPr>
      <xdr:spPr>
        <a:xfrm>
          <a:off x="1320800" y="134924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45720</xdr:rowOff>
    </xdr:from>
    <xdr:to>
      <xdr:col>3</xdr:col>
      <xdr:colOff>193675</xdr:colOff>
      <xdr:row>78</xdr:row>
      <xdr:rowOff>147320</xdr:rowOff>
    </xdr:to>
    <xdr:sp macro="" textlink="">
      <xdr:nvSpPr>
        <xdr:cNvPr id="383" name="フローチャート : 判断 382"/>
        <xdr:cNvSpPr/>
      </xdr:nvSpPr>
      <xdr:spPr>
        <a:xfrm>
          <a:off x="2159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157497</xdr:rowOff>
    </xdr:from>
    <xdr:ext cx="762000" cy="259045"/>
    <xdr:sp macro="" textlink="">
      <xdr:nvSpPr>
        <xdr:cNvPr id="384" name="テキスト ボックス 383"/>
        <xdr:cNvSpPr txBox="1"/>
      </xdr:nvSpPr>
      <xdr:spPr>
        <a:xfrm>
          <a:off x="1828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85" name="フローチャート : 判断 384"/>
        <xdr:cNvSpPr/>
      </xdr:nvSpPr>
      <xdr:spPr>
        <a:xfrm>
          <a:off x="12700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8907</xdr:rowOff>
    </xdr:from>
    <xdr:ext cx="762000" cy="259045"/>
    <xdr:sp macro="" textlink="">
      <xdr:nvSpPr>
        <xdr:cNvPr id="386" name="テキスト ボックス 385"/>
        <xdr:cNvSpPr txBox="1"/>
      </xdr:nvSpPr>
      <xdr:spPr>
        <a:xfrm>
          <a:off x="939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140970</xdr:rowOff>
    </xdr:from>
    <xdr:to>
      <xdr:col>7</xdr:col>
      <xdr:colOff>66675</xdr:colOff>
      <xdr:row>80</xdr:row>
      <xdr:rowOff>71120</xdr:rowOff>
    </xdr:to>
    <xdr:sp macro="" textlink="">
      <xdr:nvSpPr>
        <xdr:cNvPr id="392" name="円/楕円 391"/>
        <xdr:cNvSpPr/>
      </xdr:nvSpPr>
      <xdr:spPr>
        <a:xfrm>
          <a:off x="4775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113047</xdr:rowOff>
    </xdr:from>
    <xdr:ext cx="762000" cy="259045"/>
    <xdr:sp macro="" textlink="">
      <xdr:nvSpPr>
        <xdr:cNvPr id="393" name="公債費該当値テキスト"/>
        <xdr:cNvSpPr txBox="1"/>
      </xdr:nvSpPr>
      <xdr:spPr>
        <a:xfrm>
          <a:off x="49149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160020</xdr:rowOff>
    </xdr:from>
    <xdr:to>
      <xdr:col>5</xdr:col>
      <xdr:colOff>600075</xdr:colOff>
      <xdr:row>79</xdr:row>
      <xdr:rowOff>90170</xdr:rowOff>
    </xdr:to>
    <xdr:sp macro="" textlink="">
      <xdr:nvSpPr>
        <xdr:cNvPr id="394" name="円/楕円 393"/>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74947</xdr:rowOff>
    </xdr:from>
    <xdr:ext cx="736600" cy="259045"/>
    <xdr:sp macro="" textlink="">
      <xdr:nvSpPr>
        <xdr:cNvPr id="395" name="テキスト ボックス 394"/>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96" name="円/楕円 395"/>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97" name="テキスト ボックス 396"/>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0</xdr:rowOff>
    </xdr:from>
    <xdr:to>
      <xdr:col>3</xdr:col>
      <xdr:colOff>193675</xdr:colOff>
      <xdr:row>80</xdr:row>
      <xdr:rowOff>101600</xdr:rowOff>
    </xdr:to>
    <xdr:sp macro="" textlink="">
      <xdr:nvSpPr>
        <xdr:cNvPr id="398" name="円/楕円 397"/>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86377</xdr:rowOff>
    </xdr:from>
    <xdr:ext cx="762000" cy="259045"/>
    <xdr:sp macro="" textlink="">
      <xdr:nvSpPr>
        <xdr:cNvPr id="399" name="テキスト ボックス 398"/>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400" name="円/楕円 399"/>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154957</xdr:rowOff>
    </xdr:from>
    <xdr:ext cx="762000" cy="259045"/>
    <xdr:sp macro="" textlink="">
      <xdr:nvSpPr>
        <xdr:cNvPr id="401" name="テキスト ボックス 400"/>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a:t>
          </a:r>
          <a:r>
            <a:rPr kumimoji="1" lang="en-US" altLang="ja-JP" sz="1300">
              <a:latin typeface="ＭＳ Ｐゴシック"/>
            </a:rPr>
            <a:t>10.0</a:t>
          </a:r>
          <a:r>
            <a:rPr kumimoji="1" lang="ja-JP" altLang="en-US" sz="1300">
              <a:latin typeface="ＭＳ Ｐゴシック"/>
            </a:rPr>
            <a:t>ポイント増加し、類似団体平均に近似する数値となった。</a:t>
          </a:r>
        </a:p>
        <a:p>
          <a:r>
            <a:rPr kumimoji="1" lang="ja-JP" altLang="en-US" sz="1300">
              <a:latin typeface="ＭＳ Ｐゴシック"/>
            </a:rPr>
            <a:t>今後も財政の弾力性の維持・改善を進め、人口減少対策事業による経常一般財源の確保、経費削減に努める。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109855</xdr:rowOff>
    </xdr:from>
    <xdr:to>
      <xdr:col>24</xdr:col>
      <xdr:colOff>31750</xdr:colOff>
      <xdr:row>76</xdr:row>
      <xdr:rowOff>167005</xdr:rowOff>
    </xdr:to>
    <xdr:cxnSp macro="">
      <xdr:nvCxnSpPr>
        <xdr:cNvPr id="430" name="直線コネクタ 429"/>
        <xdr:cNvCxnSpPr/>
      </xdr:nvCxnSpPr>
      <xdr:spPr>
        <a:xfrm>
          <a:off x="15671800" y="12625705"/>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31"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109855</xdr:rowOff>
    </xdr:from>
    <xdr:to>
      <xdr:col>22</xdr:col>
      <xdr:colOff>565150</xdr:colOff>
      <xdr:row>74</xdr:row>
      <xdr:rowOff>149860</xdr:rowOff>
    </xdr:to>
    <xdr:cxnSp macro="">
      <xdr:nvCxnSpPr>
        <xdr:cNvPr id="433" name="直線コネクタ 432"/>
        <xdr:cNvCxnSpPr/>
      </xdr:nvCxnSpPr>
      <xdr:spPr>
        <a:xfrm flipV="1">
          <a:off x="14782800" y="1262570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4" name="フローチャート : 判断 433"/>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65422</xdr:rowOff>
    </xdr:from>
    <xdr:ext cx="736600" cy="259045"/>
    <xdr:sp macro="" textlink="">
      <xdr:nvSpPr>
        <xdr:cNvPr id="435" name="テキスト ボックス 434"/>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104140</xdr:rowOff>
    </xdr:from>
    <xdr:to>
      <xdr:col>21</xdr:col>
      <xdr:colOff>361950</xdr:colOff>
      <xdr:row>74</xdr:row>
      <xdr:rowOff>149860</xdr:rowOff>
    </xdr:to>
    <xdr:cxnSp macro="">
      <xdr:nvCxnSpPr>
        <xdr:cNvPr id="436" name="直線コネクタ 435"/>
        <xdr:cNvCxnSpPr/>
      </xdr:nvCxnSpPr>
      <xdr:spPr>
        <a:xfrm>
          <a:off x="13893800" y="12791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104775</xdr:rowOff>
    </xdr:from>
    <xdr:to>
      <xdr:col>21</xdr:col>
      <xdr:colOff>412750</xdr:colOff>
      <xdr:row>78</xdr:row>
      <xdr:rowOff>34925</xdr:rowOff>
    </xdr:to>
    <xdr:sp macro="" textlink="">
      <xdr:nvSpPr>
        <xdr:cNvPr id="437" name="フローチャート : 判断 436"/>
        <xdr:cNvSpPr/>
      </xdr:nvSpPr>
      <xdr:spPr>
        <a:xfrm>
          <a:off x="14732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19702</xdr:rowOff>
    </xdr:from>
    <xdr:ext cx="762000" cy="259045"/>
    <xdr:sp macro="" textlink="">
      <xdr:nvSpPr>
        <xdr:cNvPr id="438" name="テキスト ボックス 437"/>
        <xdr:cNvSpPr txBox="1"/>
      </xdr:nvSpPr>
      <xdr:spPr>
        <a:xfrm>
          <a:off x="14401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104140</xdr:rowOff>
    </xdr:from>
    <xdr:to>
      <xdr:col>20</xdr:col>
      <xdr:colOff>158750</xdr:colOff>
      <xdr:row>75</xdr:row>
      <xdr:rowOff>127000</xdr:rowOff>
    </xdr:to>
    <xdr:cxnSp macro="">
      <xdr:nvCxnSpPr>
        <xdr:cNvPr id="439" name="直線コネクタ 438"/>
        <xdr:cNvCxnSpPr/>
      </xdr:nvCxnSpPr>
      <xdr:spPr>
        <a:xfrm flipV="1">
          <a:off x="13004800" y="1279144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30480</xdr:rowOff>
    </xdr:from>
    <xdr:to>
      <xdr:col>20</xdr:col>
      <xdr:colOff>209550</xdr:colOff>
      <xdr:row>77</xdr:row>
      <xdr:rowOff>132080</xdr:rowOff>
    </xdr:to>
    <xdr:sp macro="" textlink="">
      <xdr:nvSpPr>
        <xdr:cNvPr id="440" name="フローチャート : 判断 439"/>
        <xdr:cNvSpPr/>
      </xdr:nvSpPr>
      <xdr:spPr>
        <a:xfrm>
          <a:off x="13843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41" name="テキスト ボックス 440"/>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2" name="フローチャート : 判断 441"/>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3" name="テキスト ボックス 442"/>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116205</xdr:rowOff>
    </xdr:from>
    <xdr:to>
      <xdr:col>24</xdr:col>
      <xdr:colOff>82550</xdr:colOff>
      <xdr:row>77</xdr:row>
      <xdr:rowOff>46355</xdr:rowOff>
    </xdr:to>
    <xdr:sp macro="" textlink="">
      <xdr:nvSpPr>
        <xdr:cNvPr id="449" name="円/楕円 448"/>
        <xdr:cNvSpPr/>
      </xdr:nvSpPr>
      <xdr:spPr>
        <a:xfrm>
          <a:off x="164592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132732</xdr:rowOff>
    </xdr:from>
    <xdr:ext cx="762000" cy="259045"/>
    <xdr:sp macro="" textlink="">
      <xdr:nvSpPr>
        <xdr:cNvPr id="450" name="公債費以外該当値テキスト"/>
        <xdr:cNvSpPr txBox="1"/>
      </xdr:nvSpPr>
      <xdr:spPr>
        <a:xfrm>
          <a:off x="16598900" y="1299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59055</xdr:rowOff>
    </xdr:from>
    <xdr:to>
      <xdr:col>22</xdr:col>
      <xdr:colOff>615950</xdr:colOff>
      <xdr:row>73</xdr:row>
      <xdr:rowOff>160655</xdr:rowOff>
    </xdr:to>
    <xdr:sp macro="" textlink="">
      <xdr:nvSpPr>
        <xdr:cNvPr id="451" name="円/楕円 450"/>
        <xdr:cNvSpPr/>
      </xdr:nvSpPr>
      <xdr:spPr>
        <a:xfrm>
          <a:off x="15621000" y="125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170832</xdr:rowOff>
    </xdr:from>
    <xdr:ext cx="736600" cy="259045"/>
    <xdr:sp macro="" textlink="">
      <xdr:nvSpPr>
        <xdr:cNvPr id="452" name="テキスト ボックス 451"/>
        <xdr:cNvSpPr txBox="1"/>
      </xdr:nvSpPr>
      <xdr:spPr>
        <a:xfrm>
          <a:off x="15290800" y="12343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99060</xdr:rowOff>
    </xdr:from>
    <xdr:to>
      <xdr:col>21</xdr:col>
      <xdr:colOff>412750</xdr:colOff>
      <xdr:row>75</xdr:row>
      <xdr:rowOff>29210</xdr:rowOff>
    </xdr:to>
    <xdr:sp macro="" textlink="">
      <xdr:nvSpPr>
        <xdr:cNvPr id="453" name="円/楕円 452"/>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39387</xdr:rowOff>
    </xdr:from>
    <xdr:ext cx="762000" cy="259045"/>
    <xdr:sp macro="" textlink="">
      <xdr:nvSpPr>
        <xdr:cNvPr id="454" name="テキスト ボックス 453"/>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53340</xdr:rowOff>
    </xdr:from>
    <xdr:to>
      <xdr:col>20</xdr:col>
      <xdr:colOff>209550</xdr:colOff>
      <xdr:row>74</xdr:row>
      <xdr:rowOff>154940</xdr:rowOff>
    </xdr:to>
    <xdr:sp macro="" textlink="">
      <xdr:nvSpPr>
        <xdr:cNvPr id="455" name="円/楕円 454"/>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165117</xdr:rowOff>
    </xdr:from>
    <xdr:ext cx="762000" cy="259045"/>
    <xdr:sp macro="" textlink="">
      <xdr:nvSpPr>
        <xdr:cNvPr id="456" name="テキスト ボックス 455"/>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57" name="円/楕円 456"/>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58" name="テキスト ボックス 457"/>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石川県中能登町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83185</xdr:rowOff>
    </xdr:from>
    <xdr:to>
      <xdr:col>4</xdr:col>
      <xdr:colOff>1117600</xdr:colOff>
      <xdr:row>18</xdr:row>
      <xdr:rowOff>159293</xdr:rowOff>
    </xdr:to>
    <xdr:cxnSp macro="">
      <xdr:nvCxnSpPr>
        <xdr:cNvPr id="52" name="直線コネクタ 51"/>
        <xdr:cNvCxnSpPr/>
      </xdr:nvCxnSpPr>
      <xdr:spPr bwMode="auto">
        <a:xfrm flipV="1">
          <a:off x="5003800" y="3216910"/>
          <a:ext cx="647700" cy="7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164747</xdr:rowOff>
    </xdr:from>
    <xdr:ext cx="762000" cy="259045"/>
    <xdr:sp macro="" textlink="">
      <xdr:nvSpPr>
        <xdr:cNvPr id="53" name="人口1人当たり決算額の推移平均値テキスト130"/>
        <xdr:cNvSpPr txBox="1"/>
      </xdr:nvSpPr>
      <xdr:spPr>
        <a:xfrm>
          <a:off x="5740400" y="27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159293</xdr:rowOff>
    </xdr:from>
    <xdr:to>
      <xdr:col>4</xdr:col>
      <xdr:colOff>469900</xdr:colOff>
      <xdr:row>19</xdr:row>
      <xdr:rowOff>37171</xdr:rowOff>
    </xdr:to>
    <xdr:cxnSp macro="">
      <xdr:nvCxnSpPr>
        <xdr:cNvPr id="55" name="直線コネクタ 54"/>
        <xdr:cNvCxnSpPr/>
      </xdr:nvCxnSpPr>
      <xdr:spPr bwMode="auto">
        <a:xfrm flipV="1">
          <a:off x="4305300" y="3293018"/>
          <a:ext cx="698500" cy="49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37171</xdr:rowOff>
    </xdr:from>
    <xdr:to>
      <xdr:col>3</xdr:col>
      <xdr:colOff>904875</xdr:colOff>
      <xdr:row>19</xdr:row>
      <xdr:rowOff>47638</xdr:rowOff>
    </xdr:to>
    <xdr:cxnSp macro="">
      <xdr:nvCxnSpPr>
        <xdr:cNvPr id="58" name="直線コネクタ 57"/>
        <xdr:cNvCxnSpPr/>
      </xdr:nvCxnSpPr>
      <xdr:spPr bwMode="auto">
        <a:xfrm flipV="1">
          <a:off x="3606800" y="3342346"/>
          <a:ext cx="698500" cy="1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148320</xdr:rowOff>
    </xdr:from>
    <xdr:to>
      <xdr:col>3</xdr:col>
      <xdr:colOff>206375</xdr:colOff>
      <xdr:row>19</xdr:row>
      <xdr:rowOff>47638</xdr:rowOff>
    </xdr:to>
    <xdr:cxnSp macro="">
      <xdr:nvCxnSpPr>
        <xdr:cNvPr id="61" name="直線コネクタ 60"/>
        <xdr:cNvCxnSpPr/>
      </xdr:nvCxnSpPr>
      <xdr:spPr bwMode="auto">
        <a:xfrm>
          <a:off x="2908300" y="3110595"/>
          <a:ext cx="698500" cy="24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32385</xdr:rowOff>
    </xdr:from>
    <xdr:to>
      <xdr:col>5</xdr:col>
      <xdr:colOff>34925</xdr:colOff>
      <xdr:row>18</xdr:row>
      <xdr:rowOff>133985</xdr:rowOff>
    </xdr:to>
    <xdr:sp macro="" textlink="">
      <xdr:nvSpPr>
        <xdr:cNvPr id="71" name="円/楕円 70"/>
        <xdr:cNvSpPr/>
      </xdr:nvSpPr>
      <xdr:spPr bwMode="auto">
        <a:xfrm>
          <a:off x="5600700" y="316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4462</xdr:rowOff>
    </xdr:from>
    <xdr:ext cx="762000" cy="259045"/>
    <xdr:sp macro="" textlink="">
      <xdr:nvSpPr>
        <xdr:cNvPr id="72" name="人口1人当たり決算額の推移該当値テキスト130"/>
        <xdr:cNvSpPr txBox="1"/>
      </xdr:nvSpPr>
      <xdr:spPr>
        <a:xfrm>
          <a:off x="57404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84,100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108492</xdr:rowOff>
    </xdr:from>
    <xdr:to>
      <xdr:col>4</xdr:col>
      <xdr:colOff>520700</xdr:colOff>
      <xdr:row>19</xdr:row>
      <xdr:rowOff>38643</xdr:rowOff>
    </xdr:to>
    <xdr:sp macro="" textlink="">
      <xdr:nvSpPr>
        <xdr:cNvPr id="73" name="円/楕円 72"/>
        <xdr:cNvSpPr/>
      </xdr:nvSpPr>
      <xdr:spPr bwMode="auto">
        <a:xfrm>
          <a:off x="4953000" y="324221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23420</xdr:rowOff>
    </xdr:from>
    <xdr:ext cx="736600" cy="259045"/>
    <xdr:sp macro="" textlink="">
      <xdr:nvSpPr>
        <xdr:cNvPr id="74" name="テキスト ボックス 73"/>
        <xdr:cNvSpPr txBox="1"/>
      </xdr:nvSpPr>
      <xdr:spPr>
        <a:xfrm>
          <a:off x="4622800" y="3328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79,439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157821</xdr:rowOff>
    </xdr:from>
    <xdr:to>
      <xdr:col>3</xdr:col>
      <xdr:colOff>955675</xdr:colOff>
      <xdr:row>19</xdr:row>
      <xdr:rowOff>87971</xdr:rowOff>
    </xdr:to>
    <xdr:sp macro="" textlink="">
      <xdr:nvSpPr>
        <xdr:cNvPr id="75" name="円/楕円 74"/>
        <xdr:cNvSpPr/>
      </xdr:nvSpPr>
      <xdr:spPr bwMode="auto">
        <a:xfrm>
          <a:off x="4254500" y="329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72748</xdr:rowOff>
    </xdr:from>
    <xdr:ext cx="762000" cy="259045"/>
    <xdr:sp macro="" textlink="">
      <xdr:nvSpPr>
        <xdr:cNvPr id="76" name="テキスト ボックス 75"/>
        <xdr:cNvSpPr txBox="1"/>
      </xdr:nvSpPr>
      <xdr:spPr>
        <a:xfrm>
          <a:off x="3924300" y="337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76,418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168288</xdr:rowOff>
    </xdr:from>
    <xdr:to>
      <xdr:col>3</xdr:col>
      <xdr:colOff>257175</xdr:colOff>
      <xdr:row>19</xdr:row>
      <xdr:rowOff>98438</xdr:rowOff>
    </xdr:to>
    <xdr:sp macro="" textlink="">
      <xdr:nvSpPr>
        <xdr:cNvPr id="77" name="円/楕円 76"/>
        <xdr:cNvSpPr/>
      </xdr:nvSpPr>
      <xdr:spPr bwMode="auto">
        <a:xfrm>
          <a:off x="3556000" y="330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83215</xdr:rowOff>
    </xdr:from>
    <xdr:ext cx="762000" cy="259045"/>
    <xdr:sp macro="" textlink="">
      <xdr:nvSpPr>
        <xdr:cNvPr id="78" name="テキスト ボックス 77"/>
        <xdr:cNvSpPr txBox="1"/>
      </xdr:nvSpPr>
      <xdr:spPr>
        <a:xfrm>
          <a:off x="3225800" y="338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97520</xdr:rowOff>
    </xdr:from>
    <xdr:to>
      <xdr:col>2</xdr:col>
      <xdr:colOff>692150</xdr:colOff>
      <xdr:row>18</xdr:row>
      <xdr:rowOff>27670</xdr:rowOff>
    </xdr:to>
    <xdr:sp macro="" textlink="">
      <xdr:nvSpPr>
        <xdr:cNvPr id="79" name="円/楕円 78"/>
        <xdr:cNvSpPr/>
      </xdr:nvSpPr>
      <xdr:spPr bwMode="auto">
        <a:xfrm>
          <a:off x="2857500" y="305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12447</xdr:rowOff>
    </xdr:from>
    <xdr:ext cx="762000" cy="259045"/>
    <xdr:sp macro="" textlink="">
      <xdr:nvSpPr>
        <xdr:cNvPr id="80" name="テキスト ボックス 79"/>
        <xdr:cNvSpPr txBox="1"/>
      </xdr:nvSpPr>
      <xdr:spPr>
        <a:xfrm>
          <a:off x="2527300" y="314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102380</xdr:rowOff>
    </xdr:from>
    <xdr:to>
      <xdr:col>4</xdr:col>
      <xdr:colOff>1117600</xdr:colOff>
      <xdr:row>35</xdr:row>
      <xdr:rowOff>280231</xdr:rowOff>
    </xdr:to>
    <xdr:cxnSp macro="">
      <xdr:nvCxnSpPr>
        <xdr:cNvPr id="112" name="直線コネクタ 111"/>
        <xdr:cNvCxnSpPr/>
      </xdr:nvCxnSpPr>
      <xdr:spPr bwMode="auto">
        <a:xfrm flipV="1">
          <a:off x="5003800" y="6712730"/>
          <a:ext cx="647700" cy="177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246199</xdr:rowOff>
    </xdr:from>
    <xdr:ext cx="762000" cy="259045"/>
    <xdr:sp macro="" textlink="">
      <xdr:nvSpPr>
        <xdr:cNvPr id="113" name="人口1人当たり決算額の推移平均値テキスト445"/>
        <xdr:cNvSpPr txBox="1"/>
      </xdr:nvSpPr>
      <xdr:spPr>
        <a:xfrm>
          <a:off x="5740400" y="68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129240</xdr:rowOff>
    </xdr:from>
    <xdr:to>
      <xdr:col>4</xdr:col>
      <xdr:colOff>469900</xdr:colOff>
      <xdr:row>35</xdr:row>
      <xdr:rowOff>280231</xdr:rowOff>
    </xdr:to>
    <xdr:cxnSp macro="">
      <xdr:nvCxnSpPr>
        <xdr:cNvPr id="115" name="直線コネクタ 114"/>
        <xdr:cNvCxnSpPr/>
      </xdr:nvCxnSpPr>
      <xdr:spPr bwMode="auto">
        <a:xfrm>
          <a:off x="4305300" y="6739590"/>
          <a:ext cx="698500" cy="150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96831</xdr:rowOff>
    </xdr:from>
    <xdr:ext cx="736600" cy="259045"/>
    <xdr:sp macro="" textlink="">
      <xdr:nvSpPr>
        <xdr:cNvPr id="117" name="テキスト ボックス 116"/>
        <xdr:cNvSpPr txBox="1"/>
      </xdr:nvSpPr>
      <xdr:spPr>
        <a:xfrm>
          <a:off x="4622800" y="70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261508</xdr:rowOff>
    </xdr:from>
    <xdr:to>
      <xdr:col>3</xdr:col>
      <xdr:colOff>904875</xdr:colOff>
      <xdr:row>35</xdr:row>
      <xdr:rowOff>129240</xdr:rowOff>
    </xdr:to>
    <xdr:cxnSp macro="">
      <xdr:nvCxnSpPr>
        <xdr:cNvPr id="118" name="直線コネクタ 117"/>
        <xdr:cNvCxnSpPr/>
      </xdr:nvCxnSpPr>
      <xdr:spPr bwMode="auto">
        <a:xfrm>
          <a:off x="3606800" y="6528958"/>
          <a:ext cx="698500" cy="21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300274</xdr:rowOff>
    </xdr:from>
    <xdr:to>
      <xdr:col>3</xdr:col>
      <xdr:colOff>955675</xdr:colOff>
      <xdr:row>36</xdr:row>
      <xdr:rowOff>58974</xdr:rowOff>
    </xdr:to>
    <xdr:sp macro="" textlink="">
      <xdr:nvSpPr>
        <xdr:cNvPr id="119" name="フローチャート : 判断 118"/>
        <xdr:cNvSpPr/>
      </xdr:nvSpPr>
      <xdr:spPr bwMode="auto">
        <a:xfrm>
          <a:off x="4254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43751</xdr:rowOff>
    </xdr:from>
    <xdr:ext cx="762000" cy="259045"/>
    <xdr:sp macro="" textlink="">
      <xdr:nvSpPr>
        <xdr:cNvPr id="120" name="テキスト ボックス 119"/>
        <xdr:cNvSpPr txBox="1"/>
      </xdr:nvSpPr>
      <xdr:spPr>
        <a:xfrm>
          <a:off x="39243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261508</xdr:rowOff>
    </xdr:from>
    <xdr:to>
      <xdr:col>3</xdr:col>
      <xdr:colOff>206375</xdr:colOff>
      <xdr:row>35</xdr:row>
      <xdr:rowOff>112324</xdr:rowOff>
    </xdr:to>
    <xdr:cxnSp macro="">
      <xdr:nvCxnSpPr>
        <xdr:cNvPr id="121" name="直線コネクタ 120"/>
        <xdr:cNvCxnSpPr/>
      </xdr:nvCxnSpPr>
      <xdr:spPr bwMode="auto">
        <a:xfrm flipV="1">
          <a:off x="2908300" y="6528958"/>
          <a:ext cx="698500" cy="19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239215</xdr:rowOff>
    </xdr:from>
    <xdr:to>
      <xdr:col>3</xdr:col>
      <xdr:colOff>257175</xdr:colOff>
      <xdr:row>35</xdr:row>
      <xdr:rowOff>340815</xdr:rowOff>
    </xdr:to>
    <xdr:sp macro="" textlink="">
      <xdr:nvSpPr>
        <xdr:cNvPr id="122" name="フローチャート : 判断 121"/>
        <xdr:cNvSpPr/>
      </xdr:nvSpPr>
      <xdr:spPr bwMode="auto">
        <a:xfrm>
          <a:off x="3556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325592</xdr:rowOff>
    </xdr:from>
    <xdr:ext cx="762000" cy="259045"/>
    <xdr:sp macro="" textlink="">
      <xdr:nvSpPr>
        <xdr:cNvPr id="123" name="テキスト ボックス 122"/>
        <xdr:cNvSpPr txBox="1"/>
      </xdr:nvSpPr>
      <xdr:spPr>
        <a:xfrm>
          <a:off x="32258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203964</xdr:rowOff>
    </xdr:from>
    <xdr:to>
      <xdr:col>2</xdr:col>
      <xdr:colOff>692150</xdr:colOff>
      <xdr:row>35</xdr:row>
      <xdr:rowOff>305564</xdr:rowOff>
    </xdr:to>
    <xdr:sp macro="" textlink="">
      <xdr:nvSpPr>
        <xdr:cNvPr id="124" name="フローチャート : 判断 123"/>
        <xdr:cNvSpPr/>
      </xdr:nvSpPr>
      <xdr:spPr bwMode="auto">
        <a:xfrm>
          <a:off x="2857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290341</xdr:rowOff>
    </xdr:from>
    <xdr:ext cx="762000" cy="259045"/>
    <xdr:sp macro="" textlink="">
      <xdr:nvSpPr>
        <xdr:cNvPr id="125" name="テキスト ボックス 124"/>
        <xdr:cNvSpPr txBox="1"/>
      </xdr:nvSpPr>
      <xdr:spPr>
        <a:xfrm>
          <a:off x="2527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51580</xdr:rowOff>
    </xdr:from>
    <xdr:to>
      <xdr:col>5</xdr:col>
      <xdr:colOff>34925</xdr:colOff>
      <xdr:row>35</xdr:row>
      <xdr:rowOff>153180</xdr:rowOff>
    </xdr:to>
    <xdr:sp macro="" textlink="">
      <xdr:nvSpPr>
        <xdr:cNvPr id="131" name="円/楕円 130"/>
        <xdr:cNvSpPr/>
      </xdr:nvSpPr>
      <xdr:spPr bwMode="auto">
        <a:xfrm>
          <a:off x="5600700" y="666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239557</xdr:rowOff>
    </xdr:from>
    <xdr:ext cx="762000" cy="259045"/>
    <xdr:sp macro="" textlink="">
      <xdr:nvSpPr>
        <xdr:cNvPr id="132" name="人口1人当たり決算額の推移該当値テキスト445"/>
        <xdr:cNvSpPr txBox="1"/>
      </xdr:nvSpPr>
      <xdr:spPr>
        <a:xfrm>
          <a:off x="5740400" y="650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33,577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229431</xdr:rowOff>
    </xdr:from>
    <xdr:to>
      <xdr:col>4</xdr:col>
      <xdr:colOff>520700</xdr:colOff>
      <xdr:row>35</xdr:row>
      <xdr:rowOff>331031</xdr:rowOff>
    </xdr:to>
    <xdr:sp macro="" textlink="">
      <xdr:nvSpPr>
        <xdr:cNvPr id="133" name="円/楕円 132"/>
        <xdr:cNvSpPr/>
      </xdr:nvSpPr>
      <xdr:spPr bwMode="auto">
        <a:xfrm>
          <a:off x="4953000" y="6839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341208</xdr:rowOff>
    </xdr:from>
    <xdr:ext cx="736600" cy="259045"/>
    <xdr:sp macro="" textlink="">
      <xdr:nvSpPr>
        <xdr:cNvPr id="134" name="テキスト ボックス 133"/>
        <xdr:cNvSpPr txBox="1"/>
      </xdr:nvSpPr>
      <xdr:spPr>
        <a:xfrm>
          <a:off x="4622800" y="660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78440</xdr:rowOff>
    </xdr:from>
    <xdr:to>
      <xdr:col>3</xdr:col>
      <xdr:colOff>955675</xdr:colOff>
      <xdr:row>35</xdr:row>
      <xdr:rowOff>180040</xdr:rowOff>
    </xdr:to>
    <xdr:sp macro="" textlink="">
      <xdr:nvSpPr>
        <xdr:cNvPr id="135" name="円/楕円 134"/>
        <xdr:cNvSpPr/>
      </xdr:nvSpPr>
      <xdr:spPr bwMode="auto">
        <a:xfrm>
          <a:off x="4254500" y="668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190217</xdr:rowOff>
    </xdr:from>
    <xdr:ext cx="762000" cy="259045"/>
    <xdr:sp macro="" textlink="">
      <xdr:nvSpPr>
        <xdr:cNvPr id="136" name="テキスト ボックス 135"/>
        <xdr:cNvSpPr txBox="1"/>
      </xdr:nvSpPr>
      <xdr:spPr>
        <a:xfrm>
          <a:off x="3924300" y="645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210708</xdr:rowOff>
    </xdr:from>
    <xdr:to>
      <xdr:col>3</xdr:col>
      <xdr:colOff>257175</xdr:colOff>
      <xdr:row>34</xdr:row>
      <xdr:rowOff>312308</xdr:rowOff>
    </xdr:to>
    <xdr:sp macro="" textlink="">
      <xdr:nvSpPr>
        <xdr:cNvPr id="137" name="円/楕円 136"/>
        <xdr:cNvSpPr/>
      </xdr:nvSpPr>
      <xdr:spPr bwMode="auto">
        <a:xfrm>
          <a:off x="3556000" y="647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322485</xdr:rowOff>
    </xdr:from>
    <xdr:ext cx="762000" cy="259045"/>
    <xdr:sp macro="" textlink="">
      <xdr:nvSpPr>
        <xdr:cNvPr id="138" name="テキスト ボックス 137"/>
        <xdr:cNvSpPr txBox="1"/>
      </xdr:nvSpPr>
      <xdr:spPr>
        <a:xfrm>
          <a:off x="3225800" y="62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61524</xdr:rowOff>
    </xdr:from>
    <xdr:to>
      <xdr:col>2</xdr:col>
      <xdr:colOff>692150</xdr:colOff>
      <xdr:row>35</xdr:row>
      <xdr:rowOff>163124</xdr:rowOff>
    </xdr:to>
    <xdr:sp macro="" textlink="">
      <xdr:nvSpPr>
        <xdr:cNvPr id="139" name="円/楕円 138"/>
        <xdr:cNvSpPr/>
      </xdr:nvSpPr>
      <xdr:spPr bwMode="auto">
        <a:xfrm>
          <a:off x="2857500" y="667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173301</xdr:rowOff>
    </xdr:from>
    <xdr:ext cx="762000" cy="259045"/>
    <xdr:sp macro="" textlink="">
      <xdr:nvSpPr>
        <xdr:cNvPr id="140" name="テキスト ボックス 139"/>
        <xdr:cNvSpPr txBox="1"/>
      </xdr:nvSpPr>
      <xdr:spPr>
        <a:xfrm>
          <a:off x="2527300" y="6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18,475
18,286
89.45
10,509,090
10,403,078
48,393
6,752,056
15,276,309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123273</xdr:rowOff>
    </xdr:from>
    <xdr:to>
      <xdr:col>6</xdr:col>
      <xdr:colOff>511175</xdr:colOff>
      <xdr:row>36</xdr:row>
      <xdr:rowOff>14101</xdr:rowOff>
    </xdr:to>
    <xdr:cxnSp macro="">
      <xdr:nvCxnSpPr>
        <xdr:cNvPr id="63" name="直線コネクタ 62"/>
        <xdr:cNvCxnSpPr/>
      </xdr:nvCxnSpPr>
      <xdr:spPr>
        <a:xfrm flipV="1">
          <a:off x="3797300" y="6124023"/>
          <a:ext cx="838200" cy="6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61955</xdr:rowOff>
    </xdr:from>
    <xdr:ext cx="534377" cy="259045"/>
    <xdr:sp macro="" textlink="">
      <xdr:nvSpPr>
        <xdr:cNvPr id="64" name="人件費平均値テキスト"/>
        <xdr:cNvSpPr txBox="1"/>
      </xdr:nvSpPr>
      <xdr:spPr>
        <a:xfrm>
          <a:off x="4686300" y="606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14101</xdr:rowOff>
    </xdr:from>
    <xdr:to>
      <xdr:col>5</xdr:col>
      <xdr:colOff>358775</xdr:colOff>
      <xdr:row>36</xdr:row>
      <xdr:rowOff>48668</xdr:rowOff>
    </xdr:to>
    <xdr:cxnSp macro="">
      <xdr:nvCxnSpPr>
        <xdr:cNvPr id="66" name="直線コネクタ 65"/>
        <xdr:cNvCxnSpPr/>
      </xdr:nvCxnSpPr>
      <xdr:spPr>
        <a:xfrm flipV="1">
          <a:off x="2908300" y="6186301"/>
          <a:ext cx="889000" cy="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96364</xdr:rowOff>
    </xdr:from>
    <xdr:to>
      <xdr:col>4</xdr:col>
      <xdr:colOff>155575</xdr:colOff>
      <xdr:row>36</xdr:row>
      <xdr:rowOff>48668</xdr:rowOff>
    </xdr:to>
    <xdr:cxnSp macro="">
      <xdr:nvCxnSpPr>
        <xdr:cNvPr id="69" name="直線コネクタ 68"/>
        <xdr:cNvCxnSpPr/>
      </xdr:nvCxnSpPr>
      <xdr:spPr>
        <a:xfrm>
          <a:off x="2019300" y="6097114"/>
          <a:ext cx="889000" cy="12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96364</xdr:rowOff>
    </xdr:from>
    <xdr:to>
      <xdr:col>2</xdr:col>
      <xdr:colOff>638175</xdr:colOff>
      <xdr:row>36</xdr:row>
      <xdr:rowOff>2818</xdr:rowOff>
    </xdr:to>
    <xdr:cxnSp macro="">
      <xdr:nvCxnSpPr>
        <xdr:cNvPr id="72" name="直線コネクタ 71"/>
        <xdr:cNvCxnSpPr/>
      </xdr:nvCxnSpPr>
      <xdr:spPr>
        <a:xfrm flipV="1">
          <a:off x="1130300" y="6097114"/>
          <a:ext cx="889000" cy="7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72473</xdr:rowOff>
    </xdr:from>
    <xdr:to>
      <xdr:col>6</xdr:col>
      <xdr:colOff>561975</xdr:colOff>
      <xdr:row>36</xdr:row>
      <xdr:rowOff>2623</xdr:rowOff>
    </xdr:to>
    <xdr:sp macro="" textlink="">
      <xdr:nvSpPr>
        <xdr:cNvPr id="82" name="円/楕円 81"/>
        <xdr:cNvSpPr/>
      </xdr:nvSpPr>
      <xdr:spPr>
        <a:xfrm>
          <a:off x="4584700" y="60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95350</xdr:rowOff>
    </xdr:from>
    <xdr:ext cx="534377" cy="259045"/>
    <xdr:sp macro="" textlink="">
      <xdr:nvSpPr>
        <xdr:cNvPr id="83" name="人件費該当値テキスト"/>
        <xdr:cNvSpPr txBox="1"/>
      </xdr:nvSpPr>
      <xdr:spPr>
        <a:xfrm>
          <a:off x="4686300" y="59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134751</xdr:rowOff>
    </xdr:from>
    <xdr:to>
      <xdr:col>5</xdr:col>
      <xdr:colOff>409575</xdr:colOff>
      <xdr:row>36</xdr:row>
      <xdr:rowOff>64901</xdr:rowOff>
    </xdr:to>
    <xdr:sp macro="" textlink="">
      <xdr:nvSpPr>
        <xdr:cNvPr id="84" name="円/楕円 83"/>
        <xdr:cNvSpPr/>
      </xdr:nvSpPr>
      <xdr:spPr>
        <a:xfrm>
          <a:off x="3746500" y="61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56028</xdr:rowOff>
    </xdr:from>
    <xdr:ext cx="534377" cy="259045"/>
    <xdr:sp macro="" textlink="">
      <xdr:nvSpPr>
        <xdr:cNvPr id="85" name="テキスト ボックス 84"/>
        <xdr:cNvSpPr txBox="1"/>
      </xdr:nvSpPr>
      <xdr:spPr>
        <a:xfrm>
          <a:off x="3530111" y="622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76,692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169318</xdr:rowOff>
    </xdr:from>
    <xdr:to>
      <xdr:col>4</xdr:col>
      <xdr:colOff>206375</xdr:colOff>
      <xdr:row>36</xdr:row>
      <xdr:rowOff>99468</xdr:rowOff>
    </xdr:to>
    <xdr:sp macro="" textlink="">
      <xdr:nvSpPr>
        <xdr:cNvPr id="86" name="円/楕円 85"/>
        <xdr:cNvSpPr/>
      </xdr:nvSpPr>
      <xdr:spPr>
        <a:xfrm>
          <a:off x="2857500" y="61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90595</xdr:rowOff>
    </xdr:from>
    <xdr:ext cx="534377" cy="259045"/>
    <xdr:sp macro="" textlink="">
      <xdr:nvSpPr>
        <xdr:cNvPr id="87" name="テキスト ボックス 86"/>
        <xdr:cNvSpPr txBox="1"/>
      </xdr:nvSpPr>
      <xdr:spPr>
        <a:xfrm>
          <a:off x="2641111" y="626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45564</xdr:rowOff>
    </xdr:from>
    <xdr:to>
      <xdr:col>3</xdr:col>
      <xdr:colOff>3175</xdr:colOff>
      <xdr:row>35</xdr:row>
      <xdr:rowOff>147164</xdr:rowOff>
    </xdr:to>
    <xdr:sp macro="" textlink="">
      <xdr:nvSpPr>
        <xdr:cNvPr id="88" name="円/楕円 87"/>
        <xdr:cNvSpPr/>
      </xdr:nvSpPr>
      <xdr:spPr>
        <a:xfrm>
          <a:off x="1968500" y="60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163691</xdr:rowOff>
    </xdr:from>
    <xdr:ext cx="534377" cy="259045"/>
    <xdr:sp macro="" textlink="">
      <xdr:nvSpPr>
        <xdr:cNvPr id="89" name="テキスト ボックス 88"/>
        <xdr:cNvSpPr txBox="1"/>
      </xdr:nvSpPr>
      <xdr:spPr>
        <a:xfrm>
          <a:off x="1752111" y="58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82,154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123468</xdr:rowOff>
    </xdr:from>
    <xdr:to>
      <xdr:col>1</xdr:col>
      <xdr:colOff>485775</xdr:colOff>
      <xdr:row>36</xdr:row>
      <xdr:rowOff>53618</xdr:rowOff>
    </xdr:to>
    <xdr:sp macro="" textlink="">
      <xdr:nvSpPr>
        <xdr:cNvPr id="90" name="円/楕円 89"/>
        <xdr:cNvSpPr/>
      </xdr:nvSpPr>
      <xdr:spPr>
        <a:xfrm>
          <a:off x="1079500" y="61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44745</xdr:rowOff>
    </xdr:from>
    <xdr:ext cx="534377" cy="259045"/>
    <xdr:sp macro="" textlink="">
      <xdr:nvSpPr>
        <xdr:cNvPr id="91" name="テキスト ボックス 90"/>
        <xdr:cNvSpPr txBox="1"/>
      </xdr:nvSpPr>
      <xdr:spPr>
        <a:xfrm>
          <a:off x="863111" y="62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21399</xdr:rowOff>
    </xdr:from>
    <xdr:to>
      <xdr:col>6</xdr:col>
      <xdr:colOff>511175</xdr:colOff>
      <xdr:row>58</xdr:row>
      <xdr:rowOff>42438</xdr:rowOff>
    </xdr:to>
    <xdr:cxnSp macro="">
      <xdr:nvCxnSpPr>
        <xdr:cNvPr id="121" name="直線コネクタ 120"/>
        <xdr:cNvCxnSpPr/>
      </xdr:nvCxnSpPr>
      <xdr:spPr>
        <a:xfrm flipV="1">
          <a:off x="3797300" y="9965499"/>
          <a:ext cx="8382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35565</xdr:rowOff>
    </xdr:from>
    <xdr:to>
      <xdr:col>5</xdr:col>
      <xdr:colOff>358775</xdr:colOff>
      <xdr:row>58</xdr:row>
      <xdr:rowOff>42438</xdr:rowOff>
    </xdr:to>
    <xdr:cxnSp macro="">
      <xdr:nvCxnSpPr>
        <xdr:cNvPr id="124" name="直線コネクタ 123"/>
        <xdr:cNvCxnSpPr/>
      </xdr:nvCxnSpPr>
      <xdr:spPr>
        <a:xfrm>
          <a:off x="2908300" y="9979665"/>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35565</xdr:rowOff>
    </xdr:from>
    <xdr:to>
      <xdr:col>4</xdr:col>
      <xdr:colOff>155575</xdr:colOff>
      <xdr:row>58</xdr:row>
      <xdr:rowOff>68819</xdr:rowOff>
    </xdr:to>
    <xdr:cxnSp macro="">
      <xdr:nvCxnSpPr>
        <xdr:cNvPr id="127" name="直線コネクタ 126"/>
        <xdr:cNvCxnSpPr/>
      </xdr:nvCxnSpPr>
      <xdr:spPr>
        <a:xfrm flipV="1">
          <a:off x="2019300" y="9979665"/>
          <a:ext cx="889000" cy="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68819</xdr:rowOff>
    </xdr:from>
    <xdr:to>
      <xdr:col>2</xdr:col>
      <xdr:colOff>638175</xdr:colOff>
      <xdr:row>58</xdr:row>
      <xdr:rowOff>104915</xdr:rowOff>
    </xdr:to>
    <xdr:cxnSp macro="">
      <xdr:nvCxnSpPr>
        <xdr:cNvPr id="130" name="直線コネクタ 129"/>
        <xdr:cNvCxnSpPr/>
      </xdr:nvCxnSpPr>
      <xdr:spPr>
        <a:xfrm flipV="1">
          <a:off x="1130300" y="10012919"/>
          <a:ext cx="889000" cy="3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142049</xdr:rowOff>
    </xdr:from>
    <xdr:to>
      <xdr:col>6</xdr:col>
      <xdr:colOff>561975</xdr:colOff>
      <xdr:row>58</xdr:row>
      <xdr:rowOff>72199</xdr:rowOff>
    </xdr:to>
    <xdr:sp macro="" textlink="">
      <xdr:nvSpPr>
        <xdr:cNvPr id="140" name="円/楕円 139"/>
        <xdr:cNvSpPr/>
      </xdr:nvSpPr>
      <xdr:spPr>
        <a:xfrm>
          <a:off x="4584700" y="99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120476</xdr:rowOff>
    </xdr:from>
    <xdr:ext cx="534377" cy="259045"/>
    <xdr:sp macro="" textlink="">
      <xdr:nvSpPr>
        <xdr:cNvPr id="141" name="物件費該当値テキスト"/>
        <xdr:cNvSpPr txBox="1"/>
      </xdr:nvSpPr>
      <xdr:spPr>
        <a:xfrm>
          <a:off x="4686300" y="989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163088</xdr:rowOff>
    </xdr:from>
    <xdr:to>
      <xdr:col>5</xdr:col>
      <xdr:colOff>409575</xdr:colOff>
      <xdr:row>58</xdr:row>
      <xdr:rowOff>93238</xdr:rowOff>
    </xdr:to>
    <xdr:sp macro="" textlink="">
      <xdr:nvSpPr>
        <xdr:cNvPr id="142" name="円/楕円 141"/>
        <xdr:cNvSpPr/>
      </xdr:nvSpPr>
      <xdr:spPr>
        <a:xfrm>
          <a:off x="3746500" y="99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84365</xdr:rowOff>
    </xdr:from>
    <xdr:ext cx="534377" cy="259045"/>
    <xdr:sp macro="" textlink="">
      <xdr:nvSpPr>
        <xdr:cNvPr id="143" name="テキスト ボックス 142"/>
        <xdr:cNvSpPr txBox="1"/>
      </xdr:nvSpPr>
      <xdr:spPr>
        <a:xfrm>
          <a:off x="3530111" y="100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156215</xdr:rowOff>
    </xdr:from>
    <xdr:to>
      <xdr:col>4</xdr:col>
      <xdr:colOff>206375</xdr:colOff>
      <xdr:row>58</xdr:row>
      <xdr:rowOff>86365</xdr:rowOff>
    </xdr:to>
    <xdr:sp macro="" textlink="">
      <xdr:nvSpPr>
        <xdr:cNvPr id="144" name="円/楕円 143"/>
        <xdr:cNvSpPr/>
      </xdr:nvSpPr>
      <xdr:spPr>
        <a:xfrm>
          <a:off x="2857500" y="99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102892</xdr:rowOff>
    </xdr:from>
    <xdr:ext cx="534377" cy="259045"/>
    <xdr:sp macro="" textlink="">
      <xdr:nvSpPr>
        <xdr:cNvPr id="145" name="テキスト ボックス 144"/>
        <xdr:cNvSpPr txBox="1"/>
      </xdr:nvSpPr>
      <xdr:spPr>
        <a:xfrm>
          <a:off x="2641111" y="970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18019</xdr:rowOff>
    </xdr:from>
    <xdr:to>
      <xdr:col>3</xdr:col>
      <xdr:colOff>3175</xdr:colOff>
      <xdr:row>58</xdr:row>
      <xdr:rowOff>119619</xdr:rowOff>
    </xdr:to>
    <xdr:sp macro="" textlink="">
      <xdr:nvSpPr>
        <xdr:cNvPr id="146" name="円/楕円 145"/>
        <xdr:cNvSpPr/>
      </xdr:nvSpPr>
      <xdr:spPr>
        <a:xfrm>
          <a:off x="1968500" y="99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136146</xdr:rowOff>
    </xdr:from>
    <xdr:ext cx="534377" cy="259045"/>
    <xdr:sp macro="" textlink="">
      <xdr:nvSpPr>
        <xdr:cNvPr id="147" name="テキスト ボックス 146"/>
        <xdr:cNvSpPr txBox="1"/>
      </xdr:nvSpPr>
      <xdr:spPr>
        <a:xfrm>
          <a:off x="1752111" y="97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54115</xdr:rowOff>
    </xdr:from>
    <xdr:to>
      <xdr:col>1</xdr:col>
      <xdr:colOff>485775</xdr:colOff>
      <xdr:row>58</xdr:row>
      <xdr:rowOff>155715</xdr:rowOff>
    </xdr:to>
    <xdr:sp macro="" textlink="">
      <xdr:nvSpPr>
        <xdr:cNvPr id="148" name="円/楕円 147"/>
        <xdr:cNvSpPr/>
      </xdr:nvSpPr>
      <xdr:spPr>
        <a:xfrm>
          <a:off x="1079500" y="99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792</xdr:rowOff>
    </xdr:from>
    <xdr:ext cx="534377" cy="259045"/>
    <xdr:sp macro="" textlink="">
      <xdr:nvSpPr>
        <xdr:cNvPr id="149" name="テキスト ボックス 148"/>
        <xdr:cNvSpPr txBox="1"/>
      </xdr:nvSpPr>
      <xdr:spPr>
        <a:xfrm>
          <a:off x="863111" y="97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76149</xdr:rowOff>
    </xdr:from>
    <xdr:to>
      <xdr:col>6</xdr:col>
      <xdr:colOff>511175</xdr:colOff>
      <xdr:row>78</xdr:row>
      <xdr:rowOff>99276</xdr:rowOff>
    </xdr:to>
    <xdr:cxnSp macro="">
      <xdr:nvCxnSpPr>
        <xdr:cNvPr id="178" name="直線コネクタ 177"/>
        <xdr:cNvCxnSpPr/>
      </xdr:nvCxnSpPr>
      <xdr:spPr>
        <a:xfrm>
          <a:off x="3797300" y="13449249"/>
          <a:ext cx="8382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76149</xdr:rowOff>
    </xdr:from>
    <xdr:to>
      <xdr:col>5</xdr:col>
      <xdr:colOff>358775</xdr:colOff>
      <xdr:row>78</xdr:row>
      <xdr:rowOff>76415</xdr:rowOff>
    </xdr:to>
    <xdr:cxnSp macro="">
      <xdr:nvCxnSpPr>
        <xdr:cNvPr id="181" name="直線コネクタ 180"/>
        <xdr:cNvCxnSpPr/>
      </xdr:nvCxnSpPr>
      <xdr:spPr>
        <a:xfrm flipV="1">
          <a:off x="2908300" y="1344924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71692</xdr:rowOff>
    </xdr:from>
    <xdr:to>
      <xdr:col>4</xdr:col>
      <xdr:colOff>155575</xdr:colOff>
      <xdr:row>78</xdr:row>
      <xdr:rowOff>76415</xdr:rowOff>
    </xdr:to>
    <xdr:cxnSp macro="">
      <xdr:nvCxnSpPr>
        <xdr:cNvPr id="184" name="直線コネクタ 183"/>
        <xdr:cNvCxnSpPr/>
      </xdr:nvCxnSpPr>
      <xdr:spPr>
        <a:xfrm>
          <a:off x="2019300" y="13444792"/>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71692</xdr:rowOff>
    </xdr:from>
    <xdr:to>
      <xdr:col>2</xdr:col>
      <xdr:colOff>638175</xdr:colOff>
      <xdr:row>78</xdr:row>
      <xdr:rowOff>101791</xdr:rowOff>
    </xdr:to>
    <xdr:cxnSp macro="">
      <xdr:nvCxnSpPr>
        <xdr:cNvPr id="187" name="直線コネクタ 186"/>
        <xdr:cNvCxnSpPr/>
      </xdr:nvCxnSpPr>
      <xdr:spPr>
        <a:xfrm flipV="1">
          <a:off x="1130300" y="13444792"/>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48476</xdr:rowOff>
    </xdr:from>
    <xdr:to>
      <xdr:col>6</xdr:col>
      <xdr:colOff>561975</xdr:colOff>
      <xdr:row>78</xdr:row>
      <xdr:rowOff>150076</xdr:rowOff>
    </xdr:to>
    <xdr:sp macro="" textlink="">
      <xdr:nvSpPr>
        <xdr:cNvPr id="197" name="円/楕円 196"/>
        <xdr:cNvSpPr/>
      </xdr:nvSpPr>
      <xdr:spPr>
        <a:xfrm>
          <a:off x="4584700" y="134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134853</xdr:rowOff>
    </xdr:from>
    <xdr:ext cx="469744" cy="259045"/>
    <xdr:sp macro="" textlink="">
      <xdr:nvSpPr>
        <xdr:cNvPr id="198" name="維持補修費該当値テキスト"/>
        <xdr:cNvSpPr txBox="1"/>
      </xdr:nvSpPr>
      <xdr:spPr>
        <a:xfrm>
          <a:off x="4686300" y="1333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25349</xdr:rowOff>
    </xdr:from>
    <xdr:to>
      <xdr:col>5</xdr:col>
      <xdr:colOff>409575</xdr:colOff>
      <xdr:row>78</xdr:row>
      <xdr:rowOff>126949</xdr:rowOff>
    </xdr:to>
    <xdr:sp macro="" textlink="">
      <xdr:nvSpPr>
        <xdr:cNvPr id="199" name="円/楕円 198"/>
        <xdr:cNvSpPr/>
      </xdr:nvSpPr>
      <xdr:spPr>
        <a:xfrm>
          <a:off x="3746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118076</xdr:rowOff>
    </xdr:from>
    <xdr:ext cx="469744" cy="259045"/>
    <xdr:sp macro="" textlink="">
      <xdr:nvSpPr>
        <xdr:cNvPr id="200" name="テキスト ボックス 199"/>
        <xdr:cNvSpPr txBox="1"/>
      </xdr:nvSpPr>
      <xdr:spPr>
        <a:xfrm>
          <a:off x="3562427" y="1349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25615</xdr:rowOff>
    </xdr:from>
    <xdr:to>
      <xdr:col>4</xdr:col>
      <xdr:colOff>206375</xdr:colOff>
      <xdr:row>78</xdr:row>
      <xdr:rowOff>127215</xdr:rowOff>
    </xdr:to>
    <xdr:sp macro="" textlink="">
      <xdr:nvSpPr>
        <xdr:cNvPr id="201" name="円/楕円 200"/>
        <xdr:cNvSpPr/>
      </xdr:nvSpPr>
      <xdr:spPr>
        <a:xfrm>
          <a:off x="2857500" y="133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118342</xdr:rowOff>
    </xdr:from>
    <xdr:ext cx="469744" cy="259045"/>
    <xdr:sp macro="" textlink="">
      <xdr:nvSpPr>
        <xdr:cNvPr id="202" name="テキスト ボックス 201"/>
        <xdr:cNvSpPr txBox="1"/>
      </xdr:nvSpPr>
      <xdr:spPr>
        <a:xfrm>
          <a:off x="2673427" y="1349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20892</xdr:rowOff>
    </xdr:from>
    <xdr:to>
      <xdr:col>3</xdr:col>
      <xdr:colOff>3175</xdr:colOff>
      <xdr:row>78</xdr:row>
      <xdr:rowOff>122492</xdr:rowOff>
    </xdr:to>
    <xdr:sp macro="" textlink="">
      <xdr:nvSpPr>
        <xdr:cNvPr id="203" name="円/楕円 202"/>
        <xdr:cNvSpPr/>
      </xdr:nvSpPr>
      <xdr:spPr>
        <a:xfrm>
          <a:off x="1968500" y="133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113619</xdr:rowOff>
    </xdr:from>
    <xdr:ext cx="469744" cy="259045"/>
    <xdr:sp macro="" textlink="">
      <xdr:nvSpPr>
        <xdr:cNvPr id="204" name="テキスト ボックス 203"/>
        <xdr:cNvSpPr txBox="1"/>
      </xdr:nvSpPr>
      <xdr:spPr>
        <a:xfrm>
          <a:off x="1784427" y="1348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50991</xdr:rowOff>
    </xdr:from>
    <xdr:to>
      <xdr:col>1</xdr:col>
      <xdr:colOff>485775</xdr:colOff>
      <xdr:row>78</xdr:row>
      <xdr:rowOff>152591</xdr:rowOff>
    </xdr:to>
    <xdr:sp macro="" textlink="">
      <xdr:nvSpPr>
        <xdr:cNvPr id="205" name="円/楕円 204"/>
        <xdr:cNvSpPr/>
      </xdr:nvSpPr>
      <xdr:spPr>
        <a:xfrm>
          <a:off x="1079500" y="134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143718</xdr:rowOff>
    </xdr:from>
    <xdr:ext cx="469744" cy="259045"/>
    <xdr:sp macro="" textlink="">
      <xdr:nvSpPr>
        <xdr:cNvPr id="206" name="テキスト ボックス 205"/>
        <xdr:cNvSpPr txBox="1"/>
      </xdr:nvSpPr>
      <xdr:spPr>
        <a:xfrm>
          <a:off x="895427" y="1351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31914</xdr:rowOff>
    </xdr:from>
    <xdr:to>
      <xdr:col>6</xdr:col>
      <xdr:colOff>511175</xdr:colOff>
      <xdr:row>96</xdr:row>
      <xdr:rowOff>107628</xdr:rowOff>
    </xdr:to>
    <xdr:cxnSp macro="">
      <xdr:nvCxnSpPr>
        <xdr:cNvPr id="234" name="直線コネクタ 233"/>
        <xdr:cNvCxnSpPr/>
      </xdr:nvCxnSpPr>
      <xdr:spPr>
        <a:xfrm flipV="1">
          <a:off x="3797300" y="16491114"/>
          <a:ext cx="838200" cy="7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132021</xdr:rowOff>
    </xdr:from>
    <xdr:ext cx="534377" cy="259045"/>
    <xdr:sp macro="" textlink="">
      <xdr:nvSpPr>
        <xdr:cNvPr id="235" name="扶助費平均値テキスト"/>
        <xdr:cNvSpPr txBox="1"/>
      </xdr:nvSpPr>
      <xdr:spPr>
        <a:xfrm>
          <a:off x="4686300" y="16419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107628</xdr:rowOff>
    </xdr:from>
    <xdr:to>
      <xdr:col>5</xdr:col>
      <xdr:colOff>358775</xdr:colOff>
      <xdr:row>96</xdr:row>
      <xdr:rowOff>126098</xdr:rowOff>
    </xdr:to>
    <xdr:cxnSp macro="">
      <xdr:nvCxnSpPr>
        <xdr:cNvPr id="237" name="直線コネクタ 236"/>
        <xdr:cNvCxnSpPr/>
      </xdr:nvCxnSpPr>
      <xdr:spPr>
        <a:xfrm flipV="1">
          <a:off x="2908300" y="16566828"/>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155315</xdr:rowOff>
    </xdr:from>
    <xdr:ext cx="534377" cy="259045"/>
    <xdr:sp macro="" textlink="">
      <xdr:nvSpPr>
        <xdr:cNvPr id="239" name="テキスト ボックス 238"/>
        <xdr:cNvSpPr txBox="1"/>
      </xdr:nvSpPr>
      <xdr:spPr>
        <a:xfrm>
          <a:off x="3530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126098</xdr:rowOff>
    </xdr:from>
    <xdr:to>
      <xdr:col>4</xdr:col>
      <xdr:colOff>155575</xdr:colOff>
      <xdr:row>97</xdr:row>
      <xdr:rowOff>65222</xdr:rowOff>
    </xdr:to>
    <xdr:cxnSp macro="">
      <xdr:nvCxnSpPr>
        <xdr:cNvPr id="240" name="直線コネクタ 239"/>
        <xdr:cNvCxnSpPr/>
      </xdr:nvCxnSpPr>
      <xdr:spPr>
        <a:xfrm flipV="1">
          <a:off x="2019300" y="16585298"/>
          <a:ext cx="889000" cy="1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141432</xdr:rowOff>
    </xdr:from>
    <xdr:to>
      <xdr:col>4</xdr:col>
      <xdr:colOff>206375</xdr:colOff>
      <xdr:row>96</xdr:row>
      <xdr:rowOff>71582</xdr:rowOff>
    </xdr:to>
    <xdr:sp macro="" textlink="">
      <xdr:nvSpPr>
        <xdr:cNvPr id="241" name="フローチャート : 判断 240"/>
        <xdr:cNvSpPr/>
      </xdr:nvSpPr>
      <xdr:spPr>
        <a:xfrm>
          <a:off x="2857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88109</xdr:rowOff>
    </xdr:from>
    <xdr:ext cx="534377" cy="259045"/>
    <xdr:sp macro="" textlink="">
      <xdr:nvSpPr>
        <xdr:cNvPr id="242" name="テキスト ボックス 241"/>
        <xdr:cNvSpPr txBox="1"/>
      </xdr:nvSpPr>
      <xdr:spPr>
        <a:xfrm>
          <a:off x="2641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65222</xdr:rowOff>
    </xdr:from>
    <xdr:to>
      <xdr:col>2</xdr:col>
      <xdr:colOff>638175</xdr:colOff>
      <xdr:row>97</xdr:row>
      <xdr:rowOff>68856</xdr:rowOff>
    </xdr:to>
    <xdr:cxnSp macro="">
      <xdr:nvCxnSpPr>
        <xdr:cNvPr id="243" name="直線コネクタ 242"/>
        <xdr:cNvCxnSpPr/>
      </xdr:nvCxnSpPr>
      <xdr:spPr>
        <a:xfrm flipV="1">
          <a:off x="1130300" y="16695872"/>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95438</xdr:rowOff>
    </xdr:from>
    <xdr:to>
      <xdr:col>3</xdr:col>
      <xdr:colOff>3175</xdr:colOff>
      <xdr:row>97</xdr:row>
      <xdr:rowOff>25588</xdr:rowOff>
    </xdr:to>
    <xdr:sp macro="" textlink="">
      <xdr:nvSpPr>
        <xdr:cNvPr id="244" name="フローチャート : 判断 243"/>
        <xdr:cNvSpPr/>
      </xdr:nvSpPr>
      <xdr:spPr>
        <a:xfrm>
          <a:off x="1968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42115</xdr:rowOff>
    </xdr:from>
    <xdr:ext cx="534377" cy="259045"/>
    <xdr:sp macro="" textlink="">
      <xdr:nvSpPr>
        <xdr:cNvPr id="245" name="テキスト ボックス 244"/>
        <xdr:cNvSpPr txBox="1"/>
      </xdr:nvSpPr>
      <xdr:spPr>
        <a:xfrm>
          <a:off x="1752111" y="163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70955</xdr:rowOff>
    </xdr:from>
    <xdr:to>
      <xdr:col>1</xdr:col>
      <xdr:colOff>485775</xdr:colOff>
      <xdr:row>97</xdr:row>
      <xdr:rowOff>1105</xdr:rowOff>
    </xdr:to>
    <xdr:sp macro="" textlink="">
      <xdr:nvSpPr>
        <xdr:cNvPr id="246" name="フローチャート : 判断 245"/>
        <xdr:cNvSpPr/>
      </xdr:nvSpPr>
      <xdr:spPr>
        <a:xfrm>
          <a:off x="1079500" y="1653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17632</xdr:rowOff>
    </xdr:from>
    <xdr:ext cx="534377" cy="259045"/>
    <xdr:sp macro="" textlink="">
      <xdr:nvSpPr>
        <xdr:cNvPr id="247" name="テキスト ボックス 246"/>
        <xdr:cNvSpPr txBox="1"/>
      </xdr:nvSpPr>
      <xdr:spPr>
        <a:xfrm>
          <a:off x="863111" y="163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152564</xdr:rowOff>
    </xdr:from>
    <xdr:to>
      <xdr:col>6</xdr:col>
      <xdr:colOff>561975</xdr:colOff>
      <xdr:row>96</xdr:row>
      <xdr:rowOff>82714</xdr:rowOff>
    </xdr:to>
    <xdr:sp macro="" textlink="">
      <xdr:nvSpPr>
        <xdr:cNvPr id="253" name="円/楕円 252"/>
        <xdr:cNvSpPr/>
      </xdr:nvSpPr>
      <xdr:spPr>
        <a:xfrm>
          <a:off x="4584700" y="164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3991</xdr:rowOff>
    </xdr:from>
    <xdr:ext cx="534377" cy="259045"/>
    <xdr:sp macro="" textlink="">
      <xdr:nvSpPr>
        <xdr:cNvPr id="254" name="扶助費該当値テキスト"/>
        <xdr:cNvSpPr txBox="1"/>
      </xdr:nvSpPr>
      <xdr:spPr>
        <a:xfrm>
          <a:off x="4686300" y="162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59,715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56828</xdr:rowOff>
    </xdr:from>
    <xdr:to>
      <xdr:col>5</xdr:col>
      <xdr:colOff>409575</xdr:colOff>
      <xdr:row>96</xdr:row>
      <xdr:rowOff>158428</xdr:rowOff>
    </xdr:to>
    <xdr:sp macro="" textlink="">
      <xdr:nvSpPr>
        <xdr:cNvPr id="255" name="円/楕円 254"/>
        <xdr:cNvSpPr/>
      </xdr:nvSpPr>
      <xdr:spPr>
        <a:xfrm>
          <a:off x="3746500" y="165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3505</xdr:rowOff>
    </xdr:from>
    <xdr:ext cx="534377" cy="259045"/>
    <xdr:sp macro="" textlink="">
      <xdr:nvSpPr>
        <xdr:cNvPr id="256" name="テキスト ボックス 255"/>
        <xdr:cNvSpPr txBox="1"/>
      </xdr:nvSpPr>
      <xdr:spPr>
        <a:xfrm>
          <a:off x="3530111" y="162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75298</xdr:rowOff>
    </xdr:from>
    <xdr:to>
      <xdr:col>4</xdr:col>
      <xdr:colOff>206375</xdr:colOff>
      <xdr:row>97</xdr:row>
      <xdr:rowOff>5448</xdr:rowOff>
    </xdr:to>
    <xdr:sp macro="" textlink="">
      <xdr:nvSpPr>
        <xdr:cNvPr id="257" name="円/楕円 256"/>
        <xdr:cNvSpPr/>
      </xdr:nvSpPr>
      <xdr:spPr>
        <a:xfrm>
          <a:off x="2857500" y="165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168025</xdr:rowOff>
    </xdr:from>
    <xdr:ext cx="534377" cy="259045"/>
    <xdr:sp macro="" textlink="">
      <xdr:nvSpPr>
        <xdr:cNvPr id="258" name="テキスト ボックス 257"/>
        <xdr:cNvSpPr txBox="1"/>
      </xdr:nvSpPr>
      <xdr:spPr>
        <a:xfrm>
          <a:off x="2641111" y="166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14422</xdr:rowOff>
    </xdr:from>
    <xdr:to>
      <xdr:col>3</xdr:col>
      <xdr:colOff>3175</xdr:colOff>
      <xdr:row>97</xdr:row>
      <xdr:rowOff>116022</xdr:rowOff>
    </xdr:to>
    <xdr:sp macro="" textlink="">
      <xdr:nvSpPr>
        <xdr:cNvPr id="259" name="円/楕円 258"/>
        <xdr:cNvSpPr/>
      </xdr:nvSpPr>
      <xdr:spPr>
        <a:xfrm>
          <a:off x="1968500" y="16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107149</xdr:rowOff>
    </xdr:from>
    <xdr:ext cx="534377" cy="259045"/>
    <xdr:sp macro="" textlink="">
      <xdr:nvSpPr>
        <xdr:cNvPr id="260" name="テキスト ボックス 259"/>
        <xdr:cNvSpPr txBox="1"/>
      </xdr:nvSpPr>
      <xdr:spPr>
        <a:xfrm>
          <a:off x="1752111" y="167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18056</xdr:rowOff>
    </xdr:from>
    <xdr:to>
      <xdr:col>1</xdr:col>
      <xdr:colOff>485775</xdr:colOff>
      <xdr:row>97</xdr:row>
      <xdr:rowOff>119656</xdr:rowOff>
    </xdr:to>
    <xdr:sp macro="" textlink="">
      <xdr:nvSpPr>
        <xdr:cNvPr id="261" name="円/楕円 260"/>
        <xdr:cNvSpPr/>
      </xdr:nvSpPr>
      <xdr:spPr>
        <a:xfrm>
          <a:off x="1079500" y="166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110783</xdr:rowOff>
    </xdr:from>
    <xdr:ext cx="534377" cy="259045"/>
    <xdr:sp macro="" textlink="">
      <xdr:nvSpPr>
        <xdr:cNvPr id="262" name="テキスト ボックス 261"/>
        <xdr:cNvSpPr txBox="1"/>
      </xdr:nvSpPr>
      <xdr:spPr>
        <a:xfrm>
          <a:off x="863111" y="167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66374</xdr:rowOff>
    </xdr:from>
    <xdr:to>
      <xdr:col>15</xdr:col>
      <xdr:colOff>180975</xdr:colOff>
      <xdr:row>37</xdr:row>
      <xdr:rowOff>67811</xdr:rowOff>
    </xdr:to>
    <xdr:cxnSp macro="">
      <xdr:nvCxnSpPr>
        <xdr:cNvPr id="294" name="直線コネクタ 293"/>
        <xdr:cNvCxnSpPr/>
      </xdr:nvCxnSpPr>
      <xdr:spPr>
        <a:xfrm flipV="1">
          <a:off x="9639300" y="6238574"/>
          <a:ext cx="838200" cy="17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28998</xdr:rowOff>
    </xdr:from>
    <xdr:ext cx="534377" cy="259045"/>
    <xdr:sp macro="" textlink="">
      <xdr:nvSpPr>
        <xdr:cNvPr id="295" name="補助費等平均値テキスト"/>
        <xdr:cNvSpPr txBox="1"/>
      </xdr:nvSpPr>
      <xdr:spPr>
        <a:xfrm>
          <a:off x="10528300" y="620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67811</xdr:rowOff>
    </xdr:from>
    <xdr:to>
      <xdr:col>14</xdr:col>
      <xdr:colOff>28575</xdr:colOff>
      <xdr:row>37</xdr:row>
      <xdr:rowOff>74538</xdr:rowOff>
    </xdr:to>
    <xdr:cxnSp macro="">
      <xdr:nvCxnSpPr>
        <xdr:cNvPr id="297" name="直線コネクタ 296"/>
        <xdr:cNvCxnSpPr/>
      </xdr:nvCxnSpPr>
      <xdr:spPr>
        <a:xfrm flipV="1">
          <a:off x="8750300" y="6411461"/>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298" name="フローチャート : 判断 297"/>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47693</xdr:rowOff>
    </xdr:from>
    <xdr:ext cx="534377" cy="259045"/>
    <xdr:sp macro="" textlink="">
      <xdr:nvSpPr>
        <xdr:cNvPr id="299" name="テキスト ボックス 298"/>
        <xdr:cNvSpPr txBox="1"/>
      </xdr:nvSpPr>
      <xdr:spPr>
        <a:xfrm>
          <a:off x="9372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74538</xdr:rowOff>
    </xdr:from>
    <xdr:to>
      <xdr:col>12</xdr:col>
      <xdr:colOff>511175</xdr:colOff>
      <xdr:row>37</xdr:row>
      <xdr:rowOff>125483</xdr:rowOff>
    </xdr:to>
    <xdr:cxnSp macro="">
      <xdr:nvCxnSpPr>
        <xdr:cNvPr id="300" name="直線コネクタ 299"/>
        <xdr:cNvCxnSpPr/>
      </xdr:nvCxnSpPr>
      <xdr:spPr>
        <a:xfrm flipV="1">
          <a:off x="7861300" y="6418188"/>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59759</xdr:rowOff>
    </xdr:from>
    <xdr:to>
      <xdr:col>12</xdr:col>
      <xdr:colOff>561975</xdr:colOff>
      <xdr:row>37</xdr:row>
      <xdr:rowOff>161359</xdr:rowOff>
    </xdr:to>
    <xdr:sp macro="" textlink="">
      <xdr:nvSpPr>
        <xdr:cNvPr id="301" name="フローチャート : 判断 300"/>
        <xdr:cNvSpPr/>
      </xdr:nvSpPr>
      <xdr:spPr>
        <a:xfrm>
          <a:off x="8699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152486</xdr:rowOff>
    </xdr:from>
    <xdr:ext cx="534377" cy="259045"/>
    <xdr:sp macro="" textlink="">
      <xdr:nvSpPr>
        <xdr:cNvPr id="302" name="テキスト ボックス 301"/>
        <xdr:cNvSpPr txBox="1"/>
      </xdr:nvSpPr>
      <xdr:spPr>
        <a:xfrm>
          <a:off x="8483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164563</xdr:rowOff>
    </xdr:from>
    <xdr:to>
      <xdr:col>11</xdr:col>
      <xdr:colOff>307975</xdr:colOff>
      <xdr:row>37</xdr:row>
      <xdr:rowOff>125483</xdr:rowOff>
    </xdr:to>
    <xdr:cxnSp macro="">
      <xdr:nvCxnSpPr>
        <xdr:cNvPr id="303" name="直線コネクタ 302"/>
        <xdr:cNvCxnSpPr/>
      </xdr:nvCxnSpPr>
      <xdr:spPr>
        <a:xfrm>
          <a:off x="6972300" y="6336763"/>
          <a:ext cx="889000" cy="1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65028</xdr:rowOff>
    </xdr:from>
    <xdr:to>
      <xdr:col>11</xdr:col>
      <xdr:colOff>358775</xdr:colOff>
      <xdr:row>37</xdr:row>
      <xdr:rowOff>166628</xdr:rowOff>
    </xdr:to>
    <xdr:sp macro="" textlink="">
      <xdr:nvSpPr>
        <xdr:cNvPr id="304" name="フローチャート : 判断 303"/>
        <xdr:cNvSpPr/>
      </xdr:nvSpPr>
      <xdr:spPr>
        <a:xfrm>
          <a:off x="7810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11705</xdr:rowOff>
    </xdr:from>
    <xdr:ext cx="534377" cy="259045"/>
    <xdr:sp macro="" textlink="">
      <xdr:nvSpPr>
        <xdr:cNvPr id="305" name="テキスト ボックス 304"/>
        <xdr:cNvSpPr txBox="1"/>
      </xdr:nvSpPr>
      <xdr:spPr>
        <a:xfrm>
          <a:off x="7594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110606</xdr:rowOff>
    </xdr:from>
    <xdr:to>
      <xdr:col>10</xdr:col>
      <xdr:colOff>155575</xdr:colOff>
      <xdr:row>37</xdr:row>
      <xdr:rowOff>40756</xdr:rowOff>
    </xdr:to>
    <xdr:sp macro="" textlink="">
      <xdr:nvSpPr>
        <xdr:cNvPr id="306" name="フローチャート : 判断 305"/>
        <xdr:cNvSpPr/>
      </xdr:nvSpPr>
      <xdr:spPr>
        <a:xfrm>
          <a:off x="6921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57283</xdr:rowOff>
    </xdr:from>
    <xdr:ext cx="534377" cy="259045"/>
    <xdr:sp macro="" textlink="">
      <xdr:nvSpPr>
        <xdr:cNvPr id="307" name="テキスト ボックス 306"/>
        <xdr:cNvSpPr txBox="1"/>
      </xdr:nvSpPr>
      <xdr:spPr>
        <a:xfrm>
          <a:off x="6705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15574</xdr:rowOff>
    </xdr:from>
    <xdr:to>
      <xdr:col>15</xdr:col>
      <xdr:colOff>231775</xdr:colOff>
      <xdr:row>36</xdr:row>
      <xdr:rowOff>117174</xdr:rowOff>
    </xdr:to>
    <xdr:sp macro="" textlink="">
      <xdr:nvSpPr>
        <xdr:cNvPr id="313" name="円/楕円 312"/>
        <xdr:cNvSpPr/>
      </xdr:nvSpPr>
      <xdr:spPr>
        <a:xfrm>
          <a:off x="10426700" y="61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38451</xdr:rowOff>
    </xdr:from>
    <xdr:ext cx="534377" cy="259045"/>
    <xdr:sp macro="" textlink="">
      <xdr:nvSpPr>
        <xdr:cNvPr id="314" name="補助費等該当値テキスト"/>
        <xdr:cNvSpPr txBox="1"/>
      </xdr:nvSpPr>
      <xdr:spPr>
        <a:xfrm>
          <a:off x="10528300" y="60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80,236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17011</xdr:rowOff>
    </xdr:from>
    <xdr:to>
      <xdr:col>14</xdr:col>
      <xdr:colOff>79375</xdr:colOff>
      <xdr:row>37</xdr:row>
      <xdr:rowOff>118611</xdr:rowOff>
    </xdr:to>
    <xdr:sp macro="" textlink="">
      <xdr:nvSpPr>
        <xdr:cNvPr id="315" name="円/楕円 314"/>
        <xdr:cNvSpPr/>
      </xdr:nvSpPr>
      <xdr:spPr>
        <a:xfrm>
          <a:off x="9588500" y="63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109738</xdr:rowOff>
    </xdr:from>
    <xdr:ext cx="534377" cy="259045"/>
    <xdr:sp macro="" textlink="">
      <xdr:nvSpPr>
        <xdr:cNvPr id="316" name="テキスト ボックス 315"/>
        <xdr:cNvSpPr txBox="1"/>
      </xdr:nvSpPr>
      <xdr:spPr>
        <a:xfrm>
          <a:off x="9372111" y="64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23738</xdr:rowOff>
    </xdr:from>
    <xdr:to>
      <xdr:col>12</xdr:col>
      <xdr:colOff>561975</xdr:colOff>
      <xdr:row>37</xdr:row>
      <xdr:rowOff>125338</xdr:rowOff>
    </xdr:to>
    <xdr:sp macro="" textlink="">
      <xdr:nvSpPr>
        <xdr:cNvPr id="317" name="円/楕円 316"/>
        <xdr:cNvSpPr/>
      </xdr:nvSpPr>
      <xdr:spPr>
        <a:xfrm>
          <a:off x="8699500" y="63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141865</xdr:rowOff>
    </xdr:from>
    <xdr:ext cx="534377" cy="259045"/>
    <xdr:sp macro="" textlink="">
      <xdr:nvSpPr>
        <xdr:cNvPr id="318" name="テキスト ボックス 317"/>
        <xdr:cNvSpPr txBox="1"/>
      </xdr:nvSpPr>
      <xdr:spPr>
        <a:xfrm>
          <a:off x="8483111" y="614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74683</xdr:rowOff>
    </xdr:from>
    <xdr:to>
      <xdr:col>11</xdr:col>
      <xdr:colOff>358775</xdr:colOff>
      <xdr:row>38</xdr:row>
      <xdr:rowOff>4834</xdr:rowOff>
    </xdr:to>
    <xdr:sp macro="" textlink="">
      <xdr:nvSpPr>
        <xdr:cNvPr id="319" name="円/楕円 318"/>
        <xdr:cNvSpPr/>
      </xdr:nvSpPr>
      <xdr:spPr>
        <a:xfrm>
          <a:off x="7810500" y="64183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167410</xdr:rowOff>
    </xdr:from>
    <xdr:ext cx="534377" cy="259045"/>
    <xdr:sp macro="" textlink="">
      <xdr:nvSpPr>
        <xdr:cNvPr id="320" name="テキスト ボックス 319"/>
        <xdr:cNvSpPr txBox="1"/>
      </xdr:nvSpPr>
      <xdr:spPr>
        <a:xfrm>
          <a:off x="7594111" y="651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113763</xdr:rowOff>
    </xdr:from>
    <xdr:to>
      <xdr:col>10</xdr:col>
      <xdr:colOff>155575</xdr:colOff>
      <xdr:row>37</xdr:row>
      <xdr:rowOff>43913</xdr:rowOff>
    </xdr:to>
    <xdr:sp macro="" textlink="">
      <xdr:nvSpPr>
        <xdr:cNvPr id="321" name="円/楕円 320"/>
        <xdr:cNvSpPr/>
      </xdr:nvSpPr>
      <xdr:spPr>
        <a:xfrm>
          <a:off x="6921500" y="628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35040</xdr:rowOff>
    </xdr:from>
    <xdr:ext cx="534377" cy="259045"/>
    <xdr:sp macro="" textlink="">
      <xdr:nvSpPr>
        <xdr:cNvPr id="322" name="テキスト ボックス 321"/>
        <xdr:cNvSpPr txBox="1"/>
      </xdr:nvSpPr>
      <xdr:spPr>
        <a:xfrm>
          <a:off x="6705111" y="637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168803</xdr:rowOff>
    </xdr:from>
    <xdr:to>
      <xdr:col>15</xdr:col>
      <xdr:colOff>180975</xdr:colOff>
      <xdr:row>59</xdr:row>
      <xdr:rowOff>12960</xdr:rowOff>
    </xdr:to>
    <xdr:cxnSp macro="">
      <xdr:nvCxnSpPr>
        <xdr:cNvPr id="353" name="直線コネクタ 352"/>
        <xdr:cNvCxnSpPr/>
      </xdr:nvCxnSpPr>
      <xdr:spPr>
        <a:xfrm>
          <a:off x="9639300" y="10112903"/>
          <a:ext cx="838200" cy="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4"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65132</xdr:rowOff>
    </xdr:from>
    <xdr:to>
      <xdr:col>14</xdr:col>
      <xdr:colOff>28575</xdr:colOff>
      <xdr:row>58</xdr:row>
      <xdr:rowOff>168803</xdr:rowOff>
    </xdr:to>
    <xdr:cxnSp macro="">
      <xdr:nvCxnSpPr>
        <xdr:cNvPr id="356" name="直線コネクタ 355"/>
        <xdr:cNvCxnSpPr/>
      </xdr:nvCxnSpPr>
      <xdr:spPr>
        <a:xfrm>
          <a:off x="8750300" y="10009232"/>
          <a:ext cx="889000" cy="10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7" name="フローチャート : 判断 356"/>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56357</xdr:rowOff>
    </xdr:from>
    <xdr:ext cx="534377" cy="259045"/>
    <xdr:sp macro="" textlink="">
      <xdr:nvSpPr>
        <xdr:cNvPr id="358" name="テキスト ボックス 357"/>
        <xdr:cNvSpPr txBox="1"/>
      </xdr:nvSpPr>
      <xdr:spPr>
        <a:xfrm>
          <a:off x="9372111" y="101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63530</xdr:rowOff>
    </xdr:from>
    <xdr:to>
      <xdr:col>12</xdr:col>
      <xdr:colOff>511175</xdr:colOff>
      <xdr:row>58</xdr:row>
      <xdr:rowOff>65132</xdr:rowOff>
    </xdr:to>
    <xdr:cxnSp macro="">
      <xdr:nvCxnSpPr>
        <xdr:cNvPr id="359" name="直線コネクタ 358"/>
        <xdr:cNvCxnSpPr/>
      </xdr:nvCxnSpPr>
      <xdr:spPr>
        <a:xfrm>
          <a:off x="7861300" y="10007630"/>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126777</xdr:rowOff>
    </xdr:from>
    <xdr:to>
      <xdr:col>12</xdr:col>
      <xdr:colOff>561975</xdr:colOff>
      <xdr:row>59</xdr:row>
      <xdr:rowOff>56927</xdr:rowOff>
    </xdr:to>
    <xdr:sp macro="" textlink="">
      <xdr:nvSpPr>
        <xdr:cNvPr id="360" name="フローチャート : 判断 359"/>
        <xdr:cNvSpPr/>
      </xdr:nvSpPr>
      <xdr:spPr>
        <a:xfrm>
          <a:off x="8699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48054</xdr:rowOff>
    </xdr:from>
    <xdr:ext cx="534377" cy="259045"/>
    <xdr:sp macro="" textlink="">
      <xdr:nvSpPr>
        <xdr:cNvPr id="361" name="テキスト ボックス 360"/>
        <xdr:cNvSpPr txBox="1"/>
      </xdr:nvSpPr>
      <xdr:spPr>
        <a:xfrm>
          <a:off x="8483111" y="101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125178</xdr:rowOff>
    </xdr:from>
    <xdr:to>
      <xdr:col>11</xdr:col>
      <xdr:colOff>307975</xdr:colOff>
      <xdr:row>58</xdr:row>
      <xdr:rowOff>63530</xdr:rowOff>
    </xdr:to>
    <xdr:cxnSp macro="">
      <xdr:nvCxnSpPr>
        <xdr:cNvPr id="362" name="直線コネクタ 361"/>
        <xdr:cNvCxnSpPr/>
      </xdr:nvCxnSpPr>
      <xdr:spPr>
        <a:xfrm>
          <a:off x="6972300" y="9897828"/>
          <a:ext cx="889000" cy="10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138491</xdr:rowOff>
    </xdr:from>
    <xdr:to>
      <xdr:col>11</xdr:col>
      <xdr:colOff>358775</xdr:colOff>
      <xdr:row>59</xdr:row>
      <xdr:rowOff>68641</xdr:rowOff>
    </xdr:to>
    <xdr:sp macro="" textlink="">
      <xdr:nvSpPr>
        <xdr:cNvPr id="363" name="フローチャート : 判断 362"/>
        <xdr:cNvSpPr/>
      </xdr:nvSpPr>
      <xdr:spPr>
        <a:xfrm>
          <a:off x="7810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59768</xdr:rowOff>
    </xdr:from>
    <xdr:ext cx="534377" cy="259045"/>
    <xdr:sp macro="" textlink="">
      <xdr:nvSpPr>
        <xdr:cNvPr id="364" name="テキスト ボックス 363"/>
        <xdr:cNvSpPr txBox="1"/>
      </xdr:nvSpPr>
      <xdr:spPr>
        <a:xfrm>
          <a:off x="7594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143540</xdr:rowOff>
    </xdr:from>
    <xdr:to>
      <xdr:col>10</xdr:col>
      <xdr:colOff>155575</xdr:colOff>
      <xdr:row>59</xdr:row>
      <xdr:rowOff>73690</xdr:rowOff>
    </xdr:to>
    <xdr:sp macro="" textlink="">
      <xdr:nvSpPr>
        <xdr:cNvPr id="365" name="フローチャート : 判断 364"/>
        <xdr:cNvSpPr/>
      </xdr:nvSpPr>
      <xdr:spPr>
        <a:xfrm>
          <a:off x="6921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64817</xdr:rowOff>
    </xdr:from>
    <xdr:ext cx="534377" cy="259045"/>
    <xdr:sp macro="" textlink="">
      <xdr:nvSpPr>
        <xdr:cNvPr id="366" name="テキスト ボックス 365"/>
        <xdr:cNvSpPr txBox="1"/>
      </xdr:nvSpPr>
      <xdr:spPr>
        <a:xfrm>
          <a:off x="6705111" y="101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133610</xdr:rowOff>
    </xdr:from>
    <xdr:to>
      <xdr:col>15</xdr:col>
      <xdr:colOff>231775</xdr:colOff>
      <xdr:row>59</xdr:row>
      <xdr:rowOff>63760</xdr:rowOff>
    </xdr:to>
    <xdr:sp macro="" textlink="">
      <xdr:nvSpPr>
        <xdr:cNvPr id="372" name="円/楕円 371"/>
        <xdr:cNvSpPr/>
      </xdr:nvSpPr>
      <xdr:spPr>
        <a:xfrm>
          <a:off x="10426700" y="10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72636</xdr:rowOff>
    </xdr:from>
    <xdr:ext cx="534377" cy="259045"/>
    <xdr:sp macro="" textlink="">
      <xdr:nvSpPr>
        <xdr:cNvPr id="373" name="普通建設事業費該当値テキスト"/>
        <xdr:cNvSpPr txBox="1"/>
      </xdr:nvSpPr>
      <xdr:spPr>
        <a:xfrm>
          <a:off x="10528300" y="1001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118003</xdr:rowOff>
    </xdr:from>
    <xdr:to>
      <xdr:col>14</xdr:col>
      <xdr:colOff>79375</xdr:colOff>
      <xdr:row>59</xdr:row>
      <xdr:rowOff>48153</xdr:rowOff>
    </xdr:to>
    <xdr:sp macro="" textlink="">
      <xdr:nvSpPr>
        <xdr:cNvPr id="374" name="円/楕円 373"/>
        <xdr:cNvSpPr/>
      </xdr:nvSpPr>
      <xdr:spPr>
        <a:xfrm>
          <a:off x="9588500" y="100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64680</xdr:rowOff>
    </xdr:from>
    <xdr:ext cx="534377" cy="259045"/>
    <xdr:sp macro="" textlink="">
      <xdr:nvSpPr>
        <xdr:cNvPr id="375" name="テキスト ボックス 374"/>
        <xdr:cNvSpPr txBox="1"/>
      </xdr:nvSpPr>
      <xdr:spPr>
        <a:xfrm>
          <a:off x="9372111" y="983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14332</xdr:rowOff>
    </xdr:from>
    <xdr:to>
      <xdr:col>12</xdr:col>
      <xdr:colOff>561975</xdr:colOff>
      <xdr:row>58</xdr:row>
      <xdr:rowOff>115932</xdr:rowOff>
    </xdr:to>
    <xdr:sp macro="" textlink="">
      <xdr:nvSpPr>
        <xdr:cNvPr id="376" name="円/楕円 375"/>
        <xdr:cNvSpPr/>
      </xdr:nvSpPr>
      <xdr:spPr>
        <a:xfrm>
          <a:off x="8699500" y="99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132459</xdr:rowOff>
    </xdr:from>
    <xdr:ext cx="599010" cy="259045"/>
    <xdr:sp macro="" textlink="">
      <xdr:nvSpPr>
        <xdr:cNvPr id="377" name="テキスト ボックス 376"/>
        <xdr:cNvSpPr txBox="1"/>
      </xdr:nvSpPr>
      <xdr:spPr>
        <a:xfrm>
          <a:off x="8450794" y="973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12730</xdr:rowOff>
    </xdr:from>
    <xdr:to>
      <xdr:col>11</xdr:col>
      <xdr:colOff>358775</xdr:colOff>
      <xdr:row>58</xdr:row>
      <xdr:rowOff>114330</xdr:rowOff>
    </xdr:to>
    <xdr:sp macro="" textlink="">
      <xdr:nvSpPr>
        <xdr:cNvPr id="378" name="円/楕円 377"/>
        <xdr:cNvSpPr/>
      </xdr:nvSpPr>
      <xdr:spPr>
        <a:xfrm>
          <a:off x="7810500" y="99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130857</xdr:rowOff>
    </xdr:from>
    <xdr:ext cx="599010" cy="259045"/>
    <xdr:sp macro="" textlink="">
      <xdr:nvSpPr>
        <xdr:cNvPr id="379" name="テキスト ボックス 378"/>
        <xdr:cNvSpPr txBox="1"/>
      </xdr:nvSpPr>
      <xdr:spPr>
        <a:xfrm>
          <a:off x="7561794" y="973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74378</xdr:rowOff>
    </xdr:from>
    <xdr:to>
      <xdr:col>10</xdr:col>
      <xdr:colOff>155575</xdr:colOff>
      <xdr:row>58</xdr:row>
      <xdr:rowOff>4528</xdr:rowOff>
    </xdr:to>
    <xdr:sp macro="" textlink="">
      <xdr:nvSpPr>
        <xdr:cNvPr id="380" name="円/楕円 379"/>
        <xdr:cNvSpPr/>
      </xdr:nvSpPr>
      <xdr:spPr>
        <a:xfrm>
          <a:off x="6921500" y="98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21055</xdr:rowOff>
    </xdr:from>
    <xdr:ext cx="599010" cy="259045"/>
    <xdr:sp macro="" textlink="">
      <xdr:nvSpPr>
        <xdr:cNvPr id="381" name="テキスト ボックス 380"/>
        <xdr:cNvSpPr txBox="1"/>
      </xdr:nvSpPr>
      <xdr:spPr>
        <a:xfrm>
          <a:off x="6672794" y="962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158029</xdr:rowOff>
    </xdr:from>
    <xdr:to>
      <xdr:col>15</xdr:col>
      <xdr:colOff>180975</xdr:colOff>
      <xdr:row>79</xdr:row>
      <xdr:rowOff>97237</xdr:rowOff>
    </xdr:to>
    <xdr:cxnSp macro="">
      <xdr:nvCxnSpPr>
        <xdr:cNvPr id="412" name="直線コネクタ 411"/>
        <xdr:cNvCxnSpPr/>
      </xdr:nvCxnSpPr>
      <xdr:spPr>
        <a:xfrm>
          <a:off x="9639300" y="13531129"/>
          <a:ext cx="838200" cy="1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3"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22248</xdr:rowOff>
    </xdr:from>
    <xdr:to>
      <xdr:col>14</xdr:col>
      <xdr:colOff>28575</xdr:colOff>
      <xdr:row>78</xdr:row>
      <xdr:rowOff>158029</xdr:rowOff>
    </xdr:to>
    <xdr:cxnSp macro="">
      <xdr:nvCxnSpPr>
        <xdr:cNvPr id="415" name="直線コネクタ 414"/>
        <xdr:cNvCxnSpPr/>
      </xdr:nvCxnSpPr>
      <xdr:spPr>
        <a:xfrm>
          <a:off x="8750300" y="13395348"/>
          <a:ext cx="889000" cy="1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6" name="フローチャート : 判断 415"/>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76196</xdr:rowOff>
    </xdr:from>
    <xdr:ext cx="534377" cy="259045"/>
    <xdr:sp macro="" textlink="">
      <xdr:nvSpPr>
        <xdr:cNvPr id="417" name="テキスト ボックス 416"/>
        <xdr:cNvSpPr txBox="1"/>
      </xdr:nvSpPr>
      <xdr:spPr>
        <a:xfrm>
          <a:off x="9372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153572</xdr:rowOff>
    </xdr:from>
    <xdr:to>
      <xdr:col>12</xdr:col>
      <xdr:colOff>561975</xdr:colOff>
      <xdr:row>79</xdr:row>
      <xdr:rowOff>83722</xdr:rowOff>
    </xdr:to>
    <xdr:sp macro="" textlink="">
      <xdr:nvSpPr>
        <xdr:cNvPr id="418" name="フローチャート : 判断 417"/>
        <xdr:cNvSpPr/>
      </xdr:nvSpPr>
      <xdr:spPr>
        <a:xfrm>
          <a:off x="8699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74849</xdr:rowOff>
    </xdr:from>
    <xdr:ext cx="534377" cy="259045"/>
    <xdr:sp macro="" textlink="">
      <xdr:nvSpPr>
        <xdr:cNvPr id="419" name="テキスト ボックス 418"/>
        <xdr:cNvSpPr txBox="1"/>
      </xdr:nvSpPr>
      <xdr:spPr>
        <a:xfrm>
          <a:off x="8483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46437</xdr:rowOff>
    </xdr:from>
    <xdr:to>
      <xdr:col>15</xdr:col>
      <xdr:colOff>231775</xdr:colOff>
      <xdr:row>79</xdr:row>
      <xdr:rowOff>148037</xdr:rowOff>
    </xdr:to>
    <xdr:sp macro="" textlink="">
      <xdr:nvSpPr>
        <xdr:cNvPr id="425" name="円/楕円 424"/>
        <xdr:cNvSpPr/>
      </xdr:nvSpPr>
      <xdr:spPr>
        <a:xfrm>
          <a:off x="10426700" y="135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132814</xdr:rowOff>
    </xdr:from>
    <xdr:ext cx="469744" cy="259045"/>
    <xdr:sp macro="" textlink="">
      <xdr:nvSpPr>
        <xdr:cNvPr id="426" name="普通建設事業費 （ うち新規整備　）該当値テキスト"/>
        <xdr:cNvSpPr txBox="1"/>
      </xdr:nvSpPr>
      <xdr:spPr>
        <a:xfrm>
          <a:off x="10528300" y="1350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107229</xdr:rowOff>
    </xdr:from>
    <xdr:to>
      <xdr:col>14</xdr:col>
      <xdr:colOff>79375</xdr:colOff>
      <xdr:row>79</xdr:row>
      <xdr:rowOff>37379</xdr:rowOff>
    </xdr:to>
    <xdr:sp macro="" textlink="">
      <xdr:nvSpPr>
        <xdr:cNvPr id="427" name="円/楕円 426"/>
        <xdr:cNvSpPr/>
      </xdr:nvSpPr>
      <xdr:spPr>
        <a:xfrm>
          <a:off x="9588500" y="134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53906</xdr:rowOff>
    </xdr:from>
    <xdr:ext cx="534377" cy="259045"/>
    <xdr:sp macro="" textlink="">
      <xdr:nvSpPr>
        <xdr:cNvPr id="428" name="テキスト ボックス 427"/>
        <xdr:cNvSpPr txBox="1"/>
      </xdr:nvSpPr>
      <xdr:spPr>
        <a:xfrm>
          <a:off x="9372111" y="132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142898</xdr:rowOff>
    </xdr:from>
    <xdr:to>
      <xdr:col>12</xdr:col>
      <xdr:colOff>561975</xdr:colOff>
      <xdr:row>78</xdr:row>
      <xdr:rowOff>73048</xdr:rowOff>
    </xdr:to>
    <xdr:sp macro="" textlink="">
      <xdr:nvSpPr>
        <xdr:cNvPr id="429" name="円/楕円 428"/>
        <xdr:cNvSpPr/>
      </xdr:nvSpPr>
      <xdr:spPr>
        <a:xfrm>
          <a:off x="8699500" y="133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89575</xdr:rowOff>
    </xdr:from>
    <xdr:ext cx="599010" cy="259045"/>
    <xdr:sp macro="" textlink="">
      <xdr:nvSpPr>
        <xdr:cNvPr id="430" name="テキスト ボックス 429"/>
        <xdr:cNvSpPr txBox="1"/>
      </xdr:nvSpPr>
      <xdr:spPr>
        <a:xfrm>
          <a:off x="8450794" y="1311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21952</xdr:rowOff>
    </xdr:from>
    <xdr:to>
      <xdr:col>15</xdr:col>
      <xdr:colOff>180975</xdr:colOff>
      <xdr:row>96</xdr:row>
      <xdr:rowOff>136958</xdr:rowOff>
    </xdr:to>
    <xdr:cxnSp macro="">
      <xdr:nvCxnSpPr>
        <xdr:cNvPr id="459" name="直線コネクタ 458"/>
        <xdr:cNvCxnSpPr/>
      </xdr:nvCxnSpPr>
      <xdr:spPr>
        <a:xfrm flipV="1">
          <a:off x="9639300" y="15623902"/>
          <a:ext cx="838200" cy="97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101637</xdr:rowOff>
    </xdr:from>
    <xdr:ext cx="534377" cy="259045"/>
    <xdr:sp macro="" textlink="">
      <xdr:nvSpPr>
        <xdr:cNvPr id="460" name="普通建設事業費 （ うち更新整備　）平均値テキスト"/>
        <xdr:cNvSpPr txBox="1"/>
      </xdr:nvSpPr>
      <xdr:spPr>
        <a:xfrm>
          <a:off x="10528300" y="163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7835</xdr:rowOff>
    </xdr:from>
    <xdr:to>
      <xdr:col>14</xdr:col>
      <xdr:colOff>28575</xdr:colOff>
      <xdr:row>96</xdr:row>
      <xdr:rowOff>136958</xdr:rowOff>
    </xdr:to>
    <xdr:cxnSp macro="">
      <xdr:nvCxnSpPr>
        <xdr:cNvPr id="462" name="直線コネクタ 461"/>
        <xdr:cNvCxnSpPr/>
      </xdr:nvCxnSpPr>
      <xdr:spPr>
        <a:xfrm>
          <a:off x="8750300" y="16467035"/>
          <a:ext cx="889000" cy="1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3" name="フローチャート :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76327</xdr:rowOff>
    </xdr:from>
    <xdr:to>
      <xdr:col>12</xdr:col>
      <xdr:colOff>561975</xdr:colOff>
      <xdr:row>96</xdr:row>
      <xdr:rowOff>6477</xdr:rowOff>
    </xdr:to>
    <xdr:sp macro="" textlink="">
      <xdr:nvSpPr>
        <xdr:cNvPr id="465" name="フローチャート : 判断 464"/>
        <xdr:cNvSpPr/>
      </xdr:nvSpPr>
      <xdr:spPr>
        <a:xfrm>
          <a:off x="8699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23004</xdr:rowOff>
    </xdr:from>
    <xdr:ext cx="534377" cy="259045"/>
    <xdr:sp macro="" textlink="">
      <xdr:nvSpPr>
        <xdr:cNvPr id="466" name="テキスト ボックス 465"/>
        <xdr:cNvSpPr txBox="1"/>
      </xdr:nvSpPr>
      <xdr:spPr>
        <a:xfrm>
          <a:off x="8483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142602</xdr:rowOff>
    </xdr:from>
    <xdr:to>
      <xdr:col>15</xdr:col>
      <xdr:colOff>231775</xdr:colOff>
      <xdr:row>91</xdr:row>
      <xdr:rowOff>72752</xdr:rowOff>
    </xdr:to>
    <xdr:sp macro="" textlink="">
      <xdr:nvSpPr>
        <xdr:cNvPr id="472" name="円/楕円 471"/>
        <xdr:cNvSpPr/>
      </xdr:nvSpPr>
      <xdr:spPr>
        <a:xfrm>
          <a:off x="10426700" y="155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57529</xdr:rowOff>
    </xdr:from>
    <xdr:ext cx="534377" cy="259045"/>
    <xdr:sp macro="" textlink="">
      <xdr:nvSpPr>
        <xdr:cNvPr id="473" name="普通建設事業費 （ うち更新整備　）該当値テキスト"/>
        <xdr:cNvSpPr txBox="1"/>
      </xdr:nvSpPr>
      <xdr:spPr>
        <a:xfrm>
          <a:off x="10528300" y="15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73,181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86158</xdr:rowOff>
    </xdr:from>
    <xdr:to>
      <xdr:col>14</xdr:col>
      <xdr:colOff>79375</xdr:colOff>
      <xdr:row>97</xdr:row>
      <xdr:rowOff>16308</xdr:rowOff>
    </xdr:to>
    <xdr:sp macro="" textlink="">
      <xdr:nvSpPr>
        <xdr:cNvPr id="474" name="円/楕円 473"/>
        <xdr:cNvSpPr/>
      </xdr:nvSpPr>
      <xdr:spPr>
        <a:xfrm>
          <a:off x="95885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7435</xdr:rowOff>
    </xdr:from>
    <xdr:ext cx="534377" cy="259045"/>
    <xdr:sp macro="" textlink="">
      <xdr:nvSpPr>
        <xdr:cNvPr id="475" name="テキスト ボックス 474"/>
        <xdr:cNvSpPr txBox="1"/>
      </xdr:nvSpPr>
      <xdr:spPr>
        <a:xfrm>
          <a:off x="9372111" y="166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128485</xdr:rowOff>
    </xdr:from>
    <xdr:to>
      <xdr:col>12</xdr:col>
      <xdr:colOff>561975</xdr:colOff>
      <xdr:row>96</xdr:row>
      <xdr:rowOff>58635</xdr:rowOff>
    </xdr:to>
    <xdr:sp macro="" textlink="">
      <xdr:nvSpPr>
        <xdr:cNvPr id="476" name="円/楕円 475"/>
        <xdr:cNvSpPr/>
      </xdr:nvSpPr>
      <xdr:spPr>
        <a:xfrm>
          <a:off x="8699500" y="164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49762</xdr:rowOff>
    </xdr:from>
    <xdr:ext cx="534377" cy="259045"/>
    <xdr:sp macro="" textlink="">
      <xdr:nvSpPr>
        <xdr:cNvPr id="477" name="テキスト ボックス 476"/>
        <xdr:cNvSpPr txBox="1"/>
      </xdr:nvSpPr>
      <xdr:spPr>
        <a:xfrm>
          <a:off x="8483111" y="1650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14656</xdr:rowOff>
    </xdr:from>
    <xdr:to>
      <xdr:col>23</xdr:col>
      <xdr:colOff>517525</xdr:colOff>
      <xdr:row>39</xdr:row>
      <xdr:rowOff>98878</xdr:rowOff>
    </xdr:to>
    <xdr:cxnSp macro="">
      <xdr:nvCxnSpPr>
        <xdr:cNvPr id="508" name="直線コネクタ 507"/>
        <xdr:cNvCxnSpPr/>
      </xdr:nvCxnSpPr>
      <xdr:spPr>
        <a:xfrm>
          <a:off x="15481300" y="6701206"/>
          <a:ext cx="838200" cy="8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14656</xdr:rowOff>
    </xdr:from>
    <xdr:to>
      <xdr:col>22</xdr:col>
      <xdr:colOff>365125</xdr:colOff>
      <xdr:row>39</xdr:row>
      <xdr:rowOff>63794</xdr:rowOff>
    </xdr:to>
    <xdr:cxnSp macro="">
      <xdr:nvCxnSpPr>
        <xdr:cNvPr id="511" name="直線コネクタ 510"/>
        <xdr:cNvCxnSpPr/>
      </xdr:nvCxnSpPr>
      <xdr:spPr>
        <a:xfrm flipV="1">
          <a:off x="14592300" y="6701206"/>
          <a:ext cx="889000" cy="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2" name="フローチャート : 判断 511"/>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105677</xdr:rowOff>
    </xdr:from>
    <xdr:ext cx="469744" cy="259045"/>
    <xdr:sp macro="" textlink="">
      <xdr:nvSpPr>
        <xdr:cNvPr id="513" name="テキスト ボックス 512"/>
        <xdr:cNvSpPr txBox="1"/>
      </xdr:nvSpPr>
      <xdr:spPr>
        <a:xfrm>
          <a:off x="15246427" y="679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63794</xdr:rowOff>
    </xdr:from>
    <xdr:to>
      <xdr:col>21</xdr:col>
      <xdr:colOff>161925</xdr:colOff>
      <xdr:row>39</xdr:row>
      <xdr:rowOff>79796</xdr:rowOff>
    </xdr:to>
    <xdr:cxnSp macro="">
      <xdr:nvCxnSpPr>
        <xdr:cNvPr id="514" name="直線コネクタ 513"/>
        <xdr:cNvCxnSpPr/>
      </xdr:nvCxnSpPr>
      <xdr:spPr>
        <a:xfrm flipV="1">
          <a:off x="13703300" y="67503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9652</xdr:rowOff>
    </xdr:from>
    <xdr:to>
      <xdr:col>21</xdr:col>
      <xdr:colOff>212725</xdr:colOff>
      <xdr:row>39</xdr:row>
      <xdr:rowOff>111252</xdr:rowOff>
    </xdr:to>
    <xdr:sp macro="" textlink="">
      <xdr:nvSpPr>
        <xdr:cNvPr id="515" name="フローチャート : 判断 514"/>
        <xdr:cNvSpPr/>
      </xdr:nvSpPr>
      <xdr:spPr>
        <a:xfrm>
          <a:off x="14541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127779</xdr:rowOff>
    </xdr:from>
    <xdr:ext cx="469744" cy="259045"/>
    <xdr:sp macro="" textlink="">
      <xdr:nvSpPr>
        <xdr:cNvPr id="516" name="テキスト ボックス 515"/>
        <xdr:cNvSpPr txBox="1"/>
      </xdr:nvSpPr>
      <xdr:spPr>
        <a:xfrm>
          <a:off x="14357427"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78827</xdr:rowOff>
    </xdr:from>
    <xdr:to>
      <xdr:col>19</xdr:col>
      <xdr:colOff>644525</xdr:colOff>
      <xdr:row>39</xdr:row>
      <xdr:rowOff>79796</xdr:rowOff>
    </xdr:to>
    <xdr:cxnSp macro="">
      <xdr:nvCxnSpPr>
        <xdr:cNvPr id="517" name="直線コネクタ 516"/>
        <xdr:cNvCxnSpPr/>
      </xdr:nvCxnSpPr>
      <xdr:spPr>
        <a:xfrm>
          <a:off x="12814300" y="6765377"/>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11688</xdr:rowOff>
    </xdr:from>
    <xdr:to>
      <xdr:col>20</xdr:col>
      <xdr:colOff>9525</xdr:colOff>
      <xdr:row>39</xdr:row>
      <xdr:rowOff>113288</xdr:rowOff>
    </xdr:to>
    <xdr:sp macro="" textlink="">
      <xdr:nvSpPr>
        <xdr:cNvPr id="518" name="フローチャート : 判断 517"/>
        <xdr:cNvSpPr/>
      </xdr:nvSpPr>
      <xdr:spPr>
        <a:xfrm>
          <a:off x="13652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129815</xdr:rowOff>
    </xdr:from>
    <xdr:ext cx="469744" cy="259045"/>
    <xdr:sp macro="" textlink="">
      <xdr:nvSpPr>
        <xdr:cNvPr id="519" name="テキスト ボックス 518"/>
        <xdr:cNvSpPr txBox="1"/>
      </xdr:nvSpPr>
      <xdr:spPr>
        <a:xfrm>
          <a:off x="13468427" y="647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54186</xdr:rowOff>
    </xdr:from>
    <xdr:to>
      <xdr:col>18</xdr:col>
      <xdr:colOff>492125</xdr:colOff>
      <xdr:row>38</xdr:row>
      <xdr:rowOff>155786</xdr:rowOff>
    </xdr:to>
    <xdr:sp macro="" textlink="">
      <xdr:nvSpPr>
        <xdr:cNvPr id="520" name="フローチャート : 判断 519"/>
        <xdr:cNvSpPr/>
      </xdr:nvSpPr>
      <xdr:spPr>
        <a:xfrm>
          <a:off x="12763500" y="656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862</xdr:rowOff>
    </xdr:from>
    <xdr:ext cx="534377" cy="259045"/>
    <xdr:sp macro="" textlink="">
      <xdr:nvSpPr>
        <xdr:cNvPr id="521" name="テキスト ボックス 520"/>
        <xdr:cNvSpPr txBox="1"/>
      </xdr:nvSpPr>
      <xdr:spPr>
        <a:xfrm>
          <a:off x="12547111" y="63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7" name="円/楕円 52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8"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135306</xdr:rowOff>
    </xdr:from>
    <xdr:to>
      <xdr:col>22</xdr:col>
      <xdr:colOff>415925</xdr:colOff>
      <xdr:row>39</xdr:row>
      <xdr:rowOff>65456</xdr:rowOff>
    </xdr:to>
    <xdr:sp macro="" textlink="">
      <xdr:nvSpPr>
        <xdr:cNvPr id="529" name="円/楕円 528"/>
        <xdr:cNvSpPr/>
      </xdr:nvSpPr>
      <xdr:spPr>
        <a:xfrm>
          <a:off x="15430500" y="66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81983</xdr:rowOff>
    </xdr:from>
    <xdr:ext cx="469744" cy="259045"/>
    <xdr:sp macro="" textlink="">
      <xdr:nvSpPr>
        <xdr:cNvPr id="530" name="テキスト ボックス 529"/>
        <xdr:cNvSpPr txBox="1"/>
      </xdr:nvSpPr>
      <xdr:spPr>
        <a:xfrm>
          <a:off x="15246427" y="64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12994</xdr:rowOff>
    </xdr:from>
    <xdr:to>
      <xdr:col>21</xdr:col>
      <xdr:colOff>212725</xdr:colOff>
      <xdr:row>39</xdr:row>
      <xdr:rowOff>114594</xdr:rowOff>
    </xdr:to>
    <xdr:sp macro="" textlink="">
      <xdr:nvSpPr>
        <xdr:cNvPr id="531" name="円/楕円 530"/>
        <xdr:cNvSpPr/>
      </xdr:nvSpPr>
      <xdr:spPr>
        <a:xfrm>
          <a:off x="14541500" y="66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105721</xdr:rowOff>
    </xdr:from>
    <xdr:ext cx="469744" cy="259045"/>
    <xdr:sp macro="" textlink="">
      <xdr:nvSpPr>
        <xdr:cNvPr id="532" name="テキスト ボックス 531"/>
        <xdr:cNvSpPr txBox="1"/>
      </xdr:nvSpPr>
      <xdr:spPr>
        <a:xfrm>
          <a:off x="14357427" y="679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28996</xdr:rowOff>
    </xdr:from>
    <xdr:to>
      <xdr:col>20</xdr:col>
      <xdr:colOff>9525</xdr:colOff>
      <xdr:row>39</xdr:row>
      <xdr:rowOff>130596</xdr:rowOff>
    </xdr:to>
    <xdr:sp macro="" textlink="">
      <xdr:nvSpPr>
        <xdr:cNvPr id="533" name="円/楕円 532"/>
        <xdr:cNvSpPr/>
      </xdr:nvSpPr>
      <xdr:spPr>
        <a:xfrm>
          <a:off x="13652500" y="67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121723</xdr:rowOff>
    </xdr:from>
    <xdr:ext cx="469744" cy="259045"/>
    <xdr:sp macro="" textlink="">
      <xdr:nvSpPr>
        <xdr:cNvPr id="534" name="テキスト ボックス 533"/>
        <xdr:cNvSpPr txBox="1"/>
      </xdr:nvSpPr>
      <xdr:spPr>
        <a:xfrm>
          <a:off x="13468427" y="680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28027</xdr:rowOff>
    </xdr:from>
    <xdr:to>
      <xdr:col>18</xdr:col>
      <xdr:colOff>492125</xdr:colOff>
      <xdr:row>39</xdr:row>
      <xdr:rowOff>129627</xdr:rowOff>
    </xdr:to>
    <xdr:sp macro="" textlink="">
      <xdr:nvSpPr>
        <xdr:cNvPr id="535" name="円/楕円 534"/>
        <xdr:cNvSpPr/>
      </xdr:nvSpPr>
      <xdr:spPr>
        <a:xfrm>
          <a:off x="12763500" y="67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120754</xdr:rowOff>
    </xdr:from>
    <xdr:ext cx="469744" cy="259045"/>
    <xdr:sp macro="" textlink="">
      <xdr:nvSpPr>
        <xdr:cNvPr id="536" name="テキスト ボックス 535"/>
        <xdr:cNvSpPr txBox="1"/>
      </xdr:nvSpPr>
      <xdr:spPr>
        <a:xfrm>
          <a:off x="12579427" y="68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50" name="テキスト ボックス 54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56" name="テキスト ボックス 55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8" name="テキスト ボックス 55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60" name="直線コネクタ 55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6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6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65" name="直線コネクタ 56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6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7" name="フローチャート : 判断 56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68" name="直線コネクタ 56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9" name="フローチャート : 判断 56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0" name="テキスト ボックス 56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71" name="直線コネクタ 57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72" name="フローチャート : 判断 571"/>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73" name="テキスト ボックス 572"/>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74" name="直線コネクタ 57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75" name="フローチャート : 判断 574"/>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76" name="テキスト ボックス 575"/>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77" name="フローチャート : 判断 57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78" name="テキスト ボックス 577"/>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84" name="円/楕円 58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8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86" name="円/楕円 58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87" name="テキスト ボックス 58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88" name="円/楕円 58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9" name="テキスト ボックス 58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90" name="円/楕円 58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91" name="テキスト ボックス 59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92" name="円/楕円 59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93" name="テキスト ボックス 59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606" name="テキスト ボックス 60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8" name="直線コネクタ 617"/>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9"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20" name="直線コネクタ 619"/>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21"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22" name="直線コネクタ 621"/>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92646</xdr:rowOff>
    </xdr:from>
    <xdr:to>
      <xdr:col>23</xdr:col>
      <xdr:colOff>517525</xdr:colOff>
      <xdr:row>75</xdr:row>
      <xdr:rowOff>103098</xdr:rowOff>
    </xdr:to>
    <xdr:cxnSp macro="">
      <xdr:nvCxnSpPr>
        <xdr:cNvPr id="623" name="直線コネクタ 622"/>
        <xdr:cNvCxnSpPr/>
      </xdr:nvCxnSpPr>
      <xdr:spPr>
        <a:xfrm>
          <a:off x="15481300" y="12779946"/>
          <a:ext cx="838200" cy="18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1807</xdr:rowOff>
    </xdr:from>
    <xdr:ext cx="534377" cy="259045"/>
    <xdr:sp macro="" textlink="">
      <xdr:nvSpPr>
        <xdr:cNvPr id="624" name="公債費平均値テキスト"/>
        <xdr:cNvSpPr txBox="1"/>
      </xdr:nvSpPr>
      <xdr:spPr>
        <a:xfrm>
          <a:off x="16370300" y="13203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25" name="フローチャート : 判断 624"/>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130213</xdr:rowOff>
    </xdr:from>
    <xdr:to>
      <xdr:col>22</xdr:col>
      <xdr:colOff>365125</xdr:colOff>
      <xdr:row>74</xdr:row>
      <xdr:rowOff>92646</xdr:rowOff>
    </xdr:to>
    <xdr:cxnSp macro="">
      <xdr:nvCxnSpPr>
        <xdr:cNvPr id="626" name="直線コネクタ 625"/>
        <xdr:cNvCxnSpPr/>
      </xdr:nvCxnSpPr>
      <xdr:spPr>
        <a:xfrm>
          <a:off x="14592300" y="12646063"/>
          <a:ext cx="889000" cy="1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27" name="フローチャート : 判断 626"/>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154715</xdr:rowOff>
    </xdr:from>
    <xdr:ext cx="534377" cy="259045"/>
    <xdr:sp macro="" textlink="">
      <xdr:nvSpPr>
        <xdr:cNvPr id="628" name="テキスト ボックス 627"/>
        <xdr:cNvSpPr txBox="1"/>
      </xdr:nvSpPr>
      <xdr:spPr>
        <a:xfrm>
          <a:off x="15214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130213</xdr:rowOff>
    </xdr:from>
    <xdr:to>
      <xdr:col>21</xdr:col>
      <xdr:colOff>161925</xdr:colOff>
      <xdr:row>75</xdr:row>
      <xdr:rowOff>61811</xdr:rowOff>
    </xdr:to>
    <xdr:cxnSp macro="">
      <xdr:nvCxnSpPr>
        <xdr:cNvPr id="629" name="直線コネクタ 628"/>
        <xdr:cNvCxnSpPr/>
      </xdr:nvCxnSpPr>
      <xdr:spPr>
        <a:xfrm flipV="1">
          <a:off x="13703300" y="12646063"/>
          <a:ext cx="889000" cy="2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23292</xdr:rowOff>
    </xdr:from>
    <xdr:to>
      <xdr:col>21</xdr:col>
      <xdr:colOff>212725</xdr:colOff>
      <xdr:row>77</xdr:row>
      <xdr:rowOff>124892</xdr:rowOff>
    </xdr:to>
    <xdr:sp macro="" textlink="">
      <xdr:nvSpPr>
        <xdr:cNvPr id="630" name="フローチャート : 判断 629"/>
        <xdr:cNvSpPr/>
      </xdr:nvSpPr>
      <xdr:spPr>
        <a:xfrm>
          <a:off x="14541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116019</xdr:rowOff>
    </xdr:from>
    <xdr:ext cx="534377" cy="259045"/>
    <xdr:sp macro="" textlink="">
      <xdr:nvSpPr>
        <xdr:cNvPr id="631" name="テキスト ボックス 630"/>
        <xdr:cNvSpPr txBox="1"/>
      </xdr:nvSpPr>
      <xdr:spPr>
        <a:xfrm>
          <a:off x="14325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61811</xdr:rowOff>
    </xdr:from>
    <xdr:to>
      <xdr:col>19</xdr:col>
      <xdr:colOff>644525</xdr:colOff>
      <xdr:row>76</xdr:row>
      <xdr:rowOff>58713</xdr:rowOff>
    </xdr:to>
    <xdr:cxnSp macro="">
      <xdr:nvCxnSpPr>
        <xdr:cNvPr id="632" name="直線コネクタ 631"/>
        <xdr:cNvCxnSpPr/>
      </xdr:nvCxnSpPr>
      <xdr:spPr>
        <a:xfrm flipV="1">
          <a:off x="12814300" y="12920561"/>
          <a:ext cx="889000" cy="1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166154</xdr:rowOff>
    </xdr:from>
    <xdr:to>
      <xdr:col>20</xdr:col>
      <xdr:colOff>9525</xdr:colOff>
      <xdr:row>77</xdr:row>
      <xdr:rowOff>96304</xdr:rowOff>
    </xdr:to>
    <xdr:sp macro="" textlink="">
      <xdr:nvSpPr>
        <xdr:cNvPr id="633" name="フローチャート : 判断 632"/>
        <xdr:cNvSpPr/>
      </xdr:nvSpPr>
      <xdr:spPr>
        <a:xfrm>
          <a:off x="13652500" y="1319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87431</xdr:rowOff>
    </xdr:from>
    <xdr:ext cx="534377" cy="259045"/>
    <xdr:sp macro="" textlink="">
      <xdr:nvSpPr>
        <xdr:cNvPr id="634" name="テキスト ボックス 633"/>
        <xdr:cNvSpPr txBox="1"/>
      </xdr:nvSpPr>
      <xdr:spPr>
        <a:xfrm>
          <a:off x="13436111" y="132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169227</xdr:rowOff>
    </xdr:from>
    <xdr:to>
      <xdr:col>18</xdr:col>
      <xdr:colOff>492125</xdr:colOff>
      <xdr:row>77</xdr:row>
      <xdr:rowOff>99377</xdr:rowOff>
    </xdr:to>
    <xdr:sp macro="" textlink="">
      <xdr:nvSpPr>
        <xdr:cNvPr id="635" name="フローチャート : 判断 634"/>
        <xdr:cNvSpPr/>
      </xdr:nvSpPr>
      <xdr:spPr>
        <a:xfrm>
          <a:off x="12763500" y="1319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90504</xdr:rowOff>
    </xdr:from>
    <xdr:ext cx="534377" cy="259045"/>
    <xdr:sp macro="" textlink="">
      <xdr:nvSpPr>
        <xdr:cNvPr id="636" name="テキスト ボックス 635"/>
        <xdr:cNvSpPr txBox="1"/>
      </xdr:nvSpPr>
      <xdr:spPr>
        <a:xfrm>
          <a:off x="12547111" y="1329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52298</xdr:rowOff>
    </xdr:from>
    <xdr:to>
      <xdr:col>23</xdr:col>
      <xdr:colOff>568325</xdr:colOff>
      <xdr:row>75</xdr:row>
      <xdr:rowOff>153898</xdr:rowOff>
    </xdr:to>
    <xdr:sp macro="" textlink="">
      <xdr:nvSpPr>
        <xdr:cNvPr id="642" name="円/楕円 641"/>
        <xdr:cNvSpPr/>
      </xdr:nvSpPr>
      <xdr:spPr>
        <a:xfrm>
          <a:off x="16268700" y="129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75175</xdr:rowOff>
    </xdr:from>
    <xdr:ext cx="534377" cy="259045"/>
    <xdr:sp macro="" textlink="">
      <xdr:nvSpPr>
        <xdr:cNvPr id="643" name="公債費該当値テキスト"/>
        <xdr:cNvSpPr txBox="1"/>
      </xdr:nvSpPr>
      <xdr:spPr>
        <a:xfrm>
          <a:off x="16370300" y="127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79,382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41846</xdr:rowOff>
    </xdr:from>
    <xdr:to>
      <xdr:col>22</xdr:col>
      <xdr:colOff>415925</xdr:colOff>
      <xdr:row>74</xdr:row>
      <xdr:rowOff>143446</xdr:rowOff>
    </xdr:to>
    <xdr:sp macro="" textlink="">
      <xdr:nvSpPr>
        <xdr:cNvPr id="644" name="円/楕円 643"/>
        <xdr:cNvSpPr/>
      </xdr:nvSpPr>
      <xdr:spPr>
        <a:xfrm>
          <a:off x="15430500" y="127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159973</xdr:rowOff>
    </xdr:from>
    <xdr:ext cx="534377" cy="259045"/>
    <xdr:sp macro="" textlink="">
      <xdr:nvSpPr>
        <xdr:cNvPr id="645" name="テキスト ボックス 644"/>
        <xdr:cNvSpPr txBox="1"/>
      </xdr:nvSpPr>
      <xdr:spPr>
        <a:xfrm>
          <a:off x="15214111" y="1250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93,705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79413</xdr:rowOff>
    </xdr:from>
    <xdr:to>
      <xdr:col>21</xdr:col>
      <xdr:colOff>212725</xdr:colOff>
      <xdr:row>74</xdr:row>
      <xdr:rowOff>9563</xdr:rowOff>
    </xdr:to>
    <xdr:sp macro="" textlink="">
      <xdr:nvSpPr>
        <xdr:cNvPr id="646" name="円/楕円 645"/>
        <xdr:cNvSpPr/>
      </xdr:nvSpPr>
      <xdr:spPr>
        <a:xfrm>
          <a:off x="14541500" y="125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26090</xdr:rowOff>
    </xdr:from>
    <xdr:ext cx="599010" cy="259045"/>
    <xdr:sp macro="" textlink="">
      <xdr:nvSpPr>
        <xdr:cNvPr id="647" name="テキスト ボックス 646"/>
        <xdr:cNvSpPr txBox="1"/>
      </xdr:nvSpPr>
      <xdr:spPr>
        <a:xfrm>
          <a:off x="14292794" y="1237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11011</xdr:rowOff>
    </xdr:from>
    <xdr:to>
      <xdr:col>20</xdr:col>
      <xdr:colOff>9525</xdr:colOff>
      <xdr:row>75</xdr:row>
      <xdr:rowOff>112611</xdr:rowOff>
    </xdr:to>
    <xdr:sp macro="" textlink="">
      <xdr:nvSpPr>
        <xdr:cNvPr id="648" name="円/楕円 647"/>
        <xdr:cNvSpPr/>
      </xdr:nvSpPr>
      <xdr:spPr>
        <a:xfrm>
          <a:off x="13652500" y="128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129138</xdr:rowOff>
    </xdr:from>
    <xdr:ext cx="534377" cy="259045"/>
    <xdr:sp macro="" textlink="">
      <xdr:nvSpPr>
        <xdr:cNvPr id="649" name="テキスト ボックス 648"/>
        <xdr:cNvSpPr txBox="1"/>
      </xdr:nvSpPr>
      <xdr:spPr>
        <a:xfrm>
          <a:off x="13436111" y="126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7913</xdr:rowOff>
    </xdr:from>
    <xdr:to>
      <xdr:col>18</xdr:col>
      <xdr:colOff>492125</xdr:colOff>
      <xdr:row>76</xdr:row>
      <xdr:rowOff>109513</xdr:rowOff>
    </xdr:to>
    <xdr:sp macro="" textlink="">
      <xdr:nvSpPr>
        <xdr:cNvPr id="650" name="円/楕円 649"/>
        <xdr:cNvSpPr/>
      </xdr:nvSpPr>
      <xdr:spPr>
        <a:xfrm>
          <a:off x="12763500" y="130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126039</xdr:rowOff>
    </xdr:from>
    <xdr:ext cx="534377" cy="259045"/>
    <xdr:sp macro="" textlink="">
      <xdr:nvSpPr>
        <xdr:cNvPr id="651" name="テキスト ボックス 650"/>
        <xdr:cNvSpPr txBox="1"/>
      </xdr:nvSpPr>
      <xdr:spPr>
        <a:xfrm>
          <a:off x="12547111" y="128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3" name="テキスト ボックス 67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75" name="直線コネクタ 674"/>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76"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77" name="直線コネクタ 676"/>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8"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9" name="直線コネクタ 678"/>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155818</xdr:rowOff>
    </xdr:from>
    <xdr:to>
      <xdr:col>23</xdr:col>
      <xdr:colOff>517525</xdr:colOff>
      <xdr:row>99</xdr:row>
      <xdr:rowOff>19535</xdr:rowOff>
    </xdr:to>
    <xdr:cxnSp macro="">
      <xdr:nvCxnSpPr>
        <xdr:cNvPr id="680" name="直線コネクタ 679"/>
        <xdr:cNvCxnSpPr/>
      </xdr:nvCxnSpPr>
      <xdr:spPr>
        <a:xfrm>
          <a:off x="15481300" y="16957918"/>
          <a:ext cx="8382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81"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82" name="フローチャート : 判断 681"/>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155818</xdr:rowOff>
    </xdr:from>
    <xdr:to>
      <xdr:col>22</xdr:col>
      <xdr:colOff>365125</xdr:colOff>
      <xdr:row>99</xdr:row>
      <xdr:rowOff>43616</xdr:rowOff>
    </xdr:to>
    <xdr:cxnSp macro="">
      <xdr:nvCxnSpPr>
        <xdr:cNvPr id="683" name="直線コネクタ 682"/>
        <xdr:cNvCxnSpPr/>
      </xdr:nvCxnSpPr>
      <xdr:spPr>
        <a:xfrm flipV="1">
          <a:off x="14592300" y="16957918"/>
          <a:ext cx="889000" cy="5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84" name="フローチャート : 判断 683"/>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47806</xdr:rowOff>
    </xdr:from>
    <xdr:ext cx="534377" cy="259045"/>
    <xdr:sp macro="" textlink="">
      <xdr:nvSpPr>
        <xdr:cNvPr id="685" name="テキスト ボックス 684"/>
        <xdr:cNvSpPr txBox="1"/>
      </xdr:nvSpPr>
      <xdr:spPr>
        <a:xfrm>
          <a:off x="15214111" y="1702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169458</xdr:rowOff>
    </xdr:from>
    <xdr:to>
      <xdr:col>21</xdr:col>
      <xdr:colOff>161925</xdr:colOff>
      <xdr:row>99</xdr:row>
      <xdr:rowOff>43616</xdr:rowOff>
    </xdr:to>
    <xdr:cxnSp macro="">
      <xdr:nvCxnSpPr>
        <xdr:cNvPr id="686" name="直線コネクタ 685"/>
        <xdr:cNvCxnSpPr/>
      </xdr:nvCxnSpPr>
      <xdr:spPr>
        <a:xfrm>
          <a:off x="13703300" y="16971558"/>
          <a:ext cx="889000" cy="4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123569</xdr:rowOff>
    </xdr:from>
    <xdr:to>
      <xdr:col>21</xdr:col>
      <xdr:colOff>212725</xdr:colOff>
      <xdr:row>99</xdr:row>
      <xdr:rowOff>53719</xdr:rowOff>
    </xdr:to>
    <xdr:sp macro="" textlink="">
      <xdr:nvSpPr>
        <xdr:cNvPr id="687" name="フローチャート : 判断 686"/>
        <xdr:cNvSpPr/>
      </xdr:nvSpPr>
      <xdr:spPr>
        <a:xfrm>
          <a:off x="14541500" y="1692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70246</xdr:rowOff>
    </xdr:from>
    <xdr:ext cx="534377" cy="259045"/>
    <xdr:sp macro="" textlink="">
      <xdr:nvSpPr>
        <xdr:cNvPr id="688" name="テキスト ボックス 687"/>
        <xdr:cNvSpPr txBox="1"/>
      </xdr:nvSpPr>
      <xdr:spPr>
        <a:xfrm>
          <a:off x="14325111" y="1670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152919</xdr:rowOff>
    </xdr:from>
    <xdr:to>
      <xdr:col>19</xdr:col>
      <xdr:colOff>644525</xdr:colOff>
      <xdr:row>98</xdr:row>
      <xdr:rowOff>169458</xdr:rowOff>
    </xdr:to>
    <xdr:cxnSp macro="">
      <xdr:nvCxnSpPr>
        <xdr:cNvPr id="689" name="直線コネクタ 688"/>
        <xdr:cNvCxnSpPr/>
      </xdr:nvCxnSpPr>
      <xdr:spPr>
        <a:xfrm>
          <a:off x="12814300" y="16955019"/>
          <a:ext cx="889000" cy="1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125253</xdr:rowOff>
    </xdr:from>
    <xdr:to>
      <xdr:col>20</xdr:col>
      <xdr:colOff>9525</xdr:colOff>
      <xdr:row>99</xdr:row>
      <xdr:rowOff>55403</xdr:rowOff>
    </xdr:to>
    <xdr:sp macro="" textlink="">
      <xdr:nvSpPr>
        <xdr:cNvPr id="690" name="フローチャート : 判断 689"/>
        <xdr:cNvSpPr/>
      </xdr:nvSpPr>
      <xdr:spPr>
        <a:xfrm>
          <a:off x="13652500" y="169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46530</xdr:rowOff>
    </xdr:from>
    <xdr:ext cx="534377" cy="259045"/>
    <xdr:sp macro="" textlink="">
      <xdr:nvSpPr>
        <xdr:cNvPr id="691" name="テキスト ボックス 690"/>
        <xdr:cNvSpPr txBox="1"/>
      </xdr:nvSpPr>
      <xdr:spPr>
        <a:xfrm>
          <a:off x="13436111" y="170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142284</xdr:rowOff>
    </xdr:from>
    <xdr:to>
      <xdr:col>18</xdr:col>
      <xdr:colOff>492125</xdr:colOff>
      <xdr:row>98</xdr:row>
      <xdr:rowOff>72434</xdr:rowOff>
    </xdr:to>
    <xdr:sp macro="" textlink="">
      <xdr:nvSpPr>
        <xdr:cNvPr id="692" name="フローチャート : 判断 691"/>
        <xdr:cNvSpPr/>
      </xdr:nvSpPr>
      <xdr:spPr>
        <a:xfrm>
          <a:off x="12763500" y="1677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88961</xdr:rowOff>
    </xdr:from>
    <xdr:ext cx="599010" cy="259045"/>
    <xdr:sp macro="" textlink="">
      <xdr:nvSpPr>
        <xdr:cNvPr id="693" name="テキスト ボックス 692"/>
        <xdr:cNvSpPr txBox="1"/>
      </xdr:nvSpPr>
      <xdr:spPr>
        <a:xfrm>
          <a:off x="12514794" y="1654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140185</xdr:rowOff>
    </xdr:from>
    <xdr:to>
      <xdr:col>23</xdr:col>
      <xdr:colOff>568325</xdr:colOff>
      <xdr:row>99</xdr:row>
      <xdr:rowOff>70335</xdr:rowOff>
    </xdr:to>
    <xdr:sp macro="" textlink="">
      <xdr:nvSpPr>
        <xdr:cNvPr id="699" name="円/楕円 698"/>
        <xdr:cNvSpPr/>
      </xdr:nvSpPr>
      <xdr:spPr>
        <a:xfrm>
          <a:off x="16268700" y="16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534377" cy="259045"/>
    <xdr:sp macro="" textlink="">
      <xdr:nvSpPr>
        <xdr:cNvPr id="700" name="積立金該当値テキスト"/>
        <xdr:cNvSpPr txBox="1"/>
      </xdr:nvSpPr>
      <xdr:spPr>
        <a:xfrm>
          <a:off x="16370300"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105018</xdr:rowOff>
    </xdr:from>
    <xdr:to>
      <xdr:col>22</xdr:col>
      <xdr:colOff>415925</xdr:colOff>
      <xdr:row>99</xdr:row>
      <xdr:rowOff>35168</xdr:rowOff>
    </xdr:to>
    <xdr:sp macro="" textlink="">
      <xdr:nvSpPr>
        <xdr:cNvPr id="701" name="円/楕円 700"/>
        <xdr:cNvSpPr/>
      </xdr:nvSpPr>
      <xdr:spPr>
        <a:xfrm>
          <a:off x="15430500" y="169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51695</xdr:rowOff>
    </xdr:from>
    <xdr:ext cx="534377" cy="259045"/>
    <xdr:sp macro="" textlink="">
      <xdr:nvSpPr>
        <xdr:cNvPr id="702" name="テキスト ボックス 701"/>
        <xdr:cNvSpPr txBox="1"/>
      </xdr:nvSpPr>
      <xdr:spPr>
        <a:xfrm>
          <a:off x="15214111" y="166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164266</xdr:rowOff>
    </xdr:from>
    <xdr:to>
      <xdr:col>21</xdr:col>
      <xdr:colOff>212725</xdr:colOff>
      <xdr:row>99</xdr:row>
      <xdr:rowOff>94416</xdr:rowOff>
    </xdr:to>
    <xdr:sp macro="" textlink="">
      <xdr:nvSpPr>
        <xdr:cNvPr id="703" name="円/楕円 702"/>
        <xdr:cNvSpPr/>
      </xdr:nvSpPr>
      <xdr:spPr>
        <a:xfrm>
          <a:off x="14541500" y="169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85543</xdr:rowOff>
    </xdr:from>
    <xdr:ext cx="378565" cy="259045"/>
    <xdr:sp macro="" textlink="">
      <xdr:nvSpPr>
        <xdr:cNvPr id="704" name="テキスト ボックス 703"/>
        <xdr:cNvSpPr txBox="1"/>
      </xdr:nvSpPr>
      <xdr:spPr>
        <a:xfrm>
          <a:off x="14403017" y="17059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118658</xdr:rowOff>
    </xdr:from>
    <xdr:to>
      <xdr:col>20</xdr:col>
      <xdr:colOff>9525</xdr:colOff>
      <xdr:row>99</xdr:row>
      <xdr:rowOff>48808</xdr:rowOff>
    </xdr:to>
    <xdr:sp macro="" textlink="">
      <xdr:nvSpPr>
        <xdr:cNvPr id="705" name="円/楕円 704"/>
        <xdr:cNvSpPr/>
      </xdr:nvSpPr>
      <xdr:spPr>
        <a:xfrm>
          <a:off x="13652500" y="1692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65335</xdr:rowOff>
    </xdr:from>
    <xdr:ext cx="534377" cy="259045"/>
    <xdr:sp macro="" textlink="">
      <xdr:nvSpPr>
        <xdr:cNvPr id="706" name="テキスト ボックス 705"/>
        <xdr:cNvSpPr txBox="1"/>
      </xdr:nvSpPr>
      <xdr:spPr>
        <a:xfrm>
          <a:off x="13436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102119</xdr:rowOff>
    </xdr:from>
    <xdr:to>
      <xdr:col>18</xdr:col>
      <xdr:colOff>492125</xdr:colOff>
      <xdr:row>99</xdr:row>
      <xdr:rowOff>32269</xdr:rowOff>
    </xdr:to>
    <xdr:sp macro="" textlink="">
      <xdr:nvSpPr>
        <xdr:cNvPr id="707" name="円/楕円 706"/>
        <xdr:cNvSpPr/>
      </xdr:nvSpPr>
      <xdr:spPr>
        <a:xfrm>
          <a:off x="12763500" y="169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23396</xdr:rowOff>
    </xdr:from>
    <xdr:ext cx="534377" cy="259045"/>
    <xdr:sp macro="" textlink="">
      <xdr:nvSpPr>
        <xdr:cNvPr id="708" name="テキスト ボックス 707"/>
        <xdr:cNvSpPr txBox="1"/>
      </xdr:nvSpPr>
      <xdr:spPr>
        <a:xfrm>
          <a:off x="12547111" y="1699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9" name="直線コネクタ 71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0" name="テキスト ボックス 71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3" name="直線コネクタ 72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24" name="テキスト ボックス 72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8" name="直線コネクタ 727"/>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0" name="直線コネクタ 72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31"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32" name="直線コネクタ 731"/>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3" name="直線コネクタ 73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34"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35" name="フローチャート : 判断 734"/>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24657</xdr:rowOff>
    </xdr:from>
    <xdr:to>
      <xdr:col>31</xdr:col>
      <xdr:colOff>34925</xdr:colOff>
      <xdr:row>38</xdr:row>
      <xdr:rowOff>25400</xdr:rowOff>
    </xdr:to>
    <xdr:cxnSp macro="">
      <xdr:nvCxnSpPr>
        <xdr:cNvPr id="736" name="直線コネクタ 735"/>
        <xdr:cNvCxnSpPr/>
      </xdr:nvCxnSpPr>
      <xdr:spPr>
        <a:xfrm>
          <a:off x="20434300" y="653975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37" name="フローチャート : 判断 736"/>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145762</xdr:rowOff>
    </xdr:from>
    <xdr:ext cx="469744" cy="259045"/>
    <xdr:sp macro="" textlink="">
      <xdr:nvSpPr>
        <xdr:cNvPr id="738" name="テキスト ボックス 737"/>
        <xdr:cNvSpPr txBox="1"/>
      </xdr:nvSpPr>
      <xdr:spPr>
        <a:xfrm>
          <a:off x="21088427"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24657</xdr:rowOff>
    </xdr:from>
    <xdr:to>
      <xdr:col>29</xdr:col>
      <xdr:colOff>517525</xdr:colOff>
      <xdr:row>38</xdr:row>
      <xdr:rowOff>24657</xdr:rowOff>
    </xdr:to>
    <xdr:cxnSp macro="">
      <xdr:nvCxnSpPr>
        <xdr:cNvPr id="739" name="直線コネクタ 738"/>
        <xdr:cNvCxnSpPr/>
      </xdr:nvCxnSpPr>
      <xdr:spPr>
        <a:xfrm>
          <a:off x="19545300" y="6539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89014</xdr:rowOff>
    </xdr:from>
    <xdr:to>
      <xdr:col>29</xdr:col>
      <xdr:colOff>568325</xdr:colOff>
      <xdr:row>38</xdr:row>
      <xdr:rowOff>19165</xdr:rowOff>
    </xdr:to>
    <xdr:sp macro="" textlink="">
      <xdr:nvSpPr>
        <xdr:cNvPr id="740" name="フローチャート : 判断 739"/>
        <xdr:cNvSpPr/>
      </xdr:nvSpPr>
      <xdr:spPr>
        <a:xfrm>
          <a:off x="20383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35691</xdr:rowOff>
    </xdr:from>
    <xdr:ext cx="378565" cy="259045"/>
    <xdr:sp macro="" textlink="">
      <xdr:nvSpPr>
        <xdr:cNvPr id="741" name="テキスト ボックス 740"/>
        <xdr:cNvSpPr txBox="1"/>
      </xdr:nvSpPr>
      <xdr:spPr>
        <a:xfrm>
          <a:off x="20245017" y="6207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94380</xdr:rowOff>
    </xdr:from>
    <xdr:to>
      <xdr:col>28</xdr:col>
      <xdr:colOff>314325</xdr:colOff>
      <xdr:row>38</xdr:row>
      <xdr:rowOff>24657</xdr:rowOff>
    </xdr:to>
    <xdr:cxnSp macro="">
      <xdr:nvCxnSpPr>
        <xdr:cNvPr id="742" name="直線コネクタ 741"/>
        <xdr:cNvCxnSpPr/>
      </xdr:nvCxnSpPr>
      <xdr:spPr>
        <a:xfrm>
          <a:off x="18656300" y="5409330"/>
          <a:ext cx="889000" cy="11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91586</xdr:rowOff>
    </xdr:from>
    <xdr:to>
      <xdr:col>28</xdr:col>
      <xdr:colOff>365125</xdr:colOff>
      <xdr:row>38</xdr:row>
      <xdr:rowOff>21736</xdr:rowOff>
    </xdr:to>
    <xdr:sp macro="" textlink="">
      <xdr:nvSpPr>
        <xdr:cNvPr id="743" name="フローチャート : 判断 742"/>
        <xdr:cNvSpPr/>
      </xdr:nvSpPr>
      <xdr:spPr>
        <a:xfrm>
          <a:off x="19494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38263</xdr:rowOff>
    </xdr:from>
    <xdr:ext cx="378565" cy="259045"/>
    <xdr:sp macro="" textlink="">
      <xdr:nvSpPr>
        <xdr:cNvPr id="744" name="テキスト ボックス 743"/>
        <xdr:cNvSpPr txBox="1"/>
      </xdr:nvSpPr>
      <xdr:spPr>
        <a:xfrm>
          <a:off x="19356017" y="621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70498</xdr:rowOff>
    </xdr:from>
    <xdr:to>
      <xdr:col>27</xdr:col>
      <xdr:colOff>161925</xdr:colOff>
      <xdr:row>38</xdr:row>
      <xdr:rowOff>648</xdr:rowOff>
    </xdr:to>
    <xdr:sp macro="" textlink="">
      <xdr:nvSpPr>
        <xdr:cNvPr id="745" name="フローチャート : 判断 744"/>
        <xdr:cNvSpPr/>
      </xdr:nvSpPr>
      <xdr:spPr>
        <a:xfrm>
          <a:off x="18605500" y="641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163225</xdr:rowOff>
    </xdr:from>
    <xdr:ext cx="469744" cy="259045"/>
    <xdr:sp macro="" textlink="">
      <xdr:nvSpPr>
        <xdr:cNvPr id="746" name="テキスト ボックス 745"/>
        <xdr:cNvSpPr txBox="1"/>
      </xdr:nvSpPr>
      <xdr:spPr>
        <a:xfrm>
          <a:off x="18421427" y="65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2" name="円/楕円 75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4" name="円/楕円 75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5" name="テキスト ボックス 75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145307</xdr:rowOff>
    </xdr:from>
    <xdr:to>
      <xdr:col>29</xdr:col>
      <xdr:colOff>568325</xdr:colOff>
      <xdr:row>38</xdr:row>
      <xdr:rowOff>75457</xdr:rowOff>
    </xdr:to>
    <xdr:sp macro="" textlink="">
      <xdr:nvSpPr>
        <xdr:cNvPr id="756" name="円/楕円 755"/>
        <xdr:cNvSpPr/>
      </xdr:nvSpPr>
      <xdr:spPr>
        <a:xfrm>
          <a:off x="20383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66584</xdr:rowOff>
    </xdr:from>
    <xdr:ext cx="313932" cy="259045"/>
    <xdr:sp macro="" textlink="">
      <xdr:nvSpPr>
        <xdr:cNvPr id="757" name="テキスト ボックス 756"/>
        <xdr:cNvSpPr txBox="1"/>
      </xdr:nvSpPr>
      <xdr:spPr>
        <a:xfrm>
          <a:off x="20277333" y="6581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145307</xdr:rowOff>
    </xdr:from>
    <xdr:to>
      <xdr:col>28</xdr:col>
      <xdr:colOff>365125</xdr:colOff>
      <xdr:row>38</xdr:row>
      <xdr:rowOff>75457</xdr:rowOff>
    </xdr:to>
    <xdr:sp macro="" textlink="">
      <xdr:nvSpPr>
        <xdr:cNvPr id="758" name="円/楕円 757"/>
        <xdr:cNvSpPr/>
      </xdr:nvSpPr>
      <xdr:spPr>
        <a:xfrm>
          <a:off x="19494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66584</xdr:rowOff>
    </xdr:from>
    <xdr:ext cx="313932" cy="259045"/>
    <xdr:sp macro="" textlink="">
      <xdr:nvSpPr>
        <xdr:cNvPr id="759" name="テキスト ボックス 758"/>
        <xdr:cNvSpPr txBox="1"/>
      </xdr:nvSpPr>
      <xdr:spPr>
        <a:xfrm>
          <a:off x="19388333" y="6581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43580</xdr:rowOff>
    </xdr:from>
    <xdr:to>
      <xdr:col>27</xdr:col>
      <xdr:colOff>161925</xdr:colOff>
      <xdr:row>31</xdr:row>
      <xdr:rowOff>145180</xdr:rowOff>
    </xdr:to>
    <xdr:sp macro="" textlink="">
      <xdr:nvSpPr>
        <xdr:cNvPr id="760" name="円/楕円 759"/>
        <xdr:cNvSpPr/>
      </xdr:nvSpPr>
      <xdr:spPr>
        <a:xfrm>
          <a:off x="18605500" y="53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161707</xdr:rowOff>
    </xdr:from>
    <xdr:ext cx="534377" cy="259045"/>
    <xdr:sp macro="" textlink="">
      <xdr:nvSpPr>
        <xdr:cNvPr id="761" name="テキスト ボックス 760"/>
        <xdr:cNvSpPr txBox="1"/>
      </xdr:nvSpPr>
      <xdr:spPr>
        <a:xfrm>
          <a:off x="18389111" y="51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75" name="テキスト ボックス 77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7" name="テキスト ボックス 77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9" name="テキスト ボックス 77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87" name="直線コネクタ 786"/>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90"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91" name="直線コネクタ 790"/>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171269</xdr:rowOff>
    </xdr:from>
    <xdr:to>
      <xdr:col>32</xdr:col>
      <xdr:colOff>187325</xdr:colOff>
      <xdr:row>59</xdr:row>
      <xdr:rowOff>98878</xdr:rowOff>
    </xdr:to>
    <xdr:cxnSp macro="">
      <xdr:nvCxnSpPr>
        <xdr:cNvPr id="792" name="直線コネクタ 791"/>
        <xdr:cNvCxnSpPr/>
      </xdr:nvCxnSpPr>
      <xdr:spPr>
        <a:xfrm flipV="1">
          <a:off x="21323300" y="9772469"/>
          <a:ext cx="838200" cy="4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32166</xdr:rowOff>
    </xdr:from>
    <xdr:ext cx="469744" cy="259045"/>
    <xdr:sp macro="" textlink="">
      <xdr:nvSpPr>
        <xdr:cNvPr id="793" name="貸付金平均値テキスト"/>
        <xdr:cNvSpPr txBox="1"/>
      </xdr:nvSpPr>
      <xdr:spPr>
        <a:xfrm>
          <a:off x="22212300" y="9804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94" name="フローチャート : 判断 793"/>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5" name="直線コネクタ 79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96" name="フローチャート : 判断 795"/>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114716</xdr:rowOff>
    </xdr:from>
    <xdr:ext cx="469744" cy="259045"/>
    <xdr:sp macro="" textlink="">
      <xdr:nvSpPr>
        <xdr:cNvPr id="797" name="テキスト ボックス 796"/>
        <xdr:cNvSpPr txBox="1"/>
      </xdr:nvSpPr>
      <xdr:spPr>
        <a:xfrm>
          <a:off x="21088427"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42273</xdr:rowOff>
    </xdr:from>
    <xdr:to>
      <xdr:col>29</xdr:col>
      <xdr:colOff>517525</xdr:colOff>
      <xdr:row>59</xdr:row>
      <xdr:rowOff>98878</xdr:rowOff>
    </xdr:to>
    <xdr:cxnSp macro="">
      <xdr:nvCxnSpPr>
        <xdr:cNvPr id="798" name="直線コネクタ 797"/>
        <xdr:cNvCxnSpPr/>
      </xdr:nvCxnSpPr>
      <xdr:spPr>
        <a:xfrm>
          <a:off x="19545300" y="10157823"/>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27396</xdr:rowOff>
    </xdr:from>
    <xdr:to>
      <xdr:col>29</xdr:col>
      <xdr:colOff>568325</xdr:colOff>
      <xdr:row>58</xdr:row>
      <xdr:rowOff>128996</xdr:rowOff>
    </xdr:to>
    <xdr:sp macro="" textlink="">
      <xdr:nvSpPr>
        <xdr:cNvPr id="799" name="フローチャート : 判断 798"/>
        <xdr:cNvSpPr/>
      </xdr:nvSpPr>
      <xdr:spPr>
        <a:xfrm>
          <a:off x="20383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145523</xdr:rowOff>
    </xdr:from>
    <xdr:ext cx="469744" cy="259045"/>
    <xdr:sp macro="" textlink="">
      <xdr:nvSpPr>
        <xdr:cNvPr id="800" name="テキスト ボックス 799"/>
        <xdr:cNvSpPr txBox="1"/>
      </xdr:nvSpPr>
      <xdr:spPr>
        <a:xfrm>
          <a:off x="20199427" y="974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42273</xdr:rowOff>
    </xdr:from>
    <xdr:to>
      <xdr:col>28</xdr:col>
      <xdr:colOff>314325</xdr:colOff>
      <xdr:row>59</xdr:row>
      <xdr:rowOff>98878</xdr:rowOff>
    </xdr:to>
    <xdr:cxnSp macro="">
      <xdr:nvCxnSpPr>
        <xdr:cNvPr id="801" name="直線コネクタ 800"/>
        <xdr:cNvCxnSpPr/>
      </xdr:nvCxnSpPr>
      <xdr:spPr>
        <a:xfrm flipV="1">
          <a:off x="18656300" y="10157823"/>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141696</xdr:rowOff>
    </xdr:from>
    <xdr:to>
      <xdr:col>28</xdr:col>
      <xdr:colOff>365125</xdr:colOff>
      <xdr:row>57</xdr:row>
      <xdr:rowOff>71846</xdr:rowOff>
    </xdr:to>
    <xdr:sp macro="" textlink="">
      <xdr:nvSpPr>
        <xdr:cNvPr id="802" name="フローチャート : 判断 801"/>
        <xdr:cNvSpPr/>
      </xdr:nvSpPr>
      <xdr:spPr>
        <a:xfrm>
          <a:off x="19494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88373</xdr:rowOff>
    </xdr:from>
    <xdr:ext cx="469744" cy="259045"/>
    <xdr:sp macro="" textlink="">
      <xdr:nvSpPr>
        <xdr:cNvPr id="803" name="テキスト ボックス 802"/>
        <xdr:cNvSpPr txBox="1"/>
      </xdr:nvSpPr>
      <xdr:spPr>
        <a:xfrm>
          <a:off x="19310427" y="95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100874</xdr:rowOff>
    </xdr:from>
    <xdr:to>
      <xdr:col>27</xdr:col>
      <xdr:colOff>161925</xdr:colOff>
      <xdr:row>58</xdr:row>
      <xdr:rowOff>31024</xdr:rowOff>
    </xdr:to>
    <xdr:sp macro="" textlink="">
      <xdr:nvSpPr>
        <xdr:cNvPr id="804" name="フローチャート : 判断 803"/>
        <xdr:cNvSpPr/>
      </xdr:nvSpPr>
      <xdr:spPr>
        <a:xfrm>
          <a:off x="18605500" y="987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47551</xdr:rowOff>
    </xdr:from>
    <xdr:ext cx="469744" cy="259045"/>
    <xdr:sp macro="" textlink="">
      <xdr:nvSpPr>
        <xdr:cNvPr id="805" name="テキスト ボックス 804"/>
        <xdr:cNvSpPr txBox="1"/>
      </xdr:nvSpPr>
      <xdr:spPr>
        <a:xfrm>
          <a:off x="18421427" y="964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120469</xdr:rowOff>
    </xdr:from>
    <xdr:to>
      <xdr:col>32</xdr:col>
      <xdr:colOff>238125</xdr:colOff>
      <xdr:row>57</xdr:row>
      <xdr:rowOff>50619</xdr:rowOff>
    </xdr:to>
    <xdr:sp macro="" textlink="">
      <xdr:nvSpPr>
        <xdr:cNvPr id="811" name="円/楕円 810"/>
        <xdr:cNvSpPr/>
      </xdr:nvSpPr>
      <xdr:spPr>
        <a:xfrm>
          <a:off x="22110700" y="97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143346</xdr:rowOff>
    </xdr:from>
    <xdr:ext cx="469744" cy="259045"/>
    <xdr:sp macro="" textlink="">
      <xdr:nvSpPr>
        <xdr:cNvPr id="812" name="貸付金該当値テキスト"/>
        <xdr:cNvSpPr txBox="1"/>
      </xdr:nvSpPr>
      <xdr:spPr>
        <a:xfrm>
          <a:off x="22212300" y="957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3" name="円/楕円 81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5" name="円/楕円 81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6" name="テキスト ボックス 815"/>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162923</xdr:rowOff>
    </xdr:from>
    <xdr:to>
      <xdr:col>28</xdr:col>
      <xdr:colOff>365125</xdr:colOff>
      <xdr:row>59</xdr:row>
      <xdr:rowOff>93073</xdr:rowOff>
    </xdr:to>
    <xdr:sp macro="" textlink="">
      <xdr:nvSpPr>
        <xdr:cNvPr id="817" name="円/楕円 816"/>
        <xdr:cNvSpPr/>
      </xdr:nvSpPr>
      <xdr:spPr>
        <a:xfrm>
          <a:off x="19494500" y="101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84200</xdr:rowOff>
    </xdr:from>
    <xdr:ext cx="378565" cy="259045"/>
    <xdr:sp macro="" textlink="">
      <xdr:nvSpPr>
        <xdr:cNvPr id="818" name="テキスト ボックス 817"/>
        <xdr:cNvSpPr txBox="1"/>
      </xdr:nvSpPr>
      <xdr:spPr>
        <a:xfrm>
          <a:off x="19356017" y="1019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9" name="円/楕円 81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0" name="テキスト ボックス 819"/>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45" name="直線コネクタ 844"/>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46"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47" name="直線コネクタ 846"/>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8"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9" name="直線コネクタ 848"/>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109277</xdr:rowOff>
    </xdr:from>
    <xdr:to>
      <xdr:col>32</xdr:col>
      <xdr:colOff>187325</xdr:colOff>
      <xdr:row>71</xdr:row>
      <xdr:rowOff>113468</xdr:rowOff>
    </xdr:to>
    <xdr:cxnSp macro="">
      <xdr:nvCxnSpPr>
        <xdr:cNvPr id="850" name="直線コネクタ 849"/>
        <xdr:cNvCxnSpPr/>
      </xdr:nvCxnSpPr>
      <xdr:spPr>
        <a:xfrm flipV="1">
          <a:off x="21323300" y="12282227"/>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78129</xdr:rowOff>
    </xdr:from>
    <xdr:ext cx="534377" cy="259045"/>
    <xdr:sp macro="" textlink="">
      <xdr:nvSpPr>
        <xdr:cNvPr id="851" name="繰出金平均値テキスト"/>
        <xdr:cNvSpPr txBox="1"/>
      </xdr:nvSpPr>
      <xdr:spPr>
        <a:xfrm>
          <a:off x="22212300" y="127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52" name="フローチャート : 判断 851"/>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113468</xdr:rowOff>
    </xdr:from>
    <xdr:to>
      <xdr:col>31</xdr:col>
      <xdr:colOff>34925</xdr:colOff>
      <xdr:row>72</xdr:row>
      <xdr:rowOff>32715</xdr:rowOff>
    </xdr:to>
    <xdr:cxnSp macro="">
      <xdr:nvCxnSpPr>
        <xdr:cNvPr id="853" name="直線コネクタ 852"/>
        <xdr:cNvCxnSpPr/>
      </xdr:nvCxnSpPr>
      <xdr:spPr>
        <a:xfrm flipV="1">
          <a:off x="20434300" y="12286418"/>
          <a:ext cx="889000" cy="9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54" name="フローチャート : 判断 853"/>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39647</xdr:rowOff>
    </xdr:from>
    <xdr:ext cx="534377" cy="259045"/>
    <xdr:sp macro="" textlink="">
      <xdr:nvSpPr>
        <xdr:cNvPr id="855" name="テキスト ボックス 854"/>
        <xdr:cNvSpPr txBox="1"/>
      </xdr:nvSpPr>
      <xdr:spPr>
        <a:xfrm>
          <a:off x="21056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32715</xdr:rowOff>
    </xdr:from>
    <xdr:to>
      <xdr:col>29</xdr:col>
      <xdr:colOff>517525</xdr:colOff>
      <xdr:row>72</xdr:row>
      <xdr:rowOff>57366</xdr:rowOff>
    </xdr:to>
    <xdr:cxnSp macro="">
      <xdr:nvCxnSpPr>
        <xdr:cNvPr id="856" name="直線コネクタ 855"/>
        <xdr:cNvCxnSpPr/>
      </xdr:nvCxnSpPr>
      <xdr:spPr>
        <a:xfrm flipV="1">
          <a:off x="19545300" y="12377115"/>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145841</xdr:rowOff>
    </xdr:from>
    <xdr:to>
      <xdr:col>29</xdr:col>
      <xdr:colOff>568325</xdr:colOff>
      <xdr:row>75</xdr:row>
      <xdr:rowOff>75991</xdr:rowOff>
    </xdr:to>
    <xdr:sp macro="" textlink="">
      <xdr:nvSpPr>
        <xdr:cNvPr id="857" name="フローチャート : 判断 856"/>
        <xdr:cNvSpPr/>
      </xdr:nvSpPr>
      <xdr:spPr>
        <a:xfrm>
          <a:off x="20383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67118</xdr:rowOff>
    </xdr:from>
    <xdr:ext cx="534377" cy="259045"/>
    <xdr:sp macro="" textlink="">
      <xdr:nvSpPr>
        <xdr:cNvPr id="858" name="テキスト ボックス 857"/>
        <xdr:cNvSpPr txBox="1"/>
      </xdr:nvSpPr>
      <xdr:spPr>
        <a:xfrm>
          <a:off x="20167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57366</xdr:rowOff>
    </xdr:from>
    <xdr:to>
      <xdr:col>28</xdr:col>
      <xdr:colOff>314325</xdr:colOff>
      <xdr:row>73</xdr:row>
      <xdr:rowOff>8541</xdr:rowOff>
    </xdr:to>
    <xdr:cxnSp macro="">
      <xdr:nvCxnSpPr>
        <xdr:cNvPr id="859" name="直線コネクタ 858"/>
        <xdr:cNvCxnSpPr/>
      </xdr:nvCxnSpPr>
      <xdr:spPr>
        <a:xfrm flipV="1">
          <a:off x="18656300" y="12401766"/>
          <a:ext cx="889000" cy="1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26968</xdr:rowOff>
    </xdr:from>
    <xdr:to>
      <xdr:col>28</xdr:col>
      <xdr:colOff>365125</xdr:colOff>
      <xdr:row>75</xdr:row>
      <xdr:rowOff>128568</xdr:rowOff>
    </xdr:to>
    <xdr:sp macro="" textlink="">
      <xdr:nvSpPr>
        <xdr:cNvPr id="860" name="フローチャート : 判断 859"/>
        <xdr:cNvSpPr/>
      </xdr:nvSpPr>
      <xdr:spPr>
        <a:xfrm>
          <a:off x="19494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119696</xdr:rowOff>
    </xdr:from>
    <xdr:ext cx="534377" cy="259045"/>
    <xdr:sp macro="" textlink="">
      <xdr:nvSpPr>
        <xdr:cNvPr id="861" name="テキスト ボックス 860"/>
        <xdr:cNvSpPr txBox="1"/>
      </xdr:nvSpPr>
      <xdr:spPr>
        <a:xfrm>
          <a:off x="19278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19215</xdr:rowOff>
    </xdr:from>
    <xdr:to>
      <xdr:col>27</xdr:col>
      <xdr:colOff>161925</xdr:colOff>
      <xdr:row>75</xdr:row>
      <xdr:rowOff>120815</xdr:rowOff>
    </xdr:to>
    <xdr:sp macro="" textlink="">
      <xdr:nvSpPr>
        <xdr:cNvPr id="862" name="フローチャート : 判断 861"/>
        <xdr:cNvSpPr/>
      </xdr:nvSpPr>
      <xdr:spPr>
        <a:xfrm>
          <a:off x="18605500" y="128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111941</xdr:rowOff>
    </xdr:from>
    <xdr:ext cx="534377" cy="259045"/>
    <xdr:sp macro="" textlink="">
      <xdr:nvSpPr>
        <xdr:cNvPr id="863" name="テキスト ボックス 862"/>
        <xdr:cNvSpPr txBox="1"/>
      </xdr:nvSpPr>
      <xdr:spPr>
        <a:xfrm>
          <a:off x="18389111" y="129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58477</xdr:rowOff>
    </xdr:from>
    <xdr:to>
      <xdr:col>32</xdr:col>
      <xdr:colOff>238125</xdr:colOff>
      <xdr:row>71</xdr:row>
      <xdr:rowOff>160077</xdr:rowOff>
    </xdr:to>
    <xdr:sp macro="" textlink="">
      <xdr:nvSpPr>
        <xdr:cNvPr id="869" name="円/楕円 868"/>
        <xdr:cNvSpPr/>
      </xdr:nvSpPr>
      <xdr:spPr>
        <a:xfrm>
          <a:off x="22110700" y="1223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81354</xdr:rowOff>
    </xdr:from>
    <xdr:ext cx="534377" cy="259045"/>
    <xdr:sp macro="" textlink="">
      <xdr:nvSpPr>
        <xdr:cNvPr id="870" name="繰出金該当値テキスト"/>
        <xdr:cNvSpPr txBox="1"/>
      </xdr:nvSpPr>
      <xdr:spPr>
        <a:xfrm>
          <a:off x="22212300" y="1208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88,597</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62668</xdr:rowOff>
    </xdr:from>
    <xdr:to>
      <xdr:col>31</xdr:col>
      <xdr:colOff>85725</xdr:colOff>
      <xdr:row>71</xdr:row>
      <xdr:rowOff>164268</xdr:rowOff>
    </xdr:to>
    <xdr:sp macro="" textlink="">
      <xdr:nvSpPr>
        <xdr:cNvPr id="871" name="円/楕円 870"/>
        <xdr:cNvSpPr/>
      </xdr:nvSpPr>
      <xdr:spPr>
        <a:xfrm>
          <a:off x="21272500" y="122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9345</xdr:rowOff>
    </xdr:from>
    <xdr:ext cx="534377" cy="259045"/>
    <xdr:sp macro="" textlink="">
      <xdr:nvSpPr>
        <xdr:cNvPr id="872" name="テキスト ボックス 871"/>
        <xdr:cNvSpPr txBox="1"/>
      </xdr:nvSpPr>
      <xdr:spPr>
        <a:xfrm>
          <a:off x="21056111" y="120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88,377</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153365</xdr:rowOff>
    </xdr:from>
    <xdr:to>
      <xdr:col>29</xdr:col>
      <xdr:colOff>568325</xdr:colOff>
      <xdr:row>72</xdr:row>
      <xdr:rowOff>83515</xdr:rowOff>
    </xdr:to>
    <xdr:sp macro="" textlink="">
      <xdr:nvSpPr>
        <xdr:cNvPr id="873" name="円/楕円 872"/>
        <xdr:cNvSpPr/>
      </xdr:nvSpPr>
      <xdr:spPr>
        <a:xfrm>
          <a:off x="20383500" y="123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100042</xdr:rowOff>
    </xdr:from>
    <xdr:ext cx="534377" cy="259045"/>
    <xdr:sp macro="" textlink="">
      <xdr:nvSpPr>
        <xdr:cNvPr id="874" name="テキスト ボックス 873"/>
        <xdr:cNvSpPr txBox="1"/>
      </xdr:nvSpPr>
      <xdr:spPr>
        <a:xfrm>
          <a:off x="20167111" y="1210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83,616</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6566</xdr:rowOff>
    </xdr:from>
    <xdr:to>
      <xdr:col>28</xdr:col>
      <xdr:colOff>365125</xdr:colOff>
      <xdr:row>72</xdr:row>
      <xdr:rowOff>108166</xdr:rowOff>
    </xdr:to>
    <xdr:sp macro="" textlink="">
      <xdr:nvSpPr>
        <xdr:cNvPr id="875" name="円/楕円 874"/>
        <xdr:cNvSpPr/>
      </xdr:nvSpPr>
      <xdr:spPr>
        <a:xfrm>
          <a:off x="19494500" y="123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124693</xdr:rowOff>
    </xdr:from>
    <xdr:ext cx="534377" cy="259045"/>
    <xdr:sp macro="" textlink="">
      <xdr:nvSpPr>
        <xdr:cNvPr id="876" name="テキスト ボックス 875"/>
        <xdr:cNvSpPr txBox="1"/>
      </xdr:nvSpPr>
      <xdr:spPr>
        <a:xfrm>
          <a:off x="19278111" y="1212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82,322</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129191</xdr:rowOff>
    </xdr:from>
    <xdr:to>
      <xdr:col>27</xdr:col>
      <xdr:colOff>161925</xdr:colOff>
      <xdr:row>73</xdr:row>
      <xdr:rowOff>59341</xdr:rowOff>
    </xdr:to>
    <xdr:sp macro="" textlink="">
      <xdr:nvSpPr>
        <xdr:cNvPr id="877" name="円/楕円 876"/>
        <xdr:cNvSpPr/>
      </xdr:nvSpPr>
      <xdr:spPr>
        <a:xfrm>
          <a:off x="18605500" y="124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75868</xdr:rowOff>
    </xdr:from>
    <xdr:ext cx="534377" cy="259045"/>
    <xdr:sp macro="" textlink="">
      <xdr:nvSpPr>
        <xdr:cNvPr id="878" name="テキスト ボックス 877"/>
        <xdr:cNvSpPr txBox="1"/>
      </xdr:nvSpPr>
      <xdr:spPr>
        <a:xfrm>
          <a:off x="18389111" y="122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フローチャート :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3" name="フローチャート :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4" name="テキスト ボックス 90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6" name="フローチャート :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7" name="テキスト ボックス 90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9" name="フローチャート :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0" name="テキスト ボックス 90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フローチャート :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2" name="テキスト ボックス 91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8" name="円/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0" name="円/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1" name="テキスト ボックス 92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2" name="円/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3" name="テキスト ボックス 92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4" name="円/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5" name="テキスト ボックス 92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6" name="円/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7" name="テキスト ボックス 92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類似団体平均金額との乖離が大きい費目として、公債費と繰出金がある。</a:t>
          </a:r>
        </a:p>
        <a:p>
          <a:r>
            <a:rPr kumimoji="1" lang="ja-JP" altLang="en-US" sz="1300">
              <a:latin typeface="ＭＳ Ｐゴシック"/>
            </a:rPr>
            <a:t>公債費については、Ｈ２７にて繰上償還を実施したことにより前年度比では減少しているものの、市町村合併建設事業の元金償還開始により、類似団体平均を大きく上回っている。</a:t>
          </a:r>
        </a:p>
        <a:p>
          <a:r>
            <a:rPr kumimoji="1" lang="ja-JP" altLang="en-US" sz="1300">
              <a:latin typeface="ＭＳ Ｐゴシック"/>
            </a:rPr>
            <a:t>繰出金については、高齢化による介護特別会計及び後期高齢者医療特別会計への繰出額の増加と、設備の老朽化対策や大規模更新に多額の経費を要する下水道事業特別会計への繰出額が多額となっている。</a:t>
          </a:r>
          <a:endParaRPr kumimoji="1" lang="en-US" altLang="ja-JP" sz="1300">
            <a:latin typeface="ＭＳ Ｐゴシック"/>
          </a:endParaRPr>
        </a:p>
        <a:p>
          <a:r>
            <a:rPr kumimoji="1" lang="ja-JP" altLang="en-US" sz="1300">
              <a:latin typeface="ＭＳ Ｐゴシック"/>
            </a:rPr>
            <a:t>なお、普通建設事業費については、新設事業が終了し、大規模改修や更新へ移行している。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18,475
18,286
89.45
10,509,090
10,403,078
48,393
6,752,056
15,276,309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50546</xdr:rowOff>
    </xdr:from>
    <xdr:to>
      <xdr:col>6</xdr:col>
      <xdr:colOff>511175</xdr:colOff>
      <xdr:row>35</xdr:row>
      <xdr:rowOff>92075</xdr:rowOff>
    </xdr:to>
    <xdr:cxnSp macro="">
      <xdr:nvCxnSpPr>
        <xdr:cNvPr id="61" name="直線コネクタ 60"/>
        <xdr:cNvCxnSpPr/>
      </xdr:nvCxnSpPr>
      <xdr:spPr>
        <a:xfrm>
          <a:off x="3797300" y="5879846"/>
          <a:ext cx="8382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50546</xdr:rowOff>
    </xdr:from>
    <xdr:to>
      <xdr:col>5</xdr:col>
      <xdr:colOff>358775</xdr:colOff>
      <xdr:row>36</xdr:row>
      <xdr:rowOff>32258</xdr:rowOff>
    </xdr:to>
    <xdr:cxnSp macro="">
      <xdr:nvCxnSpPr>
        <xdr:cNvPr id="64" name="直線コネクタ 63"/>
        <xdr:cNvCxnSpPr/>
      </xdr:nvCxnSpPr>
      <xdr:spPr>
        <a:xfrm flipV="1">
          <a:off x="2908300" y="587984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2938</xdr:rowOff>
    </xdr:from>
    <xdr:ext cx="469744" cy="259045"/>
    <xdr:sp macro="" textlink="">
      <xdr:nvSpPr>
        <xdr:cNvPr id="66" name="テキスト ボックス 65"/>
        <xdr:cNvSpPr txBox="1"/>
      </xdr:nvSpPr>
      <xdr:spPr>
        <a:xfrm>
          <a:off x="3562427"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32258</xdr:rowOff>
    </xdr:from>
    <xdr:to>
      <xdr:col>4</xdr:col>
      <xdr:colOff>155575</xdr:colOff>
      <xdr:row>36</xdr:row>
      <xdr:rowOff>98171</xdr:rowOff>
    </xdr:to>
    <xdr:cxnSp macro="">
      <xdr:nvCxnSpPr>
        <xdr:cNvPr id="67" name="直線コネクタ 66"/>
        <xdr:cNvCxnSpPr/>
      </xdr:nvCxnSpPr>
      <xdr:spPr>
        <a:xfrm flipV="1">
          <a:off x="2019300" y="6204458"/>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100330</xdr:rowOff>
    </xdr:from>
    <xdr:to>
      <xdr:col>4</xdr:col>
      <xdr:colOff>206375</xdr:colOff>
      <xdr:row>35</xdr:row>
      <xdr:rowOff>30480</xdr:rowOff>
    </xdr:to>
    <xdr:sp macro="" textlink="">
      <xdr:nvSpPr>
        <xdr:cNvPr id="68" name="フローチャート : 判断 67"/>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47007</xdr:rowOff>
    </xdr:from>
    <xdr:ext cx="469744" cy="259045"/>
    <xdr:sp macro="" textlink="">
      <xdr:nvSpPr>
        <xdr:cNvPr id="69" name="テキスト ボックス 68"/>
        <xdr:cNvSpPr txBox="1"/>
      </xdr:nvSpPr>
      <xdr:spPr>
        <a:xfrm>
          <a:off x="2673427"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39497</xdr:rowOff>
    </xdr:from>
    <xdr:to>
      <xdr:col>2</xdr:col>
      <xdr:colOff>638175</xdr:colOff>
      <xdr:row>36</xdr:row>
      <xdr:rowOff>98171</xdr:rowOff>
    </xdr:to>
    <xdr:cxnSp macro="">
      <xdr:nvCxnSpPr>
        <xdr:cNvPr id="70" name="直線コネクタ 69"/>
        <xdr:cNvCxnSpPr/>
      </xdr:nvCxnSpPr>
      <xdr:spPr>
        <a:xfrm>
          <a:off x="1130300" y="6211697"/>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120142</xdr:rowOff>
    </xdr:from>
    <xdr:to>
      <xdr:col>3</xdr:col>
      <xdr:colOff>3175</xdr:colOff>
      <xdr:row>35</xdr:row>
      <xdr:rowOff>50292</xdr:rowOff>
    </xdr:to>
    <xdr:sp macro="" textlink="">
      <xdr:nvSpPr>
        <xdr:cNvPr id="71" name="フローチャート : 判断 70"/>
        <xdr:cNvSpPr/>
      </xdr:nvSpPr>
      <xdr:spPr>
        <a:xfrm>
          <a:off x="1968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66819</xdr:rowOff>
    </xdr:from>
    <xdr:ext cx="469744" cy="259045"/>
    <xdr:sp macro="" textlink="">
      <xdr:nvSpPr>
        <xdr:cNvPr id="72" name="テキスト ボックス 71"/>
        <xdr:cNvSpPr txBox="1"/>
      </xdr:nvSpPr>
      <xdr:spPr>
        <a:xfrm>
          <a:off x="1784427"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25654</xdr:rowOff>
    </xdr:from>
    <xdr:to>
      <xdr:col>1</xdr:col>
      <xdr:colOff>485775</xdr:colOff>
      <xdr:row>34</xdr:row>
      <xdr:rowOff>127254</xdr:rowOff>
    </xdr:to>
    <xdr:sp macro="" textlink="">
      <xdr:nvSpPr>
        <xdr:cNvPr id="73" name="フローチャート : 判断 72"/>
        <xdr:cNvSpPr/>
      </xdr:nvSpPr>
      <xdr:spPr>
        <a:xfrm>
          <a:off x="1079500" y="58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143781</xdr:rowOff>
    </xdr:from>
    <xdr:ext cx="469744" cy="259045"/>
    <xdr:sp macro="" textlink="">
      <xdr:nvSpPr>
        <xdr:cNvPr id="74" name="テキスト ボックス 73"/>
        <xdr:cNvSpPr txBox="1"/>
      </xdr:nvSpPr>
      <xdr:spPr>
        <a:xfrm>
          <a:off x="895427" y="5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41275</xdr:rowOff>
    </xdr:from>
    <xdr:to>
      <xdr:col>6</xdr:col>
      <xdr:colOff>561975</xdr:colOff>
      <xdr:row>35</xdr:row>
      <xdr:rowOff>142875</xdr:rowOff>
    </xdr:to>
    <xdr:sp macro="" textlink="">
      <xdr:nvSpPr>
        <xdr:cNvPr id="80" name="円/楕円 79"/>
        <xdr:cNvSpPr/>
      </xdr:nvSpPr>
      <xdr:spPr>
        <a:xfrm>
          <a:off x="45847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19702</xdr:rowOff>
    </xdr:from>
    <xdr:ext cx="469744" cy="259045"/>
    <xdr:sp macro="" textlink="">
      <xdr:nvSpPr>
        <xdr:cNvPr id="81" name="議会費該当値テキスト"/>
        <xdr:cNvSpPr txBox="1"/>
      </xdr:nvSpPr>
      <xdr:spPr>
        <a:xfrm>
          <a:off x="4686300" y="602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171196</xdr:rowOff>
    </xdr:from>
    <xdr:to>
      <xdr:col>5</xdr:col>
      <xdr:colOff>409575</xdr:colOff>
      <xdr:row>34</xdr:row>
      <xdr:rowOff>101346</xdr:rowOff>
    </xdr:to>
    <xdr:sp macro="" textlink="">
      <xdr:nvSpPr>
        <xdr:cNvPr id="82" name="円/楕円 81"/>
        <xdr:cNvSpPr/>
      </xdr:nvSpPr>
      <xdr:spPr>
        <a:xfrm>
          <a:off x="3746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117873</xdr:rowOff>
    </xdr:from>
    <xdr:ext cx="469744" cy="259045"/>
    <xdr:sp macro="" textlink="">
      <xdr:nvSpPr>
        <xdr:cNvPr id="83" name="テキスト ボックス 82"/>
        <xdr:cNvSpPr txBox="1"/>
      </xdr:nvSpPr>
      <xdr:spPr>
        <a:xfrm>
          <a:off x="3562427"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152908</xdr:rowOff>
    </xdr:from>
    <xdr:to>
      <xdr:col>4</xdr:col>
      <xdr:colOff>206375</xdr:colOff>
      <xdr:row>36</xdr:row>
      <xdr:rowOff>83058</xdr:rowOff>
    </xdr:to>
    <xdr:sp macro="" textlink="">
      <xdr:nvSpPr>
        <xdr:cNvPr id="84" name="円/楕円 83"/>
        <xdr:cNvSpPr/>
      </xdr:nvSpPr>
      <xdr:spPr>
        <a:xfrm>
          <a:off x="2857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74185</xdr:rowOff>
    </xdr:from>
    <xdr:ext cx="469744" cy="259045"/>
    <xdr:sp macro="" textlink="">
      <xdr:nvSpPr>
        <xdr:cNvPr id="85" name="テキスト ボックス 84"/>
        <xdr:cNvSpPr txBox="1"/>
      </xdr:nvSpPr>
      <xdr:spPr>
        <a:xfrm>
          <a:off x="2673427"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47371</xdr:rowOff>
    </xdr:from>
    <xdr:to>
      <xdr:col>3</xdr:col>
      <xdr:colOff>3175</xdr:colOff>
      <xdr:row>36</xdr:row>
      <xdr:rowOff>148971</xdr:rowOff>
    </xdr:to>
    <xdr:sp macro="" textlink="">
      <xdr:nvSpPr>
        <xdr:cNvPr id="86" name="円/楕円 85"/>
        <xdr:cNvSpPr/>
      </xdr:nvSpPr>
      <xdr:spPr>
        <a:xfrm>
          <a:off x="19685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140098</xdr:rowOff>
    </xdr:from>
    <xdr:ext cx="469744" cy="259045"/>
    <xdr:sp macro="" textlink="">
      <xdr:nvSpPr>
        <xdr:cNvPr id="87" name="テキスト ボックス 86"/>
        <xdr:cNvSpPr txBox="1"/>
      </xdr:nvSpPr>
      <xdr:spPr>
        <a:xfrm>
          <a:off x="1784427" y="631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160147</xdr:rowOff>
    </xdr:from>
    <xdr:to>
      <xdr:col>1</xdr:col>
      <xdr:colOff>485775</xdr:colOff>
      <xdr:row>36</xdr:row>
      <xdr:rowOff>90297</xdr:rowOff>
    </xdr:to>
    <xdr:sp macro="" textlink="">
      <xdr:nvSpPr>
        <xdr:cNvPr id="88" name="円/楕円 87"/>
        <xdr:cNvSpPr/>
      </xdr:nvSpPr>
      <xdr:spPr>
        <a:xfrm>
          <a:off x="1079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81424</xdr:rowOff>
    </xdr:from>
    <xdr:ext cx="469744" cy="259045"/>
    <xdr:sp macro="" textlink="">
      <xdr:nvSpPr>
        <xdr:cNvPr id="89" name="テキスト ボックス 88"/>
        <xdr:cNvSpPr txBox="1"/>
      </xdr:nvSpPr>
      <xdr:spPr>
        <a:xfrm>
          <a:off x="895427" y="62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42602</xdr:rowOff>
    </xdr:from>
    <xdr:to>
      <xdr:col>6</xdr:col>
      <xdr:colOff>511175</xdr:colOff>
      <xdr:row>58</xdr:row>
      <xdr:rowOff>67660</xdr:rowOff>
    </xdr:to>
    <xdr:cxnSp macro="">
      <xdr:nvCxnSpPr>
        <xdr:cNvPr id="118" name="直線コネクタ 117"/>
        <xdr:cNvCxnSpPr/>
      </xdr:nvCxnSpPr>
      <xdr:spPr>
        <a:xfrm>
          <a:off x="3797300" y="9986702"/>
          <a:ext cx="83820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42602</xdr:rowOff>
    </xdr:from>
    <xdr:to>
      <xdr:col>5</xdr:col>
      <xdr:colOff>358775</xdr:colOff>
      <xdr:row>58</xdr:row>
      <xdr:rowOff>101550</xdr:rowOff>
    </xdr:to>
    <xdr:cxnSp macro="">
      <xdr:nvCxnSpPr>
        <xdr:cNvPr id="121" name="直線コネクタ 120"/>
        <xdr:cNvCxnSpPr/>
      </xdr:nvCxnSpPr>
      <xdr:spPr>
        <a:xfrm flipV="1">
          <a:off x="2908300" y="9986702"/>
          <a:ext cx="889000" cy="5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108045</xdr:rowOff>
    </xdr:from>
    <xdr:ext cx="534377" cy="259045"/>
    <xdr:sp macro="" textlink="">
      <xdr:nvSpPr>
        <xdr:cNvPr id="123" name="テキスト ボックス 122"/>
        <xdr:cNvSpPr txBox="1"/>
      </xdr:nvSpPr>
      <xdr:spPr>
        <a:xfrm>
          <a:off x="3530111" y="100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37554</xdr:rowOff>
    </xdr:from>
    <xdr:to>
      <xdr:col>4</xdr:col>
      <xdr:colOff>155575</xdr:colOff>
      <xdr:row>58</xdr:row>
      <xdr:rowOff>101550</xdr:rowOff>
    </xdr:to>
    <xdr:cxnSp macro="">
      <xdr:nvCxnSpPr>
        <xdr:cNvPr id="124" name="直線コネクタ 123"/>
        <xdr:cNvCxnSpPr/>
      </xdr:nvCxnSpPr>
      <xdr:spPr>
        <a:xfrm>
          <a:off x="2019300" y="9981654"/>
          <a:ext cx="889000" cy="6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14472</xdr:rowOff>
    </xdr:from>
    <xdr:to>
      <xdr:col>4</xdr:col>
      <xdr:colOff>206375</xdr:colOff>
      <xdr:row>58</xdr:row>
      <xdr:rowOff>116072</xdr:rowOff>
    </xdr:to>
    <xdr:sp macro="" textlink="">
      <xdr:nvSpPr>
        <xdr:cNvPr id="125" name="フローチャート : 判断 124"/>
        <xdr:cNvSpPr/>
      </xdr:nvSpPr>
      <xdr:spPr>
        <a:xfrm>
          <a:off x="2857500" y="995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132599</xdr:rowOff>
    </xdr:from>
    <xdr:ext cx="534377" cy="259045"/>
    <xdr:sp macro="" textlink="">
      <xdr:nvSpPr>
        <xdr:cNvPr id="126" name="テキスト ボックス 125"/>
        <xdr:cNvSpPr txBox="1"/>
      </xdr:nvSpPr>
      <xdr:spPr>
        <a:xfrm>
          <a:off x="2641111" y="97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34001</xdr:rowOff>
    </xdr:from>
    <xdr:to>
      <xdr:col>2</xdr:col>
      <xdr:colOff>638175</xdr:colOff>
      <xdr:row>58</xdr:row>
      <xdr:rowOff>37554</xdr:rowOff>
    </xdr:to>
    <xdr:cxnSp macro="">
      <xdr:nvCxnSpPr>
        <xdr:cNvPr id="127" name="直線コネクタ 126"/>
        <xdr:cNvCxnSpPr/>
      </xdr:nvCxnSpPr>
      <xdr:spPr>
        <a:xfrm>
          <a:off x="1130300" y="9978101"/>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17230</xdr:rowOff>
    </xdr:from>
    <xdr:to>
      <xdr:col>3</xdr:col>
      <xdr:colOff>3175</xdr:colOff>
      <xdr:row>58</xdr:row>
      <xdr:rowOff>118830</xdr:rowOff>
    </xdr:to>
    <xdr:sp macro="" textlink="">
      <xdr:nvSpPr>
        <xdr:cNvPr id="128" name="フローチャート : 判断 127"/>
        <xdr:cNvSpPr/>
      </xdr:nvSpPr>
      <xdr:spPr>
        <a:xfrm>
          <a:off x="1968500" y="99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109957</xdr:rowOff>
    </xdr:from>
    <xdr:ext cx="534377" cy="259045"/>
    <xdr:sp macro="" textlink="">
      <xdr:nvSpPr>
        <xdr:cNvPr id="129" name="テキスト ボックス 128"/>
        <xdr:cNvSpPr txBox="1"/>
      </xdr:nvSpPr>
      <xdr:spPr>
        <a:xfrm>
          <a:off x="1752111" y="100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36333</xdr:rowOff>
    </xdr:from>
    <xdr:to>
      <xdr:col>1</xdr:col>
      <xdr:colOff>485775</xdr:colOff>
      <xdr:row>57</xdr:row>
      <xdr:rowOff>137933</xdr:rowOff>
    </xdr:to>
    <xdr:sp macro="" textlink="">
      <xdr:nvSpPr>
        <xdr:cNvPr id="130" name="フローチャート : 判断 129"/>
        <xdr:cNvSpPr/>
      </xdr:nvSpPr>
      <xdr:spPr>
        <a:xfrm>
          <a:off x="1079500" y="980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154460</xdr:rowOff>
    </xdr:from>
    <xdr:ext cx="599010" cy="259045"/>
    <xdr:sp macro="" textlink="">
      <xdr:nvSpPr>
        <xdr:cNvPr id="131" name="テキスト ボックス 130"/>
        <xdr:cNvSpPr txBox="1"/>
      </xdr:nvSpPr>
      <xdr:spPr>
        <a:xfrm>
          <a:off x="830794" y="958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16860</xdr:rowOff>
    </xdr:from>
    <xdr:to>
      <xdr:col>6</xdr:col>
      <xdr:colOff>561975</xdr:colOff>
      <xdr:row>58</xdr:row>
      <xdr:rowOff>118460</xdr:rowOff>
    </xdr:to>
    <xdr:sp macro="" textlink="">
      <xdr:nvSpPr>
        <xdr:cNvPr id="137" name="円/楕円 136"/>
        <xdr:cNvSpPr/>
      </xdr:nvSpPr>
      <xdr:spPr>
        <a:xfrm>
          <a:off x="4584700" y="99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109907</xdr:rowOff>
    </xdr:from>
    <xdr:ext cx="534377" cy="259045"/>
    <xdr:sp macro="" textlink="">
      <xdr:nvSpPr>
        <xdr:cNvPr id="138" name="総務費該当値テキスト"/>
        <xdr:cNvSpPr txBox="1"/>
      </xdr:nvSpPr>
      <xdr:spPr>
        <a:xfrm>
          <a:off x="4686300" y="988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163252</xdr:rowOff>
    </xdr:from>
    <xdr:to>
      <xdr:col>5</xdr:col>
      <xdr:colOff>409575</xdr:colOff>
      <xdr:row>58</xdr:row>
      <xdr:rowOff>93402</xdr:rowOff>
    </xdr:to>
    <xdr:sp macro="" textlink="">
      <xdr:nvSpPr>
        <xdr:cNvPr id="139" name="円/楕円 138"/>
        <xdr:cNvSpPr/>
      </xdr:nvSpPr>
      <xdr:spPr>
        <a:xfrm>
          <a:off x="3746500" y="993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109929</xdr:rowOff>
    </xdr:from>
    <xdr:ext cx="534377" cy="259045"/>
    <xdr:sp macro="" textlink="">
      <xdr:nvSpPr>
        <xdr:cNvPr id="140" name="テキスト ボックス 139"/>
        <xdr:cNvSpPr txBox="1"/>
      </xdr:nvSpPr>
      <xdr:spPr>
        <a:xfrm>
          <a:off x="3530111" y="971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50750</xdr:rowOff>
    </xdr:from>
    <xdr:to>
      <xdr:col>4</xdr:col>
      <xdr:colOff>206375</xdr:colOff>
      <xdr:row>58</xdr:row>
      <xdr:rowOff>152350</xdr:rowOff>
    </xdr:to>
    <xdr:sp macro="" textlink="">
      <xdr:nvSpPr>
        <xdr:cNvPr id="141" name="円/楕円 140"/>
        <xdr:cNvSpPr/>
      </xdr:nvSpPr>
      <xdr:spPr>
        <a:xfrm>
          <a:off x="2857500" y="99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143477</xdr:rowOff>
    </xdr:from>
    <xdr:ext cx="534377" cy="259045"/>
    <xdr:sp macro="" textlink="">
      <xdr:nvSpPr>
        <xdr:cNvPr id="142" name="テキスト ボックス 141"/>
        <xdr:cNvSpPr txBox="1"/>
      </xdr:nvSpPr>
      <xdr:spPr>
        <a:xfrm>
          <a:off x="2641111" y="100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158204</xdr:rowOff>
    </xdr:from>
    <xdr:to>
      <xdr:col>3</xdr:col>
      <xdr:colOff>3175</xdr:colOff>
      <xdr:row>58</xdr:row>
      <xdr:rowOff>88354</xdr:rowOff>
    </xdr:to>
    <xdr:sp macro="" textlink="">
      <xdr:nvSpPr>
        <xdr:cNvPr id="143" name="円/楕円 142"/>
        <xdr:cNvSpPr/>
      </xdr:nvSpPr>
      <xdr:spPr>
        <a:xfrm>
          <a:off x="1968500" y="99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104881</xdr:rowOff>
    </xdr:from>
    <xdr:ext cx="534377" cy="259045"/>
    <xdr:sp macro="" textlink="">
      <xdr:nvSpPr>
        <xdr:cNvPr id="144" name="テキスト ボックス 143"/>
        <xdr:cNvSpPr txBox="1"/>
      </xdr:nvSpPr>
      <xdr:spPr>
        <a:xfrm>
          <a:off x="1752111" y="970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154651</xdr:rowOff>
    </xdr:from>
    <xdr:to>
      <xdr:col>1</xdr:col>
      <xdr:colOff>485775</xdr:colOff>
      <xdr:row>58</xdr:row>
      <xdr:rowOff>84801</xdr:rowOff>
    </xdr:to>
    <xdr:sp macro="" textlink="">
      <xdr:nvSpPr>
        <xdr:cNvPr id="145" name="円/楕円 144"/>
        <xdr:cNvSpPr/>
      </xdr:nvSpPr>
      <xdr:spPr>
        <a:xfrm>
          <a:off x="1079500" y="99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75928</xdr:rowOff>
    </xdr:from>
    <xdr:ext cx="534377" cy="259045"/>
    <xdr:sp macro="" textlink="">
      <xdr:nvSpPr>
        <xdr:cNvPr id="146" name="テキスト ボックス 145"/>
        <xdr:cNvSpPr txBox="1"/>
      </xdr:nvSpPr>
      <xdr:spPr>
        <a:xfrm>
          <a:off x="863111" y="1002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25126</xdr:rowOff>
    </xdr:from>
    <xdr:to>
      <xdr:col>6</xdr:col>
      <xdr:colOff>511175</xdr:colOff>
      <xdr:row>76</xdr:row>
      <xdr:rowOff>108017</xdr:rowOff>
    </xdr:to>
    <xdr:cxnSp macro="">
      <xdr:nvCxnSpPr>
        <xdr:cNvPr id="174" name="直線コネクタ 173"/>
        <xdr:cNvCxnSpPr/>
      </xdr:nvCxnSpPr>
      <xdr:spPr>
        <a:xfrm flipV="1">
          <a:off x="3797300" y="13055326"/>
          <a:ext cx="8382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54836</xdr:rowOff>
    </xdr:from>
    <xdr:ext cx="599010" cy="259045"/>
    <xdr:sp macro="" textlink="">
      <xdr:nvSpPr>
        <xdr:cNvPr id="175" name="民生費平均値テキスト"/>
        <xdr:cNvSpPr txBox="1"/>
      </xdr:nvSpPr>
      <xdr:spPr>
        <a:xfrm>
          <a:off x="4686300" y="13085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73524</xdr:rowOff>
    </xdr:from>
    <xdr:to>
      <xdr:col>5</xdr:col>
      <xdr:colOff>358775</xdr:colOff>
      <xdr:row>76</xdr:row>
      <xdr:rowOff>108017</xdr:rowOff>
    </xdr:to>
    <xdr:cxnSp macro="">
      <xdr:nvCxnSpPr>
        <xdr:cNvPr id="177" name="直線コネクタ 176"/>
        <xdr:cNvCxnSpPr/>
      </xdr:nvCxnSpPr>
      <xdr:spPr>
        <a:xfrm>
          <a:off x="2908300" y="13103724"/>
          <a:ext cx="889000" cy="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43910</xdr:rowOff>
    </xdr:from>
    <xdr:ext cx="599010" cy="259045"/>
    <xdr:sp macro="" textlink="">
      <xdr:nvSpPr>
        <xdr:cNvPr id="179" name="テキスト ボックス 178"/>
        <xdr:cNvSpPr txBox="1"/>
      </xdr:nvSpPr>
      <xdr:spPr>
        <a:xfrm>
          <a:off x="3497794" y="1324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73524</xdr:rowOff>
    </xdr:from>
    <xdr:to>
      <xdr:col>4</xdr:col>
      <xdr:colOff>155575</xdr:colOff>
      <xdr:row>77</xdr:row>
      <xdr:rowOff>19310</xdr:rowOff>
    </xdr:to>
    <xdr:cxnSp macro="">
      <xdr:nvCxnSpPr>
        <xdr:cNvPr id="180" name="直線コネクタ 179"/>
        <xdr:cNvCxnSpPr/>
      </xdr:nvCxnSpPr>
      <xdr:spPr>
        <a:xfrm flipV="1">
          <a:off x="2019300" y="13103724"/>
          <a:ext cx="889000" cy="1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104015</xdr:rowOff>
    </xdr:from>
    <xdr:to>
      <xdr:col>4</xdr:col>
      <xdr:colOff>206375</xdr:colOff>
      <xdr:row>77</xdr:row>
      <xdr:rowOff>34165</xdr:rowOff>
    </xdr:to>
    <xdr:sp macro="" textlink="">
      <xdr:nvSpPr>
        <xdr:cNvPr id="181" name="フローチャート : 判断 180"/>
        <xdr:cNvSpPr/>
      </xdr:nvSpPr>
      <xdr:spPr>
        <a:xfrm>
          <a:off x="2857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25292</xdr:rowOff>
    </xdr:from>
    <xdr:ext cx="599010" cy="259045"/>
    <xdr:sp macro="" textlink="">
      <xdr:nvSpPr>
        <xdr:cNvPr id="182" name="テキスト ボックス 181"/>
        <xdr:cNvSpPr txBox="1"/>
      </xdr:nvSpPr>
      <xdr:spPr>
        <a:xfrm>
          <a:off x="2608794" y="1322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19310</xdr:rowOff>
    </xdr:from>
    <xdr:to>
      <xdr:col>2</xdr:col>
      <xdr:colOff>638175</xdr:colOff>
      <xdr:row>77</xdr:row>
      <xdr:rowOff>52832</xdr:rowOff>
    </xdr:to>
    <xdr:cxnSp macro="">
      <xdr:nvCxnSpPr>
        <xdr:cNvPr id="183" name="直線コネクタ 182"/>
        <xdr:cNvCxnSpPr/>
      </xdr:nvCxnSpPr>
      <xdr:spPr>
        <a:xfrm flipV="1">
          <a:off x="1130300" y="13220960"/>
          <a:ext cx="889000" cy="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60618</xdr:rowOff>
    </xdr:from>
    <xdr:to>
      <xdr:col>3</xdr:col>
      <xdr:colOff>3175</xdr:colOff>
      <xdr:row>77</xdr:row>
      <xdr:rowOff>162218</xdr:rowOff>
    </xdr:to>
    <xdr:sp macro="" textlink="">
      <xdr:nvSpPr>
        <xdr:cNvPr id="184" name="フローチャート : 判断 183"/>
        <xdr:cNvSpPr/>
      </xdr:nvSpPr>
      <xdr:spPr>
        <a:xfrm>
          <a:off x="1968500" y="132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153345</xdr:rowOff>
    </xdr:from>
    <xdr:ext cx="599010" cy="259045"/>
    <xdr:sp macro="" textlink="">
      <xdr:nvSpPr>
        <xdr:cNvPr id="185" name="テキスト ボックス 184"/>
        <xdr:cNvSpPr txBox="1"/>
      </xdr:nvSpPr>
      <xdr:spPr>
        <a:xfrm>
          <a:off x="1719794" y="1335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116935</xdr:rowOff>
    </xdr:from>
    <xdr:to>
      <xdr:col>1</xdr:col>
      <xdr:colOff>485775</xdr:colOff>
      <xdr:row>77</xdr:row>
      <xdr:rowOff>47085</xdr:rowOff>
    </xdr:to>
    <xdr:sp macro="" textlink="">
      <xdr:nvSpPr>
        <xdr:cNvPr id="186" name="フローチャート : 判断 185"/>
        <xdr:cNvSpPr/>
      </xdr:nvSpPr>
      <xdr:spPr>
        <a:xfrm>
          <a:off x="1079500" y="131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63612</xdr:rowOff>
    </xdr:from>
    <xdr:ext cx="599010" cy="259045"/>
    <xdr:sp macro="" textlink="">
      <xdr:nvSpPr>
        <xdr:cNvPr id="187" name="テキスト ボックス 186"/>
        <xdr:cNvSpPr txBox="1"/>
      </xdr:nvSpPr>
      <xdr:spPr>
        <a:xfrm>
          <a:off x="830794" y="1292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145776</xdr:rowOff>
    </xdr:from>
    <xdr:to>
      <xdr:col>6</xdr:col>
      <xdr:colOff>561975</xdr:colOff>
      <xdr:row>76</xdr:row>
      <xdr:rowOff>75926</xdr:rowOff>
    </xdr:to>
    <xdr:sp macro="" textlink="">
      <xdr:nvSpPr>
        <xdr:cNvPr id="193" name="円/楕円 192"/>
        <xdr:cNvSpPr/>
      </xdr:nvSpPr>
      <xdr:spPr>
        <a:xfrm>
          <a:off x="4584700" y="130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168653</xdr:rowOff>
    </xdr:from>
    <xdr:ext cx="599010" cy="259045"/>
    <xdr:sp macro="" textlink="">
      <xdr:nvSpPr>
        <xdr:cNvPr id="194" name="民生費該当値テキスト"/>
        <xdr:cNvSpPr txBox="1"/>
      </xdr:nvSpPr>
      <xdr:spPr>
        <a:xfrm>
          <a:off x="4686300" y="1285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150,030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57217</xdr:rowOff>
    </xdr:from>
    <xdr:to>
      <xdr:col>5</xdr:col>
      <xdr:colOff>409575</xdr:colOff>
      <xdr:row>76</xdr:row>
      <xdr:rowOff>158817</xdr:rowOff>
    </xdr:to>
    <xdr:sp macro="" textlink="">
      <xdr:nvSpPr>
        <xdr:cNvPr id="195" name="円/楕円 194"/>
        <xdr:cNvSpPr/>
      </xdr:nvSpPr>
      <xdr:spPr>
        <a:xfrm>
          <a:off x="3746500" y="1308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3893</xdr:rowOff>
    </xdr:from>
    <xdr:ext cx="599010" cy="259045"/>
    <xdr:sp macro="" textlink="">
      <xdr:nvSpPr>
        <xdr:cNvPr id="196" name="テキスト ボックス 195"/>
        <xdr:cNvSpPr txBox="1"/>
      </xdr:nvSpPr>
      <xdr:spPr>
        <a:xfrm>
          <a:off x="3497794" y="1286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22724</xdr:rowOff>
    </xdr:from>
    <xdr:to>
      <xdr:col>4</xdr:col>
      <xdr:colOff>206375</xdr:colOff>
      <xdr:row>76</xdr:row>
      <xdr:rowOff>124324</xdr:rowOff>
    </xdr:to>
    <xdr:sp macro="" textlink="">
      <xdr:nvSpPr>
        <xdr:cNvPr id="197" name="円/楕円 196"/>
        <xdr:cNvSpPr/>
      </xdr:nvSpPr>
      <xdr:spPr>
        <a:xfrm>
          <a:off x="2857500" y="130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140852</xdr:rowOff>
    </xdr:from>
    <xdr:ext cx="599010" cy="259045"/>
    <xdr:sp macro="" textlink="">
      <xdr:nvSpPr>
        <xdr:cNvPr id="198" name="テキスト ボックス 197"/>
        <xdr:cNvSpPr txBox="1"/>
      </xdr:nvSpPr>
      <xdr:spPr>
        <a:xfrm>
          <a:off x="2608794" y="1282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139960</xdr:rowOff>
    </xdr:from>
    <xdr:to>
      <xdr:col>3</xdr:col>
      <xdr:colOff>3175</xdr:colOff>
      <xdr:row>77</xdr:row>
      <xdr:rowOff>70110</xdr:rowOff>
    </xdr:to>
    <xdr:sp macro="" textlink="">
      <xdr:nvSpPr>
        <xdr:cNvPr id="199" name="円/楕円 198"/>
        <xdr:cNvSpPr/>
      </xdr:nvSpPr>
      <xdr:spPr>
        <a:xfrm>
          <a:off x="1968500" y="131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86637</xdr:rowOff>
    </xdr:from>
    <xdr:ext cx="599010" cy="259045"/>
    <xdr:sp macro="" textlink="">
      <xdr:nvSpPr>
        <xdr:cNvPr id="200" name="テキスト ボックス 199"/>
        <xdr:cNvSpPr txBox="1"/>
      </xdr:nvSpPr>
      <xdr:spPr>
        <a:xfrm>
          <a:off x="1719794" y="1294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2032</xdr:rowOff>
    </xdr:from>
    <xdr:to>
      <xdr:col>1</xdr:col>
      <xdr:colOff>485775</xdr:colOff>
      <xdr:row>77</xdr:row>
      <xdr:rowOff>103632</xdr:rowOff>
    </xdr:to>
    <xdr:sp macro="" textlink="">
      <xdr:nvSpPr>
        <xdr:cNvPr id="201" name="円/楕円 200"/>
        <xdr:cNvSpPr/>
      </xdr:nvSpPr>
      <xdr:spPr>
        <a:xfrm>
          <a:off x="1079500" y="132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94759</xdr:rowOff>
    </xdr:from>
    <xdr:ext cx="599010" cy="259045"/>
    <xdr:sp macro="" textlink="">
      <xdr:nvSpPr>
        <xdr:cNvPr id="202" name="テキスト ボックス 201"/>
        <xdr:cNvSpPr txBox="1"/>
      </xdr:nvSpPr>
      <xdr:spPr>
        <a:xfrm>
          <a:off x="830794" y="132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48183</xdr:rowOff>
    </xdr:from>
    <xdr:to>
      <xdr:col>6</xdr:col>
      <xdr:colOff>511175</xdr:colOff>
      <xdr:row>97</xdr:row>
      <xdr:rowOff>64999</xdr:rowOff>
    </xdr:to>
    <xdr:cxnSp macro="">
      <xdr:nvCxnSpPr>
        <xdr:cNvPr id="231" name="直線コネクタ 230"/>
        <xdr:cNvCxnSpPr/>
      </xdr:nvCxnSpPr>
      <xdr:spPr>
        <a:xfrm flipV="1">
          <a:off x="3797300" y="16678833"/>
          <a:ext cx="8382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2"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64999</xdr:rowOff>
    </xdr:from>
    <xdr:to>
      <xdr:col>5</xdr:col>
      <xdr:colOff>358775</xdr:colOff>
      <xdr:row>97</xdr:row>
      <xdr:rowOff>68441</xdr:rowOff>
    </xdr:to>
    <xdr:cxnSp macro="">
      <xdr:nvCxnSpPr>
        <xdr:cNvPr id="234" name="直線コネクタ 233"/>
        <xdr:cNvCxnSpPr/>
      </xdr:nvCxnSpPr>
      <xdr:spPr>
        <a:xfrm flipV="1">
          <a:off x="2908300" y="16695649"/>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36809</xdr:rowOff>
    </xdr:from>
    <xdr:ext cx="534377" cy="259045"/>
    <xdr:sp macro="" textlink="">
      <xdr:nvSpPr>
        <xdr:cNvPr id="236" name="テキスト ボックス 235"/>
        <xdr:cNvSpPr txBox="1"/>
      </xdr:nvSpPr>
      <xdr:spPr>
        <a:xfrm>
          <a:off x="3530111"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133641</xdr:rowOff>
    </xdr:from>
    <xdr:to>
      <xdr:col>4</xdr:col>
      <xdr:colOff>155575</xdr:colOff>
      <xdr:row>97</xdr:row>
      <xdr:rowOff>68441</xdr:rowOff>
    </xdr:to>
    <xdr:cxnSp macro="">
      <xdr:nvCxnSpPr>
        <xdr:cNvPr id="237" name="直線コネクタ 236"/>
        <xdr:cNvCxnSpPr/>
      </xdr:nvCxnSpPr>
      <xdr:spPr>
        <a:xfrm>
          <a:off x="2019300" y="16592841"/>
          <a:ext cx="889000" cy="10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152045</xdr:rowOff>
    </xdr:from>
    <xdr:to>
      <xdr:col>4</xdr:col>
      <xdr:colOff>206375</xdr:colOff>
      <xdr:row>96</xdr:row>
      <xdr:rowOff>82195</xdr:rowOff>
    </xdr:to>
    <xdr:sp macro="" textlink="">
      <xdr:nvSpPr>
        <xdr:cNvPr id="238" name="フローチャート : 判断 237"/>
        <xdr:cNvSpPr/>
      </xdr:nvSpPr>
      <xdr:spPr>
        <a:xfrm>
          <a:off x="2857500" y="16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98722</xdr:rowOff>
    </xdr:from>
    <xdr:ext cx="534377" cy="259045"/>
    <xdr:sp macro="" textlink="">
      <xdr:nvSpPr>
        <xdr:cNvPr id="239" name="テキスト ボックス 238"/>
        <xdr:cNvSpPr txBox="1"/>
      </xdr:nvSpPr>
      <xdr:spPr>
        <a:xfrm>
          <a:off x="2641111" y="162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35243</xdr:rowOff>
    </xdr:from>
    <xdr:to>
      <xdr:col>2</xdr:col>
      <xdr:colOff>638175</xdr:colOff>
      <xdr:row>96</xdr:row>
      <xdr:rowOff>133641</xdr:rowOff>
    </xdr:to>
    <xdr:cxnSp macro="">
      <xdr:nvCxnSpPr>
        <xdr:cNvPr id="240" name="直線コネクタ 239"/>
        <xdr:cNvCxnSpPr/>
      </xdr:nvCxnSpPr>
      <xdr:spPr>
        <a:xfrm>
          <a:off x="1130300" y="16322993"/>
          <a:ext cx="889000" cy="26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131724</xdr:rowOff>
    </xdr:from>
    <xdr:to>
      <xdr:col>3</xdr:col>
      <xdr:colOff>3175</xdr:colOff>
      <xdr:row>96</xdr:row>
      <xdr:rowOff>61874</xdr:rowOff>
    </xdr:to>
    <xdr:sp macro="" textlink="">
      <xdr:nvSpPr>
        <xdr:cNvPr id="241" name="フローチャート : 判断 240"/>
        <xdr:cNvSpPr/>
      </xdr:nvSpPr>
      <xdr:spPr>
        <a:xfrm>
          <a:off x="1968500" y="1641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78401</xdr:rowOff>
    </xdr:from>
    <xdr:ext cx="534377" cy="259045"/>
    <xdr:sp macro="" textlink="">
      <xdr:nvSpPr>
        <xdr:cNvPr id="242" name="テキスト ボックス 241"/>
        <xdr:cNvSpPr txBox="1"/>
      </xdr:nvSpPr>
      <xdr:spPr>
        <a:xfrm>
          <a:off x="1752111" y="161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153530</xdr:rowOff>
    </xdr:from>
    <xdr:to>
      <xdr:col>1</xdr:col>
      <xdr:colOff>485775</xdr:colOff>
      <xdr:row>96</xdr:row>
      <xdr:rowOff>83680</xdr:rowOff>
    </xdr:to>
    <xdr:sp macro="" textlink="">
      <xdr:nvSpPr>
        <xdr:cNvPr id="243" name="フローチャート : 判断 242"/>
        <xdr:cNvSpPr/>
      </xdr:nvSpPr>
      <xdr:spPr>
        <a:xfrm>
          <a:off x="1079500" y="1644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74807</xdr:rowOff>
    </xdr:from>
    <xdr:ext cx="534377" cy="259045"/>
    <xdr:sp macro="" textlink="">
      <xdr:nvSpPr>
        <xdr:cNvPr id="244" name="テキスト ボックス 243"/>
        <xdr:cNvSpPr txBox="1"/>
      </xdr:nvSpPr>
      <xdr:spPr>
        <a:xfrm>
          <a:off x="863111" y="1653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168833</xdr:rowOff>
    </xdr:from>
    <xdr:to>
      <xdr:col>6</xdr:col>
      <xdr:colOff>561975</xdr:colOff>
      <xdr:row>97</xdr:row>
      <xdr:rowOff>98983</xdr:rowOff>
    </xdr:to>
    <xdr:sp macro="" textlink="">
      <xdr:nvSpPr>
        <xdr:cNvPr id="250" name="円/楕円 249"/>
        <xdr:cNvSpPr/>
      </xdr:nvSpPr>
      <xdr:spPr>
        <a:xfrm>
          <a:off x="4584700" y="166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83760</xdr:rowOff>
    </xdr:from>
    <xdr:ext cx="534377" cy="259045"/>
    <xdr:sp macro="" textlink="">
      <xdr:nvSpPr>
        <xdr:cNvPr id="251" name="衛生費該当値テキスト"/>
        <xdr:cNvSpPr txBox="1"/>
      </xdr:nvSpPr>
      <xdr:spPr>
        <a:xfrm>
          <a:off x="4686300" y="1654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14199</xdr:rowOff>
    </xdr:from>
    <xdr:to>
      <xdr:col>5</xdr:col>
      <xdr:colOff>409575</xdr:colOff>
      <xdr:row>97</xdr:row>
      <xdr:rowOff>115799</xdr:rowOff>
    </xdr:to>
    <xdr:sp macro="" textlink="">
      <xdr:nvSpPr>
        <xdr:cNvPr id="252" name="円/楕円 251"/>
        <xdr:cNvSpPr/>
      </xdr:nvSpPr>
      <xdr:spPr>
        <a:xfrm>
          <a:off x="3746500" y="166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106926</xdr:rowOff>
    </xdr:from>
    <xdr:ext cx="534377" cy="259045"/>
    <xdr:sp macro="" textlink="">
      <xdr:nvSpPr>
        <xdr:cNvPr id="253" name="テキスト ボックス 252"/>
        <xdr:cNvSpPr txBox="1"/>
      </xdr:nvSpPr>
      <xdr:spPr>
        <a:xfrm>
          <a:off x="3530111" y="16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17641</xdr:rowOff>
    </xdr:from>
    <xdr:to>
      <xdr:col>4</xdr:col>
      <xdr:colOff>206375</xdr:colOff>
      <xdr:row>97</xdr:row>
      <xdr:rowOff>119241</xdr:rowOff>
    </xdr:to>
    <xdr:sp macro="" textlink="">
      <xdr:nvSpPr>
        <xdr:cNvPr id="254" name="円/楕円 253"/>
        <xdr:cNvSpPr/>
      </xdr:nvSpPr>
      <xdr:spPr>
        <a:xfrm>
          <a:off x="2857500" y="166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110368</xdr:rowOff>
    </xdr:from>
    <xdr:ext cx="534377" cy="259045"/>
    <xdr:sp macro="" textlink="">
      <xdr:nvSpPr>
        <xdr:cNvPr id="255" name="テキスト ボックス 254"/>
        <xdr:cNvSpPr txBox="1"/>
      </xdr:nvSpPr>
      <xdr:spPr>
        <a:xfrm>
          <a:off x="2641111" y="167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82841</xdr:rowOff>
    </xdr:from>
    <xdr:to>
      <xdr:col>3</xdr:col>
      <xdr:colOff>3175</xdr:colOff>
      <xdr:row>97</xdr:row>
      <xdr:rowOff>12991</xdr:rowOff>
    </xdr:to>
    <xdr:sp macro="" textlink="">
      <xdr:nvSpPr>
        <xdr:cNvPr id="256" name="円/楕円 255"/>
        <xdr:cNvSpPr/>
      </xdr:nvSpPr>
      <xdr:spPr>
        <a:xfrm>
          <a:off x="1968500" y="165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4118</xdr:rowOff>
    </xdr:from>
    <xdr:ext cx="534377" cy="259045"/>
    <xdr:sp macro="" textlink="">
      <xdr:nvSpPr>
        <xdr:cNvPr id="257" name="テキスト ボックス 256"/>
        <xdr:cNvSpPr txBox="1"/>
      </xdr:nvSpPr>
      <xdr:spPr>
        <a:xfrm>
          <a:off x="1752111" y="1663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155893</xdr:rowOff>
    </xdr:from>
    <xdr:to>
      <xdr:col>1</xdr:col>
      <xdr:colOff>485775</xdr:colOff>
      <xdr:row>95</xdr:row>
      <xdr:rowOff>86043</xdr:rowOff>
    </xdr:to>
    <xdr:sp macro="" textlink="">
      <xdr:nvSpPr>
        <xdr:cNvPr id="258" name="円/楕円 257"/>
        <xdr:cNvSpPr/>
      </xdr:nvSpPr>
      <xdr:spPr>
        <a:xfrm>
          <a:off x="1079500" y="162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102570</xdr:rowOff>
    </xdr:from>
    <xdr:ext cx="534377" cy="259045"/>
    <xdr:sp macro="" textlink="">
      <xdr:nvSpPr>
        <xdr:cNvPr id="259" name="テキスト ボックス 258"/>
        <xdr:cNvSpPr txBox="1"/>
      </xdr:nvSpPr>
      <xdr:spPr>
        <a:xfrm>
          <a:off x="863111" y="160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106781</xdr:rowOff>
    </xdr:from>
    <xdr:to>
      <xdr:col>15</xdr:col>
      <xdr:colOff>180975</xdr:colOff>
      <xdr:row>37</xdr:row>
      <xdr:rowOff>157074</xdr:rowOff>
    </xdr:to>
    <xdr:cxnSp macro="">
      <xdr:nvCxnSpPr>
        <xdr:cNvPr id="286" name="直線コネクタ 285"/>
        <xdr:cNvCxnSpPr/>
      </xdr:nvCxnSpPr>
      <xdr:spPr>
        <a:xfrm flipV="1">
          <a:off x="9639300" y="6450431"/>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7"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157074</xdr:rowOff>
    </xdr:from>
    <xdr:to>
      <xdr:col>14</xdr:col>
      <xdr:colOff>28575</xdr:colOff>
      <xdr:row>37</xdr:row>
      <xdr:rowOff>158903</xdr:rowOff>
    </xdr:to>
    <xdr:cxnSp macro="">
      <xdr:nvCxnSpPr>
        <xdr:cNvPr id="289" name="直線コネクタ 288"/>
        <xdr:cNvCxnSpPr/>
      </xdr:nvCxnSpPr>
      <xdr:spPr>
        <a:xfrm flipV="1">
          <a:off x="8750300" y="650072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0" name="フローチャート : 判断 289"/>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1" name="テキスト ボックス 290"/>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108153</xdr:rowOff>
    </xdr:from>
    <xdr:to>
      <xdr:col>12</xdr:col>
      <xdr:colOff>511175</xdr:colOff>
      <xdr:row>37</xdr:row>
      <xdr:rowOff>158903</xdr:rowOff>
    </xdr:to>
    <xdr:cxnSp macro="">
      <xdr:nvCxnSpPr>
        <xdr:cNvPr id="292" name="直線コネクタ 291"/>
        <xdr:cNvCxnSpPr/>
      </xdr:nvCxnSpPr>
      <xdr:spPr>
        <a:xfrm>
          <a:off x="7861300" y="6451803"/>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139192</xdr:rowOff>
    </xdr:from>
    <xdr:to>
      <xdr:col>12</xdr:col>
      <xdr:colOff>561975</xdr:colOff>
      <xdr:row>35</xdr:row>
      <xdr:rowOff>69342</xdr:rowOff>
    </xdr:to>
    <xdr:sp macro="" textlink="">
      <xdr:nvSpPr>
        <xdr:cNvPr id="293" name="フローチャート : 判断 292"/>
        <xdr:cNvSpPr/>
      </xdr:nvSpPr>
      <xdr:spPr>
        <a:xfrm>
          <a:off x="8699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85869</xdr:rowOff>
    </xdr:from>
    <xdr:ext cx="469744" cy="259045"/>
    <xdr:sp macro="" textlink="">
      <xdr:nvSpPr>
        <xdr:cNvPr id="294" name="テキスト ボックス 293"/>
        <xdr:cNvSpPr txBox="1"/>
      </xdr:nvSpPr>
      <xdr:spPr>
        <a:xfrm>
          <a:off x="8515427"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82093</xdr:rowOff>
    </xdr:from>
    <xdr:to>
      <xdr:col>11</xdr:col>
      <xdr:colOff>307975</xdr:colOff>
      <xdr:row>37</xdr:row>
      <xdr:rowOff>108153</xdr:rowOff>
    </xdr:to>
    <xdr:cxnSp macro="">
      <xdr:nvCxnSpPr>
        <xdr:cNvPr id="295" name="直線コネクタ 294"/>
        <xdr:cNvCxnSpPr/>
      </xdr:nvCxnSpPr>
      <xdr:spPr>
        <a:xfrm>
          <a:off x="6972300" y="6254293"/>
          <a:ext cx="8890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122275</xdr:rowOff>
    </xdr:from>
    <xdr:to>
      <xdr:col>11</xdr:col>
      <xdr:colOff>358775</xdr:colOff>
      <xdr:row>34</xdr:row>
      <xdr:rowOff>52425</xdr:rowOff>
    </xdr:to>
    <xdr:sp macro="" textlink="">
      <xdr:nvSpPr>
        <xdr:cNvPr id="296" name="フローチャート : 判断 295"/>
        <xdr:cNvSpPr/>
      </xdr:nvSpPr>
      <xdr:spPr>
        <a:xfrm>
          <a:off x="7810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68952</xdr:rowOff>
    </xdr:from>
    <xdr:ext cx="469744" cy="259045"/>
    <xdr:sp macro="" textlink="">
      <xdr:nvSpPr>
        <xdr:cNvPr id="297" name="テキスト ボックス 296"/>
        <xdr:cNvSpPr txBox="1"/>
      </xdr:nvSpPr>
      <xdr:spPr>
        <a:xfrm>
          <a:off x="7626427"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46381</xdr:rowOff>
    </xdr:from>
    <xdr:to>
      <xdr:col>10</xdr:col>
      <xdr:colOff>155575</xdr:colOff>
      <xdr:row>31</xdr:row>
      <xdr:rowOff>147981</xdr:rowOff>
    </xdr:to>
    <xdr:sp macro="" textlink="">
      <xdr:nvSpPr>
        <xdr:cNvPr id="298" name="フローチャート : 判断 297"/>
        <xdr:cNvSpPr/>
      </xdr:nvSpPr>
      <xdr:spPr>
        <a:xfrm>
          <a:off x="6921500" y="53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164508</xdr:rowOff>
    </xdr:from>
    <xdr:ext cx="469744" cy="259045"/>
    <xdr:sp macro="" textlink="">
      <xdr:nvSpPr>
        <xdr:cNvPr id="299" name="テキスト ボックス 298"/>
        <xdr:cNvSpPr txBox="1"/>
      </xdr:nvSpPr>
      <xdr:spPr>
        <a:xfrm>
          <a:off x="6737427" y="51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55981</xdr:rowOff>
    </xdr:from>
    <xdr:to>
      <xdr:col>15</xdr:col>
      <xdr:colOff>231775</xdr:colOff>
      <xdr:row>37</xdr:row>
      <xdr:rowOff>157581</xdr:rowOff>
    </xdr:to>
    <xdr:sp macro="" textlink="">
      <xdr:nvSpPr>
        <xdr:cNvPr id="305" name="円/楕円 304"/>
        <xdr:cNvSpPr/>
      </xdr:nvSpPr>
      <xdr:spPr>
        <a:xfrm>
          <a:off x="104267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34408</xdr:rowOff>
    </xdr:from>
    <xdr:ext cx="378565" cy="259045"/>
    <xdr:sp macro="" textlink="">
      <xdr:nvSpPr>
        <xdr:cNvPr id="306" name="労働費該当値テキスト"/>
        <xdr:cNvSpPr txBox="1"/>
      </xdr:nvSpPr>
      <xdr:spPr>
        <a:xfrm>
          <a:off x="10528300" y="63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106274</xdr:rowOff>
    </xdr:from>
    <xdr:to>
      <xdr:col>14</xdr:col>
      <xdr:colOff>79375</xdr:colOff>
      <xdr:row>38</xdr:row>
      <xdr:rowOff>36424</xdr:rowOff>
    </xdr:to>
    <xdr:sp macro="" textlink="">
      <xdr:nvSpPr>
        <xdr:cNvPr id="307" name="円/楕円 306"/>
        <xdr:cNvSpPr/>
      </xdr:nvSpPr>
      <xdr:spPr>
        <a:xfrm>
          <a:off x="9588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27550</xdr:rowOff>
    </xdr:from>
    <xdr:ext cx="378565" cy="259045"/>
    <xdr:sp macro="" textlink="">
      <xdr:nvSpPr>
        <xdr:cNvPr id="308" name="テキスト ボックス 307"/>
        <xdr:cNvSpPr txBox="1"/>
      </xdr:nvSpPr>
      <xdr:spPr>
        <a:xfrm>
          <a:off x="9450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108102</xdr:rowOff>
    </xdr:from>
    <xdr:to>
      <xdr:col>12</xdr:col>
      <xdr:colOff>561975</xdr:colOff>
      <xdr:row>38</xdr:row>
      <xdr:rowOff>38252</xdr:rowOff>
    </xdr:to>
    <xdr:sp macro="" textlink="">
      <xdr:nvSpPr>
        <xdr:cNvPr id="309" name="円/楕円 308"/>
        <xdr:cNvSpPr/>
      </xdr:nvSpPr>
      <xdr:spPr>
        <a:xfrm>
          <a:off x="8699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29380</xdr:rowOff>
    </xdr:from>
    <xdr:ext cx="378565" cy="259045"/>
    <xdr:sp macro="" textlink="">
      <xdr:nvSpPr>
        <xdr:cNvPr id="310" name="テキスト ボックス 309"/>
        <xdr:cNvSpPr txBox="1"/>
      </xdr:nvSpPr>
      <xdr:spPr>
        <a:xfrm>
          <a:off x="8561017" y="654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57353</xdr:rowOff>
    </xdr:from>
    <xdr:to>
      <xdr:col>11</xdr:col>
      <xdr:colOff>358775</xdr:colOff>
      <xdr:row>37</xdr:row>
      <xdr:rowOff>158953</xdr:rowOff>
    </xdr:to>
    <xdr:sp macro="" textlink="">
      <xdr:nvSpPr>
        <xdr:cNvPr id="311" name="円/楕円 310"/>
        <xdr:cNvSpPr/>
      </xdr:nvSpPr>
      <xdr:spPr>
        <a:xfrm>
          <a:off x="7810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150080</xdr:rowOff>
    </xdr:from>
    <xdr:ext cx="378565" cy="259045"/>
    <xdr:sp macro="" textlink="">
      <xdr:nvSpPr>
        <xdr:cNvPr id="312" name="テキスト ボックス 311"/>
        <xdr:cNvSpPr txBox="1"/>
      </xdr:nvSpPr>
      <xdr:spPr>
        <a:xfrm>
          <a:off x="7672017" y="649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31293</xdr:rowOff>
    </xdr:from>
    <xdr:to>
      <xdr:col>10</xdr:col>
      <xdr:colOff>155575</xdr:colOff>
      <xdr:row>36</xdr:row>
      <xdr:rowOff>132893</xdr:rowOff>
    </xdr:to>
    <xdr:sp macro="" textlink="">
      <xdr:nvSpPr>
        <xdr:cNvPr id="313" name="円/楕円 312"/>
        <xdr:cNvSpPr/>
      </xdr:nvSpPr>
      <xdr:spPr>
        <a:xfrm>
          <a:off x="6921500" y="62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124020</xdr:rowOff>
    </xdr:from>
    <xdr:ext cx="378565" cy="259045"/>
    <xdr:sp macro="" textlink="">
      <xdr:nvSpPr>
        <xdr:cNvPr id="314" name="テキスト ボックス 313"/>
        <xdr:cNvSpPr txBox="1"/>
      </xdr:nvSpPr>
      <xdr:spPr>
        <a:xfrm>
          <a:off x="6783017" y="629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132851</xdr:rowOff>
    </xdr:from>
    <xdr:to>
      <xdr:col>15</xdr:col>
      <xdr:colOff>180975</xdr:colOff>
      <xdr:row>57</xdr:row>
      <xdr:rowOff>167164</xdr:rowOff>
    </xdr:to>
    <xdr:cxnSp macro="">
      <xdr:nvCxnSpPr>
        <xdr:cNvPr id="341" name="直線コネクタ 340"/>
        <xdr:cNvCxnSpPr/>
      </xdr:nvCxnSpPr>
      <xdr:spPr>
        <a:xfrm flipV="1">
          <a:off x="9639300" y="9905501"/>
          <a:ext cx="8382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68470</xdr:rowOff>
    </xdr:from>
    <xdr:ext cx="534377" cy="259045"/>
    <xdr:sp macro="" textlink="">
      <xdr:nvSpPr>
        <xdr:cNvPr id="342" name="農林水産業費平均値テキスト"/>
        <xdr:cNvSpPr txBox="1"/>
      </xdr:nvSpPr>
      <xdr:spPr>
        <a:xfrm>
          <a:off x="10528300" y="984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167164</xdr:rowOff>
    </xdr:from>
    <xdr:to>
      <xdr:col>14</xdr:col>
      <xdr:colOff>28575</xdr:colOff>
      <xdr:row>58</xdr:row>
      <xdr:rowOff>13060</xdr:rowOff>
    </xdr:to>
    <xdr:cxnSp macro="">
      <xdr:nvCxnSpPr>
        <xdr:cNvPr id="344" name="直線コネクタ 343"/>
        <xdr:cNvCxnSpPr/>
      </xdr:nvCxnSpPr>
      <xdr:spPr>
        <a:xfrm flipV="1">
          <a:off x="8750300" y="9939814"/>
          <a:ext cx="8890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5" name="フローチャート : 判断 344"/>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53684</xdr:rowOff>
    </xdr:from>
    <xdr:ext cx="534377" cy="259045"/>
    <xdr:sp macro="" textlink="">
      <xdr:nvSpPr>
        <xdr:cNvPr id="346" name="テキスト ボックス 345"/>
        <xdr:cNvSpPr txBox="1"/>
      </xdr:nvSpPr>
      <xdr:spPr>
        <a:xfrm>
          <a:off x="9372111" y="99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13060</xdr:rowOff>
    </xdr:from>
    <xdr:to>
      <xdr:col>12</xdr:col>
      <xdr:colOff>511175</xdr:colOff>
      <xdr:row>58</xdr:row>
      <xdr:rowOff>17115</xdr:rowOff>
    </xdr:to>
    <xdr:cxnSp macro="">
      <xdr:nvCxnSpPr>
        <xdr:cNvPr id="347" name="直線コネクタ 346"/>
        <xdr:cNvCxnSpPr/>
      </xdr:nvCxnSpPr>
      <xdr:spPr>
        <a:xfrm flipV="1">
          <a:off x="7861300" y="9957160"/>
          <a:ext cx="8890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154810</xdr:rowOff>
    </xdr:from>
    <xdr:to>
      <xdr:col>12</xdr:col>
      <xdr:colOff>561975</xdr:colOff>
      <xdr:row>58</xdr:row>
      <xdr:rowOff>84960</xdr:rowOff>
    </xdr:to>
    <xdr:sp macro="" textlink="">
      <xdr:nvSpPr>
        <xdr:cNvPr id="348" name="フローチャート : 判断 347"/>
        <xdr:cNvSpPr/>
      </xdr:nvSpPr>
      <xdr:spPr>
        <a:xfrm>
          <a:off x="8699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76087</xdr:rowOff>
    </xdr:from>
    <xdr:ext cx="534377" cy="259045"/>
    <xdr:sp macro="" textlink="">
      <xdr:nvSpPr>
        <xdr:cNvPr id="349" name="テキスト ボックス 348"/>
        <xdr:cNvSpPr txBox="1"/>
      </xdr:nvSpPr>
      <xdr:spPr>
        <a:xfrm>
          <a:off x="8483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158441</xdr:rowOff>
    </xdr:from>
    <xdr:to>
      <xdr:col>11</xdr:col>
      <xdr:colOff>307975</xdr:colOff>
      <xdr:row>58</xdr:row>
      <xdr:rowOff>17115</xdr:rowOff>
    </xdr:to>
    <xdr:cxnSp macro="">
      <xdr:nvCxnSpPr>
        <xdr:cNvPr id="350" name="直線コネクタ 349"/>
        <xdr:cNvCxnSpPr/>
      </xdr:nvCxnSpPr>
      <xdr:spPr>
        <a:xfrm>
          <a:off x="6972300" y="9931091"/>
          <a:ext cx="889000" cy="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156766</xdr:rowOff>
    </xdr:from>
    <xdr:to>
      <xdr:col>11</xdr:col>
      <xdr:colOff>358775</xdr:colOff>
      <xdr:row>58</xdr:row>
      <xdr:rowOff>86916</xdr:rowOff>
    </xdr:to>
    <xdr:sp macro="" textlink="">
      <xdr:nvSpPr>
        <xdr:cNvPr id="351" name="フローチャート : 判断 350"/>
        <xdr:cNvSpPr/>
      </xdr:nvSpPr>
      <xdr:spPr>
        <a:xfrm>
          <a:off x="7810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78043</xdr:rowOff>
    </xdr:from>
    <xdr:ext cx="534377" cy="259045"/>
    <xdr:sp macro="" textlink="">
      <xdr:nvSpPr>
        <xdr:cNvPr id="352" name="テキスト ボックス 351"/>
        <xdr:cNvSpPr txBox="1"/>
      </xdr:nvSpPr>
      <xdr:spPr>
        <a:xfrm>
          <a:off x="7594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151381</xdr:rowOff>
    </xdr:from>
    <xdr:to>
      <xdr:col>10</xdr:col>
      <xdr:colOff>155575</xdr:colOff>
      <xdr:row>58</xdr:row>
      <xdr:rowOff>81531</xdr:rowOff>
    </xdr:to>
    <xdr:sp macro="" textlink="">
      <xdr:nvSpPr>
        <xdr:cNvPr id="353" name="フローチャート : 判断 352"/>
        <xdr:cNvSpPr/>
      </xdr:nvSpPr>
      <xdr:spPr>
        <a:xfrm>
          <a:off x="6921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72658</xdr:rowOff>
    </xdr:from>
    <xdr:ext cx="534377" cy="259045"/>
    <xdr:sp macro="" textlink="">
      <xdr:nvSpPr>
        <xdr:cNvPr id="354" name="テキスト ボックス 353"/>
        <xdr:cNvSpPr txBox="1"/>
      </xdr:nvSpPr>
      <xdr:spPr>
        <a:xfrm>
          <a:off x="6705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82051</xdr:rowOff>
    </xdr:from>
    <xdr:to>
      <xdr:col>15</xdr:col>
      <xdr:colOff>231775</xdr:colOff>
      <xdr:row>58</xdr:row>
      <xdr:rowOff>12201</xdr:rowOff>
    </xdr:to>
    <xdr:sp macro="" textlink="">
      <xdr:nvSpPr>
        <xdr:cNvPr id="360" name="円/楕円 359"/>
        <xdr:cNvSpPr/>
      </xdr:nvSpPr>
      <xdr:spPr>
        <a:xfrm>
          <a:off x="10426700" y="98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104928</xdr:rowOff>
    </xdr:from>
    <xdr:ext cx="534377" cy="259045"/>
    <xdr:sp macro="" textlink="">
      <xdr:nvSpPr>
        <xdr:cNvPr id="361" name="農林水産業費該当値テキスト"/>
        <xdr:cNvSpPr txBox="1"/>
      </xdr:nvSpPr>
      <xdr:spPr>
        <a:xfrm>
          <a:off x="10528300" y="970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116364</xdr:rowOff>
    </xdr:from>
    <xdr:to>
      <xdr:col>14</xdr:col>
      <xdr:colOff>79375</xdr:colOff>
      <xdr:row>58</xdr:row>
      <xdr:rowOff>46514</xdr:rowOff>
    </xdr:to>
    <xdr:sp macro="" textlink="">
      <xdr:nvSpPr>
        <xdr:cNvPr id="362" name="円/楕円 361"/>
        <xdr:cNvSpPr/>
      </xdr:nvSpPr>
      <xdr:spPr>
        <a:xfrm>
          <a:off x="9588500" y="98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63041</xdr:rowOff>
    </xdr:from>
    <xdr:ext cx="534377" cy="259045"/>
    <xdr:sp macro="" textlink="">
      <xdr:nvSpPr>
        <xdr:cNvPr id="363" name="テキスト ボックス 362"/>
        <xdr:cNvSpPr txBox="1"/>
      </xdr:nvSpPr>
      <xdr:spPr>
        <a:xfrm>
          <a:off x="9372111" y="96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133710</xdr:rowOff>
    </xdr:from>
    <xdr:to>
      <xdr:col>12</xdr:col>
      <xdr:colOff>561975</xdr:colOff>
      <xdr:row>58</xdr:row>
      <xdr:rowOff>63860</xdr:rowOff>
    </xdr:to>
    <xdr:sp macro="" textlink="">
      <xdr:nvSpPr>
        <xdr:cNvPr id="364" name="円/楕円 363"/>
        <xdr:cNvSpPr/>
      </xdr:nvSpPr>
      <xdr:spPr>
        <a:xfrm>
          <a:off x="8699500" y="99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80387</xdr:rowOff>
    </xdr:from>
    <xdr:ext cx="534377" cy="259045"/>
    <xdr:sp macro="" textlink="">
      <xdr:nvSpPr>
        <xdr:cNvPr id="365" name="テキスト ボックス 364"/>
        <xdr:cNvSpPr txBox="1"/>
      </xdr:nvSpPr>
      <xdr:spPr>
        <a:xfrm>
          <a:off x="8483111" y="968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137765</xdr:rowOff>
    </xdr:from>
    <xdr:to>
      <xdr:col>11</xdr:col>
      <xdr:colOff>358775</xdr:colOff>
      <xdr:row>58</xdr:row>
      <xdr:rowOff>67915</xdr:rowOff>
    </xdr:to>
    <xdr:sp macro="" textlink="">
      <xdr:nvSpPr>
        <xdr:cNvPr id="366" name="円/楕円 365"/>
        <xdr:cNvSpPr/>
      </xdr:nvSpPr>
      <xdr:spPr>
        <a:xfrm>
          <a:off x="7810500" y="99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84442</xdr:rowOff>
    </xdr:from>
    <xdr:ext cx="534377" cy="259045"/>
    <xdr:sp macro="" textlink="">
      <xdr:nvSpPr>
        <xdr:cNvPr id="367" name="テキスト ボックス 366"/>
        <xdr:cNvSpPr txBox="1"/>
      </xdr:nvSpPr>
      <xdr:spPr>
        <a:xfrm>
          <a:off x="7594111" y="96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107641</xdr:rowOff>
    </xdr:from>
    <xdr:to>
      <xdr:col>10</xdr:col>
      <xdr:colOff>155575</xdr:colOff>
      <xdr:row>58</xdr:row>
      <xdr:rowOff>37791</xdr:rowOff>
    </xdr:to>
    <xdr:sp macro="" textlink="">
      <xdr:nvSpPr>
        <xdr:cNvPr id="368" name="円/楕円 367"/>
        <xdr:cNvSpPr/>
      </xdr:nvSpPr>
      <xdr:spPr>
        <a:xfrm>
          <a:off x="6921500" y="98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54318</xdr:rowOff>
    </xdr:from>
    <xdr:ext cx="534377" cy="259045"/>
    <xdr:sp macro="" textlink="">
      <xdr:nvSpPr>
        <xdr:cNvPr id="369" name="テキスト ボックス 368"/>
        <xdr:cNvSpPr txBox="1"/>
      </xdr:nvSpPr>
      <xdr:spPr>
        <a:xfrm>
          <a:off x="6705111" y="965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122555</xdr:rowOff>
    </xdr:from>
    <xdr:to>
      <xdr:col>15</xdr:col>
      <xdr:colOff>180975</xdr:colOff>
      <xdr:row>77</xdr:row>
      <xdr:rowOff>76411</xdr:rowOff>
    </xdr:to>
    <xdr:cxnSp macro="">
      <xdr:nvCxnSpPr>
        <xdr:cNvPr id="400" name="直線コネクタ 399"/>
        <xdr:cNvCxnSpPr/>
      </xdr:nvCxnSpPr>
      <xdr:spPr>
        <a:xfrm flipV="1">
          <a:off x="9639300" y="13152755"/>
          <a:ext cx="838200" cy="1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67457</xdr:rowOff>
    </xdr:from>
    <xdr:ext cx="534377" cy="259045"/>
    <xdr:sp macro="" textlink="">
      <xdr:nvSpPr>
        <xdr:cNvPr id="401" name="商工費平均値テキスト"/>
        <xdr:cNvSpPr txBox="1"/>
      </xdr:nvSpPr>
      <xdr:spPr>
        <a:xfrm>
          <a:off x="10528300" y="1309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76411</xdr:rowOff>
    </xdr:from>
    <xdr:to>
      <xdr:col>14</xdr:col>
      <xdr:colOff>28575</xdr:colOff>
      <xdr:row>78</xdr:row>
      <xdr:rowOff>106553</xdr:rowOff>
    </xdr:to>
    <xdr:cxnSp macro="">
      <xdr:nvCxnSpPr>
        <xdr:cNvPr id="403" name="直線コネクタ 402"/>
        <xdr:cNvCxnSpPr/>
      </xdr:nvCxnSpPr>
      <xdr:spPr>
        <a:xfrm flipV="1">
          <a:off x="8750300" y="13278061"/>
          <a:ext cx="889000" cy="20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4" name="フローチャート : 判断 403"/>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169341</xdr:rowOff>
    </xdr:from>
    <xdr:ext cx="534377" cy="259045"/>
    <xdr:sp macro="" textlink="">
      <xdr:nvSpPr>
        <xdr:cNvPr id="405" name="テキスト ボックス 404"/>
        <xdr:cNvSpPr txBox="1"/>
      </xdr:nvSpPr>
      <xdr:spPr>
        <a:xfrm>
          <a:off x="9372111" y="12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82485</xdr:rowOff>
    </xdr:from>
    <xdr:to>
      <xdr:col>12</xdr:col>
      <xdr:colOff>511175</xdr:colOff>
      <xdr:row>78</xdr:row>
      <xdr:rowOff>106553</xdr:rowOff>
    </xdr:to>
    <xdr:cxnSp macro="">
      <xdr:nvCxnSpPr>
        <xdr:cNvPr id="406" name="直線コネクタ 405"/>
        <xdr:cNvCxnSpPr/>
      </xdr:nvCxnSpPr>
      <xdr:spPr>
        <a:xfrm>
          <a:off x="7861300" y="13455585"/>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07" name="フローチャート : 判断 406"/>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35382</xdr:rowOff>
    </xdr:from>
    <xdr:ext cx="469744" cy="259045"/>
    <xdr:sp macro="" textlink="">
      <xdr:nvSpPr>
        <xdr:cNvPr id="408" name="テキスト ボックス 407"/>
        <xdr:cNvSpPr txBox="1"/>
      </xdr:nvSpPr>
      <xdr:spPr>
        <a:xfrm>
          <a:off x="8515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170169</xdr:rowOff>
    </xdr:from>
    <xdr:to>
      <xdr:col>11</xdr:col>
      <xdr:colOff>307975</xdr:colOff>
      <xdr:row>78</xdr:row>
      <xdr:rowOff>82485</xdr:rowOff>
    </xdr:to>
    <xdr:cxnSp macro="">
      <xdr:nvCxnSpPr>
        <xdr:cNvPr id="409" name="直線コネクタ 408"/>
        <xdr:cNvCxnSpPr/>
      </xdr:nvCxnSpPr>
      <xdr:spPr>
        <a:xfrm>
          <a:off x="6972300" y="13200369"/>
          <a:ext cx="889000" cy="25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10" name="フローチャート : 判断 409"/>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41096</xdr:rowOff>
    </xdr:from>
    <xdr:ext cx="469744" cy="259045"/>
    <xdr:sp macro="" textlink="">
      <xdr:nvSpPr>
        <xdr:cNvPr id="411" name="テキスト ボックス 410"/>
        <xdr:cNvSpPr txBox="1"/>
      </xdr:nvSpPr>
      <xdr:spPr>
        <a:xfrm>
          <a:off x="7626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12" name="フローチャート : 判断 411"/>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32188</xdr:rowOff>
    </xdr:from>
    <xdr:ext cx="469744" cy="259045"/>
    <xdr:sp macro="" textlink="">
      <xdr:nvSpPr>
        <xdr:cNvPr id="413" name="テキスト ボックス 412"/>
        <xdr:cNvSpPr txBox="1"/>
      </xdr:nvSpPr>
      <xdr:spPr>
        <a:xfrm>
          <a:off x="6737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71755</xdr:rowOff>
    </xdr:from>
    <xdr:to>
      <xdr:col>15</xdr:col>
      <xdr:colOff>231775</xdr:colOff>
      <xdr:row>77</xdr:row>
      <xdr:rowOff>1905</xdr:rowOff>
    </xdr:to>
    <xdr:sp macro="" textlink="">
      <xdr:nvSpPr>
        <xdr:cNvPr id="419" name="円/楕円 418"/>
        <xdr:cNvSpPr/>
      </xdr:nvSpPr>
      <xdr:spPr>
        <a:xfrm>
          <a:off x="104267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94632</xdr:rowOff>
    </xdr:from>
    <xdr:ext cx="534377" cy="259045"/>
    <xdr:sp macro="" textlink="">
      <xdr:nvSpPr>
        <xdr:cNvPr id="420" name="商工費該当値テキスト"/>
        <xdr:cNvSpPr txBox="1"/>
      </xdr:nvSpPr>
      <xdr:spPr>
        <a:xfrm>
          <a:off x="10528300" y="1295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25611</xdr:rowOff>
    </xdr:from>
    <xdr:to>
      <xdr:col>14</xdr:col>
      <xdr:colOff>79375</xdr:colOff>
      <xdr:row>77</xdr:row>
      <xdr:rowOff>127211</xdr:rowOff>
    </xdr:to>
    <xdr:sp macro="" textlink="">
      <xdr:nvSpPr>
        <xdr:cNvPr id="421" name="円/楕円 420"/>
        <xdr:cNvSpPr/>
      </xdr:nvSpPr>
      <xdr:spPr>
        <a:xfrm>
          <a:off x="9588500" y="132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118338</xdr:rowOff>
    </xdr:from>
    <xdr:ext cx="534377" cy="259045"/>
    <xdr:sp macro="" textlink="">
      <xdr:nvSpPr>
        <xdr:cNvPr id="422" name="テキスト ボックス 421"/>
        <xdr:cNvSpPr txBox="1"/>
      </xdr:nvSpPr>
      <xdr:spPr>
        <a:xfrm>
          <a:off x="9372111" y="133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55753</xdr:rowOff>
    </xdr:from>
    <xdr:to>
      <xdr:col>12</xdr:col>
      <xdr:colOff>561975</xdr:colOff>
      <xdr:row>78</xdr:row>
      <xdr:rowOff>157353</xdr:rowOff>
    </xdr:to>
    <xdr:sp macro="" textlink="">
      <xdr:nvSpPr>
        <xdr:cNvPr id="423" name="円/楕円 422"/>
        <xdr:cNvSpPr/>
      </xdr:nvSpPr>
      <xdr:spPr>
        <a:xfrm>
          <a:off x="8699500" y="134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148480</xdr:rowOff>
    </xdr:from>
    <xdr:ext cx="469744" cy="259045"/>
    <xdr:sp macro="" textlink="">
      <xdr:nvSpPr>
        <xdr:cNvPr id="424" name="テキスト ボックス 423"/>
        <xdr:cNvSpPr txBox="1"/>
      </xdr:nvSpPr>
      <xdr:spPr>
        <a:xfrm>
          <a:off x="8515427" y="1352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31685</xdr:rowOff>
    </xdr:from>
    <xdr:to>
      <xdr:col>11</xdr:col>
      <xdr:colOff>358775</xdr:colOff>
      <xdr:row>78</xdr:row>
      <xdr:rowOff>133285</xdr:rowOff>
    </xdr:to>
    <xdr:sp macro="" textlink="">
      <xdr:nvSpPr>
        <xdr:cNvPr id="425" name="円/楕円 424"/>
        <xdr:cNvSpPr/>
      </xdr:nvSpPr>
      <xdr:spPr>
        <a:xfrm>
          <a:off x="7810500" y="1340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124412</xdr:rowOff>
    </xdr:from>
    <xdr:ext cx="469744" cy="259045"/>
    <xdr:sp macro="" textlink="">
      <xdr:nvSpPr>
        <xdr:cNvPr id="426" name="テキスト ボックス 425"/>
        <xdr:cNvSpPr txBox="1"/>
      </xdr:nvSpPr>
      <xdr:spPr>
        <a:xfrm>
          <a:off x="7626427" y="1349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119369</xdr:rowOff>
    </xdr:from>
    <xdr:to>
      <xdr:col>10</xdr:col>
      <xdr:colOff>155575</xdr:colOff>
      <xdr:row>77</xdr:row>
      <xdr:rowOff>49519</xdr:rowOff>
    </xdr:to>
    <xdr:sp macro="" textlink="">
      <xdr:nvSpPr>
        <xdr:cNvPr id="427" name="円/楕円 426"/>
        <xdr:cNvSpPr/>
      </xdr:nvSpPr>
      <xdr:spPr>
        <a:xfrm>
          <a:off x="6921500" y="131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66046</xdr:rowOff>
    </xdr:from>
    <xdr:ext cx="534377" cy="259045"/>
    <xdr:sp macro="" textlink="">
      <xdr:nvSpPr>
        <xdr:cNvPr id="428" name="テキスト ボックス 427"/>
        <xdr:cNvSpPr txBox="1"/>
      </xdr:nvSpPr>
      <xdr:spPr>
        <a:xfrm>
          <a:off x="6705111" y="1292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90053</xdr:rowOff>
    </xdr:from>
    <xdr:to>
      <xdr:col>15</xdr:col>
      <xdr:colOff>180975</xdr:colOff>
      <xdr:row>98</xdr:row>
      <xdr:rowOff>113644</xdr:rowOff>
    </xdr:to>
    <xdr:cxnSp macro="">
      <xdr:nvCxnSpPr>
        <xdr:cNvPr id="457" name="直線コネクタ 456"/>
        <xdr:cNvCxnSpPr/>
      </xdr:nvCxnSpPr>
      <xdr:spPr>
        <a:xfrm>
          <a:off x="9639300" y="16892153"/>
          <a:ext cx="8382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90053</xdr:rowOff>
    </xdr:from>
    <xdr:to>
      <xdr:col>14</xdr:col>
      <xdr:colOff>28575</xdr:colOff>
      <xdr:row>98</xdr:row>
      <xdr:rowOff>98797</xdr:rowOff>
    </xdr:to>
    <xdr:cxnSp macro="">
      <xdr:nvCxnSpPr>
        <xdr:cNvPr id="460" name="直線コネクタ 459"/>
        <xdr:cNvCxnSpPr/>
      </xdr:nvCxnSpPr>
      <xdr:spPr>
        <a:xfrm flipV="1">
          <a:off x="8750300" y="16892153"/>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1" name="フローチャート : 判断 460"/>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20680</xdr:rowOff>
    </xdr:from>
    <xdr:ext cx="534377" cy="259045"/>
    <xdr:sp macro="" textlink="">
      <xdr:nvSpPr>
        <xdr:cNvPr id="462" name="テキスト ボックス 461"/>
        <xdr:cNvSpPr txBox="1"/>
      </xdr:nvSpPr>
      <xdr:spPr>
        <a:xfrm>
          <a:off x="9372111" y="1699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24778</xdr:rowOff>
    </xdr:from>
    <xdr:to>
      <xdr:col>12</xdr:col>
      <xdr:colOff>511175</xdr:colOff>
      <xdr:row>98</xdr:row>
      <xdr:rowOff>98797</xdr:rowOff>
    </xdr:to>
    <xdr:cxnSp macro="">
      <xdr:nvCxnSpPr>
        <xdr:cNvPr id="463" name="直線コネクタ 462"/>
        <xdr:cNvCxnSpPr/>
      </xdr:nvCxnSpPr>
      <xdr:spPr>
        <a:xfrm>
          <a:off x="7861300" y="16826878"/>
          <a:ext cx="889000" cy="7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87526</xdr:rowOff>
    </xdr:from>
    <xdr:to>
      <xdr:col>12</xdr:col>
      <xdr:colOff>561975</xdr:colOff>
      <xdr:row>99</xdr:row>
      <xdr:rowOff>17676</xdr:rowOff>
    </xdr:to>
    <xdr:sp macro="" textlink="">
      <xdr:nvSpPr>
        <xdr:cNvPr id="464" name="フローチャート : 判断 463"/>
        <xdr:cNvSpPr/>
      </xdr:nvSpPr>
      <xdr:spPr>
        <a:xfrm>
          <a:off x="8699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8803</xdr:rowOff>
    </xdr:from>
    <xdr:ext cx="534377" cy="259045"/>
    <xdr:sp macro="" textlink="">
      <xdr:nvSpPr>
        <xdr:cNvPr id="465" name="テキスト ボックス 464"/>
        <xdr:cNvSpPr txBox="1"/>
      </xdr:nvSpPr>
      <xdr:spPr>
        <a:xfrm>
          <a:off x="8483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24778</xdr:rowOff>
    </xdr:from>
    <xdr:to>
      <xdr:col>11</xdr:col>
      <xdr:colOff>307975</xdr:colOff>
      <xdr:row>98</xdr:row>
      <xdr:rowOff>91450</xdr:rowOff>
    </xdr:to>
    <xdr:cxnSp macro="">
      <xdr:nvCxnSpPr>
        <xdr:cNvPr id="466" name="直線コネクタ 465"/>
        <xdr:cNvCxnSpPr/>
      </xdr:nvCxnSpPr>
      <xdr:spPr>
        <a:xfrm flipV="1">
          <a:off x="6972300" y="16826878"/>
          <a:ext cx="889000" cy="6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97594</xdr:rowOff>
    </xdr:from>
    <xdr:to>
      <xdr:col>11</xdr:col>
      <xdr:colOff>358775</xdr:colOff>
      <xdr:row>99</xdr:row>
      <xdr:rowOff>27744</xdr:rowOff>
    </xdr:to>
    <xdr:sp macro="" textlink="">
      <xdr:nvSpPr>
        <xdr:cNvPr id="467" name="フローチャート : 判断 466"/>
        <xdr:cNvSpPr/>
      </xdr:nvSpPr>
      <xdr:spPr>
        <a:xfrm>
          <a:off x="7810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18871</xdr:rowOff>
    </xdr:from>
    <xdr:ext cx="534377" cy="259045"/>
    <xdr:sp macro="" textlink="">
      <xdr:nvSpPr>
        <xdr:cNvPr id="468" name="テキスト ボックス 467"/>
        <xdr:cNvSpPr txBox="1"/>
      </xdr:nvSpPr>
      <xdr:spPr>
        <a:xfrm>
          <a:off x="7594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102000</xdr:rowOff>
    </xdr:from>
    <xdr:to>
      <xdr:col>10</xdr:col>
      <xdr:colOff>155575</xdr:colOff>
      <xdr:row>99</xdr:row>
      <xdr:rowOff>32150</xdr:rowOff>
    </xdr:to>
    <xdr:sp macro="" textlink="">
      <xdr:nvSpPr>
        <xdr:cNvPr id="469" name="フローチャート : 判断 468"/>
        <xdr:cNvSpPr/>
      </xdr:nvSpPr>
      <xdr:spPr>
        <a:xfrm>
          <a:off x="6921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23277</xdr:rowOff>
    </xdr:from>
    <xdr:ext cx="534377" cy="259045"/>
    <xdr:sp macro="" textlink="">
      <xdr:nvSpPr>
        <xdr:cNvPr id="470" name="テキスト ボックス 469"/>
        <xdr:cNvSpPr txBox="1"/>
      </xdr:nvSpPr>
      <xdr:spPr>
        <a:xfrm>
          <a:off x="6705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62844</xdr:rowOff>
    </xdr:from>
    <xdr:to>
      <xdr:col>15</xdr:col>
      <xdr:colOff>231775</xdr:colOff>
      <xdr:row>98</xdr:row>
      <xdr:rowOff>164444</xdr:rowOff>
    </xdr:to>
    <xdr:sp macro="" textlink="">
      <xdr:nvSpPr>
        <xdr:cNvPr id="476" name="円/楕円 475"/>
        <xdr:cNvSpPr/>
      </xdr:nvSpPr>
      <xdr:spPr>
        <a:xfrm>
          <a:off x="10426700" y="168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29217</xdr:rowOff>
    </xdr:from>
    <xdr:ext cx="534377" cy="259045"/>
    <xdr:sp macro="" textlink="">
      <xdr:nvSpPr>
        <xdr:cNvPr id="477" name="土木費該当値テキスト"/>
        <xdr:cNvSpPr txBox="1"/>
      </xdr:nvSpPr>
      <xdr:spPr>
        <a:xfrm>
          <a:off x="10528300" y="1683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39253</xdr:rowOff>
    </xdr:from>
    <xdr:to>
      <xdr:col>14</xdr:col>
      <xdr:colOff>79375</xdr:colOff>
      <xdr:row>98</xdr:row>
      <xdr:rowOff>140853</xdr:rowOff>
    </xdr:to>
    <xdr:sp macro="" textlink="">
      <xdr:nvSpPr>
        <xdr:cNvPr id="478" name="円/楕円 477"/>
        <xdr:cNvSpPr/>
      </xdr:nvSpPr>
      <xdr:spPr>
        <a:xfrm>
          <a:off x="9588500" y="1684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157380</xdr:rowOff>
    </xdr:from>
    <xdr:ext cx="534377" cy="259045"/>
    <xdr:sp macro="" textlink="">
      <xdr:nvSpPr>
        <xdr:cNvPr id="479" name="テキスト ボックス 478"/>
        <xdr:cNvSpPr txBox="1"/>
      </xdr:nvSpPr>
      <xdr:spPr>
        <a:xfrm>
          <a:off x="9372111" y="166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47997</xdr:rowOff>
    </xdr:from>
    <xdr:to>
      <xdr:col>12</xdr:col>
      <xdr:colOff>561975</xdr:colOff>
      <xdr:row>98</xdr:row>
      <xdr:rowOff>149597</xdr:rowOff>
    </xdr:to>
    <xdr:sp macro="" textlink="">
      <xdr:nvSpPr>
        <xdr:cNvPr id="480" name="円/楕円 479"/>
        <xdr:cNvSpPr/>
      </xdr:nvSpPr>
      <xdr:spPr>
        <a:xfrm>
          <a:off x="8699500" y="168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166124</xdr:rowOff>
    </xdr:from>
    <xdr:ext cx="534377" cy="259045"/>
    <xdr:sp macro="" textlink="">
      <xdr:nvSpPr>
        <xdr:cNvPr id="481" name="テキスト ボックス 480"/>
        <xdr:cNvSpPr txBox="1"/>
      </xdr:nvSpPr>
      <xdr:spPr>
        <a:xfrm>
          <a:off x="8483111" y="1662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92,207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145428</xdr:rowOff>
    </xdr:from>
    <xdr:to>
      <xdr:col>11</xdr:col>
      <xdr:colOff>358775</xdr:colOff>
      <xdr:row>98</xdr:row>
      <xdr:rowOff>75578</xdr:rowOff>
    </xdr:to>
    <xdr:sp macro="" textlink="">
      <xdr:nvSpPr>
        <xdr:cNvPr id="482" name="円/楕円 481"/>
        <xdr:cNvSpPr/>
      </xdr:nvSpPr>
      <xdr:spPr>
        <a:xfrm>
          <a:off x="7810500" y="167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92105</xdr:rowOff>
    </xdr:from>
    <xdr:ext cx="599010" cy="259045"/>
    <xdr:sp macro="" textlink="">
      <xdr:nvSpPr>
        <xdr:cNvPr id="483" name="テキスト ボックス 482"/>
        <xdr:cNvSpPr txBox="1"/>
      </xdr:nvSpPr>
      <xdr:spPr>
        <a:xfrm>
          <a:off x="7561794" y="1655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40650</xdr:rowOff>
    </xdr:from>
    <xdr:to>
      <xdr:col>10</xdr:col>
      <xdr:colOff>155575</xdr:colOff>
      <xdr:row>98</xdr:row>
      <xdr:rowOff>142250</xdr:rowOff>
    </xdr:to>
    <xdr:sp macro="" textlink="">
      <xdr:nvSpPr>
        <xdr:cNvPr id="484" name="円/楕円 483"/>
        <xdr:cNvSpPr/>
      </xdr:nvSpPr>
      <xdr:spPr>
        <a:xfrm>
          <a:off x="6921500" y="168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158777</xdr:rowOff>
    </xdr:from>
    <xdr:ext cx="534377" cy="259045"/>
    <xdr:sp macro="" textlink="">
      <xdr:nvSpPr>
        <xdr:cNvPr id="485" name="テキスト ボックス 484"/>
        <xdr:cNvSpPr txBox="1"/>
      </xdr:nvSpPr>
      <xdr:spPr>
        <a:xfrm>
          <a:off x="6705111" y="1661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48402</xdr:rowOff>
    </xdr:from>
    <xdr:to>
      <xdr:col>23</xdr:col>
      <xdr:colOff>517525</xdr:colOff>
      <xdr:row>38</xdr:row>
      <xdr:rowOff>93305</xdr:rowOff>
    </xdr:to>
    <xdr:cxnSp macro="">
      <xdr:nvCxnSpPr>
        <xdr:cNvPr id="516" name="直線コネクタ 515"/>
        <xdr:cNvCxnSpPr/>
      </xdr:nvCxnSpPr>
      <xdr:spPr>
        <a:xfrm flipV="1">
          <a:off x="15481300" y="6563502"/>
          <a:ext cx="8382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17"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24507</xdr:rowOff>
    </xdr:from>
    <xdr:to>
      <xdr:col>22</xdr:col>
      <xdr:colOff>365125</xdr:colOff>
      <xdr:row>38</xdr:row>
      <xdr:rowOff>93305</xdr:rowOff>
    </xdr:to>
    <xdr:cxnSp macro="">
      <xdr:nvCxnSpPr>
        <xdr:cNvPr id="519" name="直線コネクタ 518"/>
        <xdr:cNvCxnSpPr/>
      </xdr:nvCxnSpPr>
      <xdr:spPr>
        <a:xfrm>
          <a:off x="14592300" y="6539607"/>
          <a:ext cx="889000" cy="6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0" name="フローチャート : 判断 519"/>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45842</xdr:rowOff>
    </xdr:from>
    <xdr:ext cx="534377" cy="259045"/>
    <xdr:sp macro="" textlink="">
      <xdr:nvSpPr>
        <xdr:cNvPr id="521" name="テキスト ボックス 520"/>
        <xdr:cNvSpPr txBox="1"/>
      </xdr:nvSpPr>
      <xdr:spPr>
        <a:xfrm>
          <a:off x="15214111" y="62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145480</xdr:rowOff>
    </xdr:from>
    <xdr:to>
      <xdr:col>21</xdr:col>
      <xdr:colOff>161925</xdr:colOff>
      <xdr:row>38</xdr:row>
      <xdr:rowOff>24507</xdr:rowOff>
    </xdr:to>
    <xdr:cxnSp macro="">
      <xdr:nvCxnSpPr>
        <xdr:cNvPr id="522" name="直線コネクタ 521"/>
        <xdr:cNvCxnSpPr/>
      </xdr:nvCxnSpPr>
      <xdr:spPr>
        <a:xfrm>
          <a:off x="13703300" y="6489130"/>
          <a:ext cx="889000" cy="5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132040</xdr:rowOff>
    </xdr:from>
    <xdr:to>
      <xdr:col>21</xdr:col>
      <xdr:colOff>212725</xdr:colOff>
      <xdr:row>38</xdr:row>
      <xdr:rowOff>62190</xdr:rowOff>
    </xdr:to>
    <xdr:sp macro="" textlink="">
      <xdr:nvSpPr>
        <xdr:cNvPr id="523" name="フローチャート : 判断 522"/>
        <xdr:cNvSpPr/>
      </xdr:nvSpPr>
      <xdr:spPr>
        <a:xfrm>
          <a:off x="14541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78717</xdr:rowOff>
    </xdr:from>
    <xdr:ext cx="534377" cy="259045"/>
    <xdr:sp macro="" textlink="">
      <xdr:nvSpPr>
        <xdr:cNvPr id="524" name="テキスト ボックス 523"/>
        <xdr:cNvSpPr txBox="1"/>
      </xdr:nvSpPr>
      <xdr:spPr>
        <a:xfrm>
          <a:off x="14325111" y="62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145480</xdr:rowOff>
    </xdr:from>
    <xdr:to>
      <xdr:col>19</xdr:col>
      <xdr:colOff>644525</xdr:colOff>
      <xdr:row>38</xdr:row>
      <xdr:rowOff>77684</xdr:rowOff>
    </xdr:to>
    <xdr:cxnSp macro="">
      <xdr:nvCxnSpPr>
        <xdr:cNvPr id="525" name="直線コネクタ 524"/>
        <xdr:cNvCxnSpPr/>
      </xdr:nvCxnSpPr>
      <xdr:spPr>
        <a:xfrm flipV="1">
          <a:off x="12814300" y="6489130"/>
          <a:ext cx="8890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143122</xdr:rowOff>
    </xdr:from>
    <xdr:to>
      <xdr:col>20</xdr:col>
      <xdr:colOff>9525</xdr:colOff>
      <xdr:row>38</xdr:row>
      <xdr:rowOff>73271</xdr:rowOff>
    </xdr:to>
    <xdr:sp macro="" textlink="">
      <xdr:nvSpPr>
        <xdr:cNvPr id="526" name="フローチャート : 判断 525"/>
        <xdr:cNvSpPr/>
      </xdr:nvSpPr>
      <xdr:spPr>
        <a:xfrm>
          <a:off x="13652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64398</xdr:rowOff>
    </xdr:from>
    <xdr:ext cx="534377" cy="259045"/>
    <xdr:sp macro="" textlink="">
      <xdr:nvSpPr>
        <xdr:cNvPr id="527" name="テキスト ボックス 526"/>
        <xdr:cNvSpPr txBox="1"/>
      </xdr:nvSpPr>
      <xdr:spPr>
        <a:xfrm>
          <a:off x="13436111" y="65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144733</xdr:rowOff>
    </xdr:from>
    <xdr:to>
      <xdr:col>18</xdr:col>
      <xdr:colOff>492125</xdr:colOff>
      <xdr:row>38</xdr:row>
      <xdr:rowOff>74882</xdr:rowOff>
    </xdr:to>
    <xdr:sp macro="" textlink="">
      <xdr:nvSpPr>
        <xdr:cNvPr id="528" name="フローチャート : 判断 527"/>
        <xdr:cNvSpPr/>
      </xdr:nvSpPr>
      <xdr:spPr>
        <a:xfrm>
          <a:off x="12763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91410</xdr:rowOff>
    </xdr:from>
    <xdr:ext cx="534377" cy="259045"/>
    <xdr:sp macro="" textlink="">
      <xdr:nvSpPr>
        <xdr:cNvPr id="529" name="テキスト ボックス 528"/>
        <xdr:cNvSpPr txBox="1"/>
      </xdr:nvSpPr>
      <xdr:spPr>
        <a:xfrm>
          <a:off x="12547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169052</xdr:rowOff>
    </xdr:from>
    <xdr:to>
      <xdr:col>23</xdr:col>
      <xdr:colOff>568325</xdr:colOff>
      <xdr:row>38</xdr:row>
      <xdr:rowOff>99202</xdr:rowOff>
    </xdr:to>
    <xdr:sp macro="" textlink="">
      <xdr:nvSpPr>
        <xdr:cNvPr id="535" name="円/楕円 534"/>
        <xdr:cNvSpPr/>
      </xdr:nvSpPr>
      <xdr:spPr>
        <a:xfrm>
          <a:off x="16268700" y="65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89393</xdr:rowOff>
    </xdr:from>
    <xdr:ext cx="534377" cy="259045"/>
    <xdr:sp macro="" textlink="">
      <xdr:nvSpPr>
        <xdr:cNvPr id="536" name="消防費該当値テキスト"/>
        <xdr:cNvSpPr txBox="1"/>
      </xdr:nvSpPr>
      <xdr:spPr>
        <a:xfrm>
          <a:off x="16370300" y="643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42505</xdr:rowOff>
    </xdr:from>
    <xdr:to>
      <xdr:col>22</xdr:col>
      <xdr:colOff>415925</xdr:colOff>
      <xdr:row>38</xdr:row>
      <xdr:rowOff>144105</xdr:rowOff>
    </xdr:to>
    <xdr:sp macro="" textlink="">
      <xdr:nvSpPr>
        <xdr:cNvPr id="537" name="円/楕円 536"/>
        <xdr:cNvSpPr/>
      </xdr:nvSpPr>
      <xdr:spPr>
        <a:xfrm>
          <a:off x="15430500" y="65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135232</xdr:rowOff>
    </xdr:from>
    <xdr:ext cx="534377" cy="259045"/>
    <xdr:sp macro="" textlink="">
      <xdr:nvSpPr>
        <xdr:cNvPr id="538" name="テキスト ボックス 537"/>
        <xdr:cNvSpPr txBox="1"/>
      </xdr:nvSpPr>
      <xdr:spPr>
        <a:xfrm>
          <a:off x="15214111" y="665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145157</xdr:rowOff>
    </xdr:from>
    <xdr:to>
      <xdr:col>21</xdr:col>
      <xdr:colOff>212725</xdr:colOff>
      <xdr:row>38</xdr:row>
      <xdr:rowOff>75307</xdr:rowOff>
    </xdr:to>
    <xdr:sp macro="" textlink="">
      <xdr:nvSpPr>
        <xdr:cNvPr id="539" name="円/楕円 538"/>
        <xdr:cNvSpPr/>
      </xdr:nvSpPr>
      <xdr:spPr>
        <a:xfrm>
          <a:off x="14541500" y="6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66434</xdr:rowOff>
    </xdr:from>
    <xdr:ext cx="534377" cy="259045"/>
    <xdr:sp macro="" textlink="">
      <xdr:nvSpPr>
        <xdr:cNvPr id="540" name="テキスト ボックス 539"/>
        <xdr:cNvSpPr txBox="1"/>
      </xdr:nvSpPr>
      <xdr:spPr>
        <a:xfrm>
          <a:off x="14325111" y="658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94680</xdr:rowOff>
    </xdr:from>
    <xdr:to>
      <xdr:col>20</xdr:col>
      <xdr:colOff>9525</xdr:colOff>
      <xdr:row>38</xdr:row>
      <xdr:rowOff>24830</xdr:rowOff>
    </xdr:to>
    <xdr:sp macro="" textlink="">
      <xdr:nvSpPr>
        <xdr:cNvPr id="541" name="円/楕円 540"/>
        <xdr:cNvSpPr/>
      </xdr:nvSpPr>
      <xdr:spPr>
        <a:xfrm>
          <a:off x="13652500" y="643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41357</xdr:rowOff>
    </xdr:from>
    <xdr:ext cx="534377" cy="259045"/>
    <xdr:sp macro="" textlink="">
      <xdr:nvSpPr>
        <xdr:cNvPr id="542" name="テキスト ボックス 541"/>
        <xdr:cNvSpPr txBox="1"/>
      </xdr:nvSpPr>
      <xdr:spPr>
        <a:xfrm>
          <a:off x="13436111" y="621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26884</xdr:rowOff>
    </xdr:from>
    <xdr:to>
      <xdr:col>18</xdr:col>
      <xdr:colOff>492125</xdr:colOff>
      <xdr:row>38</xdr:row>
      <xdr:rowOff>128484</xdr:rowOff>
    </xdr:to>
    <xdr:sp macro="" textlink="">
      <xdr:nvSpPr>
        <xdr:cNvPr id="543" name="円/楕円 542"/>
        <xdr:cNvSpPr/>
      </xdr:nvSpPr>
      <xdr:spPr>
        <a:xfrm>
          <a:off x="12763500" y="654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119611</xdr:rowOff>
    </xdr:from>
    <xdr:ext cx="534377" cy="259045"/>
    <xdr:sp macro="" textlink="">
      <xdr:nvSpPr>
        <xdr:cNvPr id="544" name="テキスト ボックス 543"/>
        <xdr:cNvSpPr txBox="1"/>
      </xdr:nvSpPr>
      <xdr:spPr>
        <a:xfrm>
          <a:off x="12547111" y="66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105794</xdr:rowOff>
    </xdr:from>
    <xdr:to>
      <xdr:col>23</xdr:col>
      <xdr:colOff>516889</xdr:colOff>
      <xdr:row>58</xdr:row>
      <xdr:rowOff>23640</xdr:rowOff>
    </xdr:to>
    <xdr:cxnSp macro="">
      <xdr:nvCxnSpPr>
        <xdr:cNvPr id="566" name="直線コネクタ 565"/>
        <xdr:cNvCxnSpPr/>
      </xdr:nvCxnSpPr>
      <xdr:spPr>
        <a:xfrm flipV="1">
          <a:off x="16317595" y="9364094"/>
          <a:ext cx="1269" cy="60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27467</xdr:rowOff>
    </xdr:from>
    <xdr:ext cx="534377" cy="259045"/>
    <xdr:sp macro="" textlink="">
      <xdr:nvSpPr>
        <xdr:cNvPr id="567" name="教育費最小値テキスト"/>
        <xdr:cNvSpPr txBox="1"/>
      </xdr:nvSpPr>
      <xdr:spPr>
        <a:xfrm>
          <a:off x="16370300" y="997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58</xdr:row>
      <xdr:rowOff>23640</xdr:rowOff>
    </xdr:from>
    <xdr:to>
      <xdr:col>23</xdr:col>
      <xdr:colOff>606425</xdr:colOff>
      <xdr:row>58</xdr:row>
      <xdr:rowOff>23640</xdr:rowOff>
    </xdr:to>
    <xdr:cxnSp macro="">
      <xdr:nvCxnSpPr>
        <xdr:cNvPr id="568" name="直線コネクタ 567"/>
        <xdr:cNvCxnSpPr/>
      </xdr:nvCxnSpPr>
      <xdr:spPr>
        <a:xfrm>
          <a:off x="16230600" y="996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52471</xdr:rowOff>
    </xdr:from>
    <xdr:ext cx="599010" cy="259045"/>
    <xdr:sp macro="" textlink="">
      <xdr:nvSpPr>
        <xdr:cNvPr id="569" name="教育費最大値テキスト"/>
        <xdr:cNvSpPr txBox="1"/>
      </xdr:nvSpPr>
      <xdr:spPr>
        <a:xfrm>
          <a:off x="16370300" y="913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54</xdr:row>
      <xdr:rowOff>105794</xdr:rowOff>
    </xdr:from>
    <xdr:to>
      <xdr:col>23</xdr:col>
      <xdr:colOff>606425</xdr:colOff>
      <xdr:row>54</xdr:row>
      <xdr:rowOff>105794</xdr:rowOff>
    </xdr:to>
    <xdr:cxnSp macro="">
      <xdr:nvCxnSpPr>
        <xdr:cNvPr id="570" name="直線コネクタ 569"/>
        <xdr:cNvCxnSpPr/>
      </xdr:nvCxnSpPr>
      <xdr:spPr>
        <a:xfrm>
          <a:off x="16230600" y="936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171215</xdr:rowOff>
    </xdr:from>
    <xdr:to>
      <xdr:col>23</xdr:col>
      <xdr:colOff>517525</xdr:colOff>
      <xdr:row>57</xdr:row>
      <xdr:rowOff>13335</xdr:rowOff>
    </xdr:to>
    <xdr:cxnSp macro="">
      <xdr:nvCxnSpPr>
        <xdr:cNvPr id="571" name="直線コネクタ 570"/>
        <xdr:cNvCxnSpPr/>
      </xdr:nvCxnSpPr>
      <xdr:spPr>
        <a:xfrm flipV="1">
          <a:off x="15481300" y="9772415"/>
          <a:ext cx="8382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144013</xdr:rowOff>
    </xdr:from>
    <xdr:ext cx="534377" cy="259045"/>
    <xdr:sp macro="" textlink="">
      <xdr:nvSpPr>
        <xdr:cNvPr id="572" name="教育費平均値テキスト"/>
        <xdr:cNvSpPr txBox="1"/>
      </xdr:nvSpPr>
      <xdr:spPr>
        <a:xfrm>
          <a:off x="16370300" y="9745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165586</xdr:rowOff>
    </xdr:from>
    <xdr:to>
      <xdr:col>23</xdr:col>
      <xdr:colOff>568325</xdr:colOff>
      <xdr:row>57</xdr:row>
      <xdr:rowOff>95736</xdr:rowOff>
    </xdr:to>
    <xdr:sp macro="" textlink="">
      <xdr:nvSpPr>
        <xdr:cNvPr id="573" name="フローチャート : 判断 572"/>
        <xdr:cNvSpPr/>
      </xdr:nvSpPr>
      <xdr:spPr>
        <a:xfrm>
          <a:off x="16268700" y="976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90739</xdr:rowOff>
    </xdr:from>
    <xdr:to>
      <xdr:col>22</xdr:col>
      <xdr:colOff>365125</xdr:colOff>
      <xdr:row>57</xdr:row>
      <xdr:rowOff>13335</xdr:rowOff>
    </xdr:to>
    <xdr:cxnSp macro="">
      <xdr:nvCxnSpPr>
        <xdr:cNvPr id="574" name="直線コネクタ 573"/>
        <xdr:cNvCxnSpPr/>
      </xdr:nvCxnSpPr>
      <xdr:spPr>
        <a:xfrm>
          <a:off x="14592300" y="9349039"/>
          <a:ext cx="889000" cy="43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159798</xdr:rowOff>
    </xdr:from>
    <xdr:to>
      <xdr:col>22</xdr:col>
      <xdr:colOff>415925</xdr:colOff>
      <xdr:row>57</xdr:row>
      <xdr:rowOff>89948</xdr:rowOff>
    </xdr:to>
    <xdr:sp macro="" textlink="">
      <xdr:nvSpPr>
        <xdr:cNvPr id="575" name="フローチャート : 判断 574"/>
        <xdr:cNvSpPr/>
      </xdr:nvSpPr>
      <xdr:spPr>
        <a:xfrm>
          <a:off x="15430500" y="97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81075</xdr:rowOff>
    </xdr:from>
    <xdr:ext cx="534377" cy="259045"/>
    <xdr:sp macro="" textlink="">
      <xdr:nvSpPr>
        <xdr:cNvPr id="576" name="テキスト ボックス 575"/>
        <xdr:cNvSpPr txBox="1"/>
      </xdr:nvSpPr>
      <xdr:spPr>
        <a:xfrm>
          <a:off x="15214111" y="98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90739</xdr:rowOff>
    </xdr:from>
    <xdr:to>
      <xdr:col>21</xdr:col>
      <xdr:colOff>161925</xdr:colOff>
      <xdr:row>56</xdr:row>
      <xdr:rowOff>83364</xdr:rowOff>
    </xdr:to>
    <xdr:cxnSp macro="">
      <xdr:nvCxnSpPr>
        <xdr:cNvPr id="577" name="直線コネクタ 576"/>
        <xdr:cNvCxnSpPr/>
      </xdr:nvCxnSpPr>
      <xdr:spPr>
        <a:xfrm flipV="1">
          <a:off x="13703300" y="9349039"/>
          <a:ext cx="889000" cy="3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78" name="フローチャート : 判断 577"/>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80330</xdr:rowOff>
    </xdr:from>
    <xdr:ext cx="534377" cy="259045"/>
    <xdr:sp macro="" textlink="">
      <xdr:nvSpPr>
        <xdr:cNvPr id="579" name="テキスト ボックス 578"/>
        <xdr:cNvSpPr txBox="1"/>
      </xdr:nvSpPr>
      <xdr:spPr>
        <a:xfrm>
          <a:off x="14325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75770</xdr:rowOff>
    </xdr:from>
    <xdr:to>
      <xdr:col>19</xdr:col>
      <xdr:colOff>644525</xdr:colOff>
      <xdr:row>56</xdr:row>
      <xdr:rowOff>83364</xdr:rowOff>
    </xdr:to>
    <xdr:cxnSp macro="">
      <xdr:nvCxnSpPr>
        <xdr:cNvPr id="580" name="直線コネクタ 579"/>
        <xdr:cNvCxnSpPr/>
      </xdr:nvCxnSpPr>
      <xdr:spPr>
        <a:xfrm>
          <a:off x="12814300" y="8991170"/>
          <a:ext cx="889000" cy="69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81" name="フローチャート : 判断 580"/>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102248</xdr:rowOff>
    </xdr:from>
    <xdr:ext cx="534377" cy="259045"/>
    <xdr:sp macro="" textlink="">
      <xdr:nvSpPr>
        <xdr:cNvPr id="582" name="テキスト ボックス 581"/>
        <xdr:cNvSpPr txBox="1"/>
      </xdr:nvSpPr>
      <xdr:spPr>
        <a:xfrm>
          <a:off x="13436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83" name="フローチャート : 判断 582"/>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91559</xdr:rowOff>
    </xdr:from>
    <xdr:ext cx="534377" cy="259045"/>
    <xdr:sp macro="" textlink="">
      <xdr:nvSpPr>
        <xdr:cNvPr id="584" name="テキスト ボックス 583"/>
        <xdr:cNvSpPr txBox="1"/>
      </xdr:nvSpPr>
      <xdr:spPr>
        <a:xfrm>
          <a:off x="12547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120415</xdr:rowOff>
    </xdr:from>
    <xdr:to>
      <xdr:col>23</xdr:col>
      <xdr:colOff>568325</xdr:colOff>
      <xdr:row>57</xdr:row>
      <xdr:rowOff>50565</xdr:rowOff>
    </xdr:to>
    <xdr:sp macro="" textlink="">
      <xdr:nvSpPr>
        <xdr:cNvPr id="590" name="円/楕円 589"/>
        <xdr:cNvSpPr/>
      </xdr:nvSpPr>
      <xdr:spPr>
        <a:xfrm>
          <a:off x="16268700" y="97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143292</xdr:rowOff>
    </xdr:from>
    <xdr:ext cx="534377" cy="259045"/>
    <xdr:sp macro="" textlink="">
      <xdr:nvSpPr>
        <xdr:cNvPr id="591" name="教育費該当値テキスト"/>
        <xdr:cNvSpPr txBox="1"/>
      </xdr:nvSpPr>
      <xdr:spPr>
        <a:xfrm>
          <a:off x="16370300" y="95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68,107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133985</xdr:rowOff>
    </xdr:from>
    <xdr:to>
      <xdr:col>22</xdr:col>
      <xdr:colOff>415925</xdr:colOff>
      <xdr:row>57</xdr:row>
      <xdr:rowOff>64135</xdr:rowOff>
    </xdr:to>
    <xdr:sp macro="" textlink="">
      <xdr:nvSpPr>
        <xdr:cNvPr id="592" name="円/楕円 591"/>
        <xdr:cNvSpPr/>
      </xdr:nvSpPr>
      <xdr:spPr>
        <a:xfrm>
          <a:off x="15430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80662</xdr:rowOff>
    </xdr:from>
    <xdr:ext cx="534377" cy="259045"/>
    <xdr:sp macro="" textlink="">
      <xdr:nvSpPr>
        <xdr:cNvPr id="593" name="テキスト ボックス 592"/>
        <xdr:cNvSpPr txBox="1"/>
      </xdr:nvSpPr>
      <xdr:spPr>
        <a:xfrm>
          <a:off x="15214111" y="95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39939</xdr:rowOff>
    </xdr:from>
    <xdr:to>
      <xdr:col>21</xdr:col>
      <xdr:colOff>212725</xdr:colOff>
      <xdr:row>54</xdr:row>
      <xdr:rowOff>141539</xdr:rowOff>
    </xdr:to>
    <xdr:sp macro="" textlink="">
      <xdr:nvSpPr>
        <xdr:cNvPr id="594" name="円/楕円 593"/>
        <xdr:cNvSpPr/>
      </xdr:nvSpPr>
      <xdr:spPr>
        <a:xfrm>
          <a:off x="14541500" y="92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158066</xdr:rowOff>
    </xdr:from>
    <xdr:ext cx="599010" cy="259045"/>
    <xdr:sp macro="" textlink="">
      <xdr:nvSpPr>
        <xdr:cNvPr id="595" name="テキスト ボックス 594"/>
        <xdr:cNvSpPr txBox="1"/>
      </xdr:nvSpPr>
      <xdr:spPr>
        <a:xfrm>
          <a:off x="14292794" y="907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160,709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32564</xdr:rowOff>
    </xdr:from>
    <xdr:to>
      <xdr:col>20</xdr:col>
      <xdr:colOff>9525</xdr:colOff>
      <xdr:row>56</xdr:row>
      <xdr:rowOff>134164</xdr:rowOff>
    </xdr:to>
    <xdr:sp macro="" textlink="">
      <xdr:nvSpPr>
        <xdr:cNvPr id="596" name="円/楕円 595"/>
        <xdr:cNvSpPr/>
      </xdr:nvSpPr>
      <xdr:spPr>
        <a:xfrm>
          <a:off x="13652500" y="963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150691</xdr:rowOff>
    </xdr:from>
    <xdr:ext cx="534377" cy="259045"/>
    <xdr:sp macro="" textlink="">
      <xdr:nvSpPr>
        <xdr:cNvPr id="597" name="テキスト ボックス 596"/>
        <xdr:cNvSpPr txBox="1"/>
      </xdr:nvSpPr>
      <xdr:spPr>
        <a:xfrm>
          <a:off x="13436111" y="940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87,322</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24970</xdr:rowOff>
    </xdr:from>
    <xdr:to>
      <xdr:col>18</xdr:col>
      <xdr:colOff>492125</xdr:colOff>
      <xdr:row>52</xdr:row>
      <xdr:rowOff>126570</xdr:rowOff>
    </xdr:to>
    <xdr:sp macro="" textlink="">
      <xdr:nvSpPr>
        <xdr:cNvPr id="598" name="円/楕円 597"/>
        <xdr:cNvSpPr/>
      </xdr:nvSpPr>
      <xdr:spPr>
        <a:xfrm>
          <a:off x="12763500" y="894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143097</xdr:rowOff>
    </xdr:from>
    <xdr:ext cx="599010" cy="259045"/>
    <xdr:sp macro="" textlink="">
      <xdr:nvSpPr>
        <xdr:cNvPr id="599" name="テキスト ボックス 598"/>
        <xdr:cNvSpPr txBox="1"/>
      </xdr:nvSpPr>
      <xdr:spPr>
        <a:xfrm>
          <a:off x="12514794" y="871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5" name="直線コネクタ 624"/>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28"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29" name="直線コネクタ 628"/>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14656</xdr:rowOff>
    </xdr:from>
    <xdr:to>
      <xdr:col>23</xdr:col>
      <xdr:colOff>517525</xdr:colOff>
      <xdr:row>79</xdr:row>
      <xdr:rowOff>98879</xdr:rowOff>
    </xdr:to>
    <xdr:cxnSp macro="">
      <xdr:nvCxnSpPr>
        <xdr:cNvPr id="630" name="直線コネクタ 629"/>
        <xdr:cNvCxnSpPr/>
      </xdr:nvCxnSpPr>
      <xdr:spPr>
        <a:xfrm>
          <a:off x="15481300" y="13559206"/>
          <a:ext cx="838200" cy="8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1"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2" name="フローチャート : 判断 631"/>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14656</xdr:rowOff>
    </xdr:from>
    <xdr:to>
      <xdr:col>22</xdr:col>
      <xdr:colOff>365125</xdr:colOff>
      <xdr:row>79</xdr:row>
      <xdr:rowOff>63795</xdr:rowOff>
    </xdr:to>
    <xdr:cxnSp macro="">
      <xdr:nvCxnSpPr>
        <xdr:cNvPr id="633" name="直線コネクタ 632"/>
        <xdr:cNvCxnSpPr/>
      </xdr:nvCxnSpPr>
      <xdr:spPr>
        <a:xfrm flipV="1">
          <a:off x="14592300" y="13559206"/>
          <a:ext cx="889000" cy="4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4" name="フローチャート : 判断 633"/>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105677</xdr:rowOff>
    </xdr:from>
    <xdr:ext cx="469744" cy="259045"/>
    <xdr:sp macro="" textlink="">
      <xdr:nvSpPr>
        <xdr:cNvPr id="635" name="テキスト ボックス 634"/>
        <xdr:cNvSpPr txBox="1"/>
      </xdr:nvSpPr>
      <xdr:spPr>
        <a:xfrm>
          <a:off x="15246427" y="136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63795</xdr:rowOff>
    </xdr:from>
    <xdr:to>
      <xdr:col>21</xdr:col>
      <xdr:colOff>161925</xdr:colOff>
      <xdr:row>79</xdr:row>
      <xdr:rowOff>79797</xdr:rowOff>
    </xdr:to>
    <xdr:cxnSp macro="">
      <xdr:nvCxnSpPr>
        <xdr:cNvPr id="636" name="直線コネクタ 635"/>
        <xdr:cNvCxnSpPr/>
      </xdr:nvCxnSpPr>
      <xdr:spPr>
        <a:xfrm flipV="1">
          <a:off x="13703300" y="1360834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9652</xdr:rowOff>
    </xdr:from>
    <xdr:to>
      <xdr:col>21</xdr:col>
      <xdr:colOff>212725</xdr:colOff>
      <xdr:row>79</xdr:row>
      <xdr:rowOff>111252</xdr:rowOff>
    </xdr:to>
    <xdr:sp macro="" textlink="">
      <xdr:nvSpPr>
        <xdr:cNvPr id="637" name="フローチャート : 判断 636"/>
        <xdr:cNvSpPr/>
      </xdr:nvSpPr>
      <xdr:spPr>
        <a:xfrm>
          <a:off x="14541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127779</xdr:rowOff>
    </xdr:from>
    <xdr:ext cx="469744" cy="259045"/>
    <xdr:sp macro="" textlink="">
      <xdr:nvSpPr>
        <xdr:cNvPr id="638" name="テキスト ボックス 637"/>
        <xdr:cNvSpPr txBox="1"/>
      </xdr:nvSpPr>
      <xdr:spPr>
        <a:xfrm>
          <a:off x="14357427"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78828</xdr:rowOff>
    </xdr:from>
    <xdr:to>
      <xdr:col>19</xdr:col>
      <xdr:colOff>644525</xdr:colOff>
      <xdr:row>79</xdr:row>
      <xdr:rowOff>79797</xdr:rowOff>
    </xdr:to>
    <xdr:cxnSp macro="">
      <xdr:nvCxnSpPr>
        <xdr:cNvPr id="639" name="直線コネクタ 638"/>
        <xdr:cNvCxnSpPr/>
      </xdr:nvCxnSpPr>
      <xdr:spPr>
        <a:xfrm>
          <a:off x="12814300" y="13623378"/>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11688</xdr:rowOff>
    </xdr:from>
    <xdr:to>
      <xdr:col>20</xdr:col>
      <xdr:colOff>9525</xdr:colOff>
      <xdr:row>79</xdr:row>
      <xdr:rowOff>113288</xdr:rowOff>
    </xdr:to>
    <xdr:sp macro="" textlink="">
      <xdr:nvSpPr>
        <xdr:cNvPr id="640" name="フローチャート : 判断 639"/>
        <xdr:cNvSpPr/>
      </xdr:nvSpPr>
      <xdr:spPr>
        <a:xfrm>
          <a:off x="13652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129815</xdr:rowOff>
    </xdr:from>
    <xdr:ext cx="469744" cy="259045"/>
    <xdr:sp macro="" textlink="">
      <xdr:nvSpPr>
        <xdr:cNvPr id="641" name="テキスト ボックス 640"/>
        <xdr:cNvSpPr txBox="1"/>
      </xdr:nvSpPr>
      <xdr:spPr>
        <a:xfrm>
          <a:off x="13468427" y="1333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53206</xdr:rowOff>
    </xdr:from>
    <xdr:to>
      <xdr:col>18</xdr:col>
      <xdr:colOff>492125</xdr:colOff>
      <xdr:row>78</xdr:row>
      <xdr:rowOff>154806</xdr:rowOff>
    </xdr:to>
    <xdr:sp macro="" textlink="">
      <xdr:nvSpPr>
        <xdr:cNvPr id="642" name="フローチャート : 判断 641"/>
        <xdr:cNvSpPr/>
      </xdr:nvSpPr>
      <xdr:spPr>
        <a:xfrm>
          <a:off x="12763500" y="1342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171333</xdr:rowOff>
    </xdr:from>
    <xdr:ext cx="534377" cy="259045"/>
    <xdr:sp macro="" textlink="">
      <xdr:nvSpPr>
        <xdr:cNvPr id="643" name="テキスト ボックス 642"/>
        <xdr:cNvSpPr txBox="1"/>
      </xdr:nvSpPr>
      <xdr:spPr>
        <a:xfrm>
          <a:off x="12547111" y="132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49" name="円/楕円 648"/>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0"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135306</xdr:rowOff>
    </xdr:from>
    <xdr:to>
      <xdr:col>22</xdr:col>
      <xdr:colOff>415925</xdr:colOff>
      <xdr:row>79</xdr:row>
      <xdr:rowOff>65456</xdr:rowOff>
    </xdr:to>
    <xdr:sp macro="" textlink="">
      <xdr:nvSpPr>
        <xdr:cNvPr id="651" name="円/楕円 650"/>
        <xdr:cNvSpPr/>
      </xdr:nvSpPr>
      <xdr:spPr>
        <a:xfrm>
          <a:off x="15430500" y="135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81983</xdr:rowOff>
    </xdr:from>
    <xdr:ext cx="469744" cy="259045"/>
    <xdr:sp macro="" textlink="">
      <xdr:nvSpPr>
        <xdr:cNvPr id="652" name="テキスト ボックス 651"/>
        <xdr:cNvSpPr txBox="1"/>
      </xdr:nvSpPr>
      <xdr:spPr>
        <a:xfrm>
          <a:off x="15246427" y="1328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12995</xdr:rowOff>
    </xdr:from>
    <xdr:to>
      <xdr:col>21</xdr:col>
      <xdr:colOff>212725</xdr:colOff>
      <xdr:row>79</xdr:row>
      <xdr:rowOff>114595</xdr:rowOff>
    </xdr:to>
    <xdr:sp macro="" textlink="">
      <xdr:nvSpPr>
        <xdr:cNvPr id="653" name="円/楕円 652"/>
        <xdr:cNvSpPr/>
      </xdr:nvSpPr>
      <xdr:spPr>
        <a:xfrm>
          <a:off x="14541500" y="135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105722</xdr:rowOff>
    </xdr:from>
    <xdr:ext cx="469744" cy="259045"/>
    <xdr:sp macro="" textlink="">
      <xdr:nvSpPr>
        <xdr:cNvPr id="654" name="テキスト ボックス 653"/>
        <xdr:cNvSpPr txBox="1"/>
      </xdr:nvSpPr>
      <xdr:spPr>
        <a:xfrm>
          <a:off x="14357427" y="1365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28997</xdr:rowOff>
    </xdr:from>
    <xdr:to>
      <xdr:col>20</xdr:col>
      <xdr:colOff>9525</xdr:colOff>
      <xdr:row>79</xdr:row>
      <xdr:rowOff>130597</xdr:rowOff>
    </xdr:to>
    <xdr:sp macro="" textlink="">
      <xdr:nvSpPr>
        <xdr:cNvPr id="655" name="円/楕円 654"/>
        <xdr:cNvSpPr/>
      </xdr:nvSpPr>
      <xdr:spPr>
        <a:xfrm>
          <a:off x="13652500" y="135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121724</xdr:rowOff>
    </xdr:from>
    <xdr:ext cx="469744" cy="259045"/>
    <xdr:sp macro="" textlink="">
      <xdr:nvSpPr>
        <xdr:cNvPr id="656" name="テキスト ボックス 655"/>
        <xdr:cNvSpPr txBox="1"/>
      </xdr:nvSpPr>
      <xdr:spPr>
        <a:xfrm>
          <a:off x="13468427" y="136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28028</xdr:rowOff>
    </xdr:from>
    <xdr:to>
      <xdr:col>18</xdr:col>
      <xdr:colOff>492125</xdr:colOff>
      <xdr:row>79</xdr:row>
      <xdr:rowOff>129628</xdr:rowOff>
    </xdr:to>
    <xdr:sp macro="" textlink="">
      <xdr:nvSpPr>
        <xdr:cNvPr id="657" name="円/楕円 656"/>
        <xdr:cNvSpPr/>
      </xdr:nvSpPr>
      <xdr:spPr>
        <a:xfrm>
          <a:off x="12763500" y="135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120755</xdr:rowOff>
    </xdr:from>
    <xdr:ext cx="469744" cy="259045"/>
    <xdr:sp macro="" textlink="">
      <xdr:nvSpPr>
        <xdr:cNvPr id="658" name="テキスト ボックス 657"/>
        <xdr:cNvSpPr txBox="1"/>
      </xdr:nvSpPr>
      <xdr:spPr>
        <a:xfrm>
          <a:off x="12579427" y="1366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69" name="テキスト ボックス 66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1" name="テキスト ボックス 670"/>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3" name="直線コネクタ 682"/>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4"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5" name="直線コネクタ 684"/>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6"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87" name="直線コネクタ 686"/>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92647</xdr:rowOff>
    </xdr:from>
    <xdr:to>
      <xdr:col>23</xdr:col>
      <xdr:colOff>517525</xdr:colOff>
      <xdr:row>95</xdr:row>
      <xdr:rowOff>103099</xdr:rowOff>
    </xdr:to>
    <xdr:cxnSp macro="">
      <xdr:nvCxnSpPr>
        <xdr:cNvPr id="688" name="直線コネクタ 687"/>
        <xdr:cNvCxnSpPr/>
      </xdr:nvCxnSpPr>
      <xdr:spPr>
        <a:xfrm>
          <a:off x="15481300" y="16208947"/>
          <a:ext cx="838200" cy="18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1097</xdr:rowOff>
    </xdr:from>
    <xdr:ext cx="534377" cy="259045"/>
    <xdr:sp macro="" textlink="">
      <xdr:nvSpPr>
        <xdr:cNvPr id="689" name="公債費平均値テキスト"/>
        <xdr:cNvSpPr txBox="1"/>
      </xdr:nvSpPr>
      <xdr:spPr>
        <a:xfrm>
          <a:off x="16370300" y="16631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0" name="フローチャート : 判断 689"/>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130214</xdr:rowOff>
    </xdr:from>
    <xdr:to>
      <xdr:col>22</xdr:col>
      <xdr:colOff>365125</xdr:colOff>
      <xdr:row>94</xdr:row>
      <xdr:rowOff>92647</xdr:rowOff>
    </xdr:to>
    <xdr:cxnSp macro="">
      <xdr:nvCxnSpPr>
        <xdr:cNvPr id="691" name="直線コネクタ 690"/>
        <xdr:cNvCxnSpPr/>
      </xdr:nvCxnSpPr>
      <xdr:spPr>
        <a:xfrm>
          <a:off x="14592300" y="16075064"/>
          <a:ext cx="889000" cy="1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2" name="フローチャート : 判断 691"/>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154691</xdr:rowOff>
    </xdr:from>
    <xdr:ext cx="534377" cy="259045"/>
    <xdr:sp macro="" textlink="">
      <xdr:nvSpPr>
        <xdr:cNvPr id="693" name="テキスト ボックス 692"/>
        <xdr:cNvSpPr txBox="1"/>
      </xdr:nvSpPr>
      <xdr:spPr>
        <a:xfrm>
          <a:off x="15214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130214</xdr:rowOff>
    </xdr:from>
    <xdr:to>
      <xdr:col>21</xdr:col>
      <xdr:colOff>161925</xdr:colOff>
      <xdr:row>95</xdr:row>
      <xdr:rowOff>61810</xdr:rowOff>
    </xdr:to>
    <xdr:cxnSp macro="">
      <xdr:nvCxnSpPr>
        <xdr:cNvPr id="694" name="直線コネクタ 693"/>
        <xdr:cNvCxnSpPr/>
      </xdr:nvCxnSpPr>
      <xdr:spPr>
        <a:xfrm flipV="1">
          <a:off x="13703300" y="16075064"/>
          <a:ext cx="889000" cy="2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22809</xdr:rowOff>
    </xdr:from>
    <xdr:to>
      <xdr:col>21</xdr:col>
      <xdr:colOff>212725</xdr:colOff>
      <xdr:row>97</xdr:row>
      <xdr:rowOff>124409</xdr:rowOff>
    </xdr:to>
    <xdr:sp macro="" textlink="">
      <xdr:nvSpPr>
        <xdr:cNvPr id="695" name="フローチャート : 判断 694"/>
        <xdr:cNvSpPr/>
      </xdr:nvSpPr>
      <xdr:spPr>
        <a:xfrm>
          <a:off x="14541500" y="1665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115536</xdr:rowOff>
    </xdr:from>
    <xdr:ext cx="534377" cy="259045"/>
    <xdr:sp macro="" textlink="">
      <xdr:nvSpPr>
        <xdr:cNvPr id="696" name="テキスト ボックス 695"/>
        <xdr:cNvSpPr txBox="1"/>
      </xdr:nvSpPr>
      <xdr:spPr>
        <a:xfrm>
          <a:off x="14325111" y="167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61810</xdr:rowOff>
    </xdr:from>
    <xdr:to>
      <xdr:col>19</xdr:col>
      <xdr:colOff>644525</xdr:colOff>
      <xdr:row>96</xdr:row>
      <xdr:rowOff>58713</xdr:rowOff>
    </xdr:to>
    <xdr:cxnSp macro="">
      <xdr:nvCxnSpPr>
        <xdr:cNvPr id="697" name="直線コネクタ 696"/>
        <xdr:cNvCxnSpPr/>
      </xdr:nvCxnSpPr>
      <xdr:spPr>
        <a:xfrm flipV="1">
          <a:off x="12814300" y="16349560"/>
          <a:ext cx="889000" cy="16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166039</xdr:rowOff>
    </xdr:from>
    <xdr:to>
      <xdr:col>20</xdr:col>
      <xdr:colOff>9525</xdr:colOff>
      <xdr:row>97</xdr:row>
      <xdr:rowOff>96189</xdr:rowOff>
    </xdr:to>
    <xdr:sp macro="" textlink="">
      <xdr:nvSpPr>
        <xdr:cNvPr id="698" name="フローチャート : 判断 697"/>
        <xdr:cNvSpPr/>
      </xdr:nvSpPr>
      <xdr:spPr>
        <a:xfrm>
          <a:off x="13652500" y="1662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87316</xdr:rowOff>
    </xdr:from>
    <xdr:ext cx="534377" cy="259045"/>
    <xdr:sp macro="" textlink="">
      <xdr:nvSpPr>
        <xdr:cNvPr id="699" name="テキスト ボックス 698"/>
        <xdr:cNvSpPr txBox="1"/>
      </xdr:nvSpPr>
      <xdr:spPr>
        <a:xfrm>
          <a:off x="13436111" y="1671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168681</xdr:rowOff>
    </xdr:from>
    <xdr:to>
      <xdr:col>18</xdr:col>
      <xdr:colOff>492125</xdr:colOff>
      <xdr:row>97</xdr:row>
      <xdr:rowOff>98831</xdr:rowOff>
    </xdr:to>
    <xdr:sp macro="" textlink="">
      <xdr:nvSpPr>
        <xdr:cNvPr id="700" name="フローチャート : 判断 699"/>
        <xdr:cNvSpPr/>
      </xdr:nvSpPr>
      <xdr:spPr>
        <a:xfrm>
          <a:off x="12763500" y="1662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89958</xdr:rowOff>
    </xdr:from>
    <xdr:ext cx="534377" cy="259045"/>
    <xdr:sp macro="" textlink="">
      <xdr:nvSpPr>
        <xdr:cNvPr id="701" name="テキスト ボックス 700"/>
        <xdr:cNvSpPr txBox="1"/>
      </xdr:nvSpPr>
      <xdr:spPr>
        <a:xfrm>
          <a:off x="12547111" y="1672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52299</xdr:rowOff>
    </xdr:from>
    <xdr:to>
      <xdr:col>23</xdr:col>
      <xdr:colOff>568325</xdr:colOff>
      <xdr:row>95</xdr:row>
      <xdr:rowOff>153899</xdr:rowOff>
    </xdr:to>
    <xdr:sp macro="" textlink="">
      <xdr:nvSpPr>
        <xdr:cNvPr id="707" name="円/楕円 706"/>
        <xdr:cNvSpPr/>
      </xdr:nvSpPr>
      <xdr:spPr>
        <a:xfrm>
          <a:off x="16268700" y="163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75176</xdr:rowOff>
    </xdr:from>
    <xdr:ext cx="534377" cy="259045"/>
    <xdr:sp macro="" textlink="">
      <xdr:nvSpPr>
        <xdr:cNvPr id="708" name="公債費該当値テキスト"/>
        <xdr:cNvSpPr txBox="1"/>
      </xdr:nvSpPr>
      <xdr:spPr>
        <a:xfrm>
          <a:off x="16370300" y="1619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79,382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41847</xdr:rowOff>
    </xdr:from>
    <xdr:to>
      <xdr:col>22</xdr:col>
      <xdr:colOff>415925</xdr:colOff>
      <xdr:row>94</xdr:row>
      <xdr:rowOff>143447</xdr:rowOff>
    </xdr:to>
    <xdr:sp macro="" textlink="">
      <xdr:nvSpPr>
        <xdr:cNvPr id="709" name="円/楕円 708"/>
        <xdr:cNvSpPr/>
      </xdr:nvSpPr>
      <xdr:spPr>
        <a:xfrm>
          <a:off x="15430500" y="161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159974</xdr:rowOff>
    </xdr:from>
    <xdr:ext cx="534377" cy="259045"/>
    <xdr:sp macro="" textlink="">
      <xdr:nvSpPr>
        <xdr:cNvPr id="710" name="テキスト ボックス 709"/>
        <xdr:cNvSpPr txBox="1"/>
      </xdr:nvSpPr>
      <xdr:spPr>
        <a:xfrm>
          <a:off x="15214111" y="1593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93,705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79414</xdr:rowOff>
    </xdr:from>
    <xdr:to>
      <xdr:col>21</xdr:col>
      <xdr:colOff>212725</xdr:colOff>
      <xdr:row>94</xdr:row>
      <xdr:rowOff>9564</xdr:rowOff>
    </xdr:to>
    <xdr:sp macro="" textlink="">
      <xdr:nvSpPr>
        <xdr:cNvPr id="711" name="円/楕円 710"/>
        <xdr:cNvSpPr/>
      </xdr:nvSpPr>
      <xdr:spPr>
        <a:xfrm>
          <a:off x="14541500" y="1602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26091</xdr:rowOff>
    </xdr:from>
    <xdr:ext cx="599010" cy="259045"/>
    <xdr:sp macro="" textlink="">
      <xdr:nvSpPr>
        <xdr:cNvPr id="712" name="テキスト ボックス 711"/>
        <xdr:cNvSpPr txBox="1"/>
      </xdr:nvSpPr>
      <xdr:spPr>
        <a:xfrm>
          <a:off x="14292794" y="1579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11010</xdr:rowOff>
    </xdr:from>
    <xdr:to>
      <xdr:col>20</xdr:col>
      <xdr:colOff>9525</xdr:colOff>
      <xdr:row>95</xdr:row>
      <xdr:rowOff>112610</xdr:rowOff>
    </xdr:to>
    <xdr:sp macro="" textlink="">
      <xdr:nvSpPr>
        <xdr:cNvPr id="713" name="円/楕円 712"/>
        <xdr:cNvSpPr/>
      </xdr:nvSpPr>
      <xdr:spPr>
        <a:xfrm>
          <a:off x="13652500" y="162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129137</xdr:rowOff>
    </xdr:from>
    <xdr:ext cx="534377" cy="259045"/>
    <xdr:sp macro="" textlink="">
      <xdr:nvSpPr>
        <xdr:cNvPr id="714" name="テキスト ボックス 713"/>
        <xdr:cNvSpPr txBox="1"/>
      </xdr:nvSpPr>
      <xdr:spPr>
        <a:xfrm>
          <a:off x="13436111" y="160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7913</xdr:rowOff>
    </xdr:from>
    <xdr:to>
      <xdr:col>18</xdr:col>
      <xdr:colOff>492125</xdr:colOff>
      <xdr:row>96</xdr:row>
      <xdr:rowOff>109513</xdr:rowOff>
    </xdr:to>
    <xdr:sp macro="" textlink="">
      <xdr:nvSpPr>
        <xdr:cNvPr id="715" name="円/楕円 714"/>
        <xdr:cNvSpPr/>
      </xdr:nvSpPr>
      <xdr:spPr>
        <a:xfrm>
          <a:off x="12763500" y="164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126040</xdr:rowOff>
    </xdr:from>
    <xdr:ext cx="534377" cy="259045"/>
    <xdr:sp macro="" textlink="">
      <xdr:nvSpPr>
        <xdr:cNvPr id="716" name="テキスト ボックス 715"/>
        <xdr:cNvSpPr txBox="1"/>
      </xdr:nvSpPr>
      <xdr:spPr>
        <a:xfrm>
          <a:off x="12547111" y="162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0" name="直線コネクタ 739"/>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1"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3"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4" name="直線コネクタ 743"/>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6"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47" name="フローチャート : 判断 746"/>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49" name="フローチャート : 判断 748"/>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0" name="テキスト ボックス 749"/>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148489</xdr:rowOff>
    </xdr:from>
    <xdr:to>
      <xdr:col>29</xdr:col>
      <xdr:colOff>568325</xdr:colOff>
      <xdr:row>39</xdr:row>
      <xdr:rowOff>78639</xdr:rowOff>
    </xdr:to>
    <xdr:sp macro="" textlink="">
      <xdr:nvSpPr>
        <xdr:cNvPr id="752" name="フローチャート : 判断 751"/>
        <xdr:cNvSpPr/>
      </xdr:nvSpPr>
      <xdr:spPr>
        <a:xfrm>
          <a:off x="2038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95165</xdr:rowOff>
    </xdr:from>
    <xdr:ext cx="378565" cy="259045"/>
    <xdr:sp macro="" textlink="">
      <xdr:nvSpPr>
        <xdr:cNvPr id="753" name="テキスト ボックス 752"/>
        <xdr:cNvSpPr txBox="1"/>
      </xdr:nvSpPr>
      <xdr:spPr>
        <a:xfrm>
          <a:off x="2024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158852</xdr:rowOff>
    </xdr:from>
    <xdr:to>
      <xdr:col>28</xdr:col>
      <xdr:colOff>365125</xdr:colOff>
      <xdr:row>39</xdr:row>
      <xdr:rowOff>89002</xdr:rowOff>
    </xdr:to>
    <xdr:sp macro="" textlink="">
      <xdr:nvSpPr>
        <xdr:cNvPr id="755" name="フローチャート : 判断 754"/>
        <xdr:cNvSpPr/>
      </xdr:nvSpPr>
      <xdr:spPr>
        <a:xfrm>
          <a:off x="19494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105529</xdr:rowOff>
    </xdr:from>
    <xdr:ext cx="313932" cy="259045"/>
    <xdr:sp macro="" textlink="">
      <xdr:nvSpPr>
        <xdr:cNvPr id="756" name="テキスト ボックス 755"/>
        <xdr:cNvSpPr txBox="1"/>
      </xdr:nvSpPr>
      <xdr:spPr>
        <a:xfrm>
          <a:off x="19388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161747</xdr:rowOff>
    </xdr:from>
    <xdr:to>
      <xdr:col>27</xdr:col>
      <xdr:colOff>161925</xdr:colOff>
      <xdr:row>39</xdr:row>
      <xdr:rowOff>91897</xdr:rowOff>
    </xdr:to>
    <xdr:sp macro="" textlink="">
      <xdr:nvSpPr>
        <xdr:cNvPr id="757" name="フローチャート : 判断 756"/>
        <xdr:cNvSpPr/>
      </xdr:nvSpPr>
      <xdr:spPr>
        <a:xfrm>
          <a:off x="18605500" y="66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108424</xdr:rowOff>
    </xdr:from>
    <xdr:ext cx="313932" cy="259045"/>
    <xdr:sp macro="" textlink="">
      <xdr:nvSpPr>
        <xdr:cNvPr id="758" name="テキスト ボックス 757"/>
        <xdr:cNvSpPr txBox="1"/>
      </xdr:nvSpPr>
      <xdr:spPr>
        <a:xfrm>
          <a:off x="18499333" y="64520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5"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衛生費及び消防費については、近隣団体に事務委託を実施しているため、類似団体平均額を下回っている。</a:t>
          </a:r>
        </a:p>
        <a:p>
          <a:r>
            <a:rPr kumimoji="1" lang="ja-JP" altLang="en-US" sz="1300">
              <a:latin typeface="ＭＳ Ｐゴシック"/>
            </a:rPr>
            <a:t>民生費については、臨時福祉給付金事業の実施により、前年度より大きく増額している。</a:t>
          </a:r>
        </a:p>
        <a:p>
          <a:r>
            <a:rPr kumimoji="1" lang="ja-JP" altLang="en-US" sz="1300">
              <a:latin typeface="ＭＳ Ｐゴシック"/>
            </a:rPr>
            <a:t>土木費については、除排雪経費が減少したことにより、前年度より大きく減額している。</a:t>
          </a:r>
        </a:p>
        <a:p>
          <a:r>
            <a:rPr kumimoji="1" lang="ja-JP" altLang="en-US" sz="1300">
              <a:latin typeface="ＭＳ Ｐゴシック"/>
            </a:rPr>
            <a:t>総務費については、財政調整基金への積立額の減により、前年度より大きく減額している。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国補正による国庫補助金並びにこれに付帯する補正予算債の起債充当により、一般財源額が減少し、財政調整基金の積立てが実施された。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全会計で赤字額はなく、黒字額は標準財政規模比で</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前後を保っている。</a:t>
          </a:r>
        </a:p>
        <a:p>
          <a:r>
            <a:rPr kumimoji="1" lang="ja-JP" altLang="en-US" sz="1400">
              <a:latin typeface="ＭＳ ゴシック" pitchFamily="49" charset="-128"/>
              <a:ea typeface="ＭＳ ゴシック" pitchFamily="49" charset="-128"/>
            </a:rPr>
            <a:t>分譲宅地造成事業特別会計については、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より分譲を開始した区画のうち、</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までにほぼ売却済となり、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で残区画を完売し、黒字額が減額している。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全体では、標準財政規模比が</a:t>
          </a:r>
          <a:r>
            <a:rPr kumimoji="1" lang="en-US" altLang="ja-JP" sz="1400">
              <a:latin typeface="ＭＳ ゴシック" pitchFamily="49" charset="-128"/>
              <a:ea typeface="ＭＳ ゴシック" pitchFamily="49" charset="-128"/>
            </a:rPr>
            <a:t>0.04</a:t>
          </a:r>
          <a:r>
            <a:rPr kumimoji="1" lang="ja-JP" altLang="en-US" sz="1400">
              <a:latin typeface="ＭＳ ゴシック" pitchFamily="49" charset="-128"/>
              <a:ea typeface="ＭＳ ゴシック" pitchFamily="49" charset="-128"/>
            </a:rPr>
            <a:t>ポイント減少し、同程度となっている。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10509090</v>
      </c>
      <c r="BO4" s="411"/>
      <c r="BP4" s="411"/>
      <c r="BQ4" s="411"/>
      <c r="BR4" s="411"/>
      <c r="BS4" s="411"/>
      <c r="BT4" s="411"/>
      <c r="BU4" s="412"/>
      <c r="BV4" s="410">
        <v>11197193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0.7</v>
      </c>
      <c r="CU4" s="588"/>
      <c r="CV4" s="588"/>
      <c r="CW4" s="588"/>
      <c r="CX4" s="588"/>
      <c r="CY4" s="588"/>
      <c r="CZ4" s="588"/>
      <c r="DA4" s="589"/>
      <c r="DB4" s="587">
        <v>0.5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10403078</v>
      </c>
      <c r="BO5" s="416"/>
      <c r="BP5" s="416"/>
      <c r="BQ5" s="416"/>
      <c r="BR5" s="416"/>
      <c r="BS5" s="416"/>
      <c r="BT5" s="416"/>
      <c r="BU5" s="417"/>
      <c r="BV5" s="415">
        <v>11015039</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77.8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106012</v>
      </c>
      <c r="BO6" s="416"/>
      <c r="BP6" s="416"/>
      <c r="BQ6" s="416"/>
      <c r="BR6" s="416"/>
      <c r="BS6" s="416"/>
      <c r="BT6" s="416"/>
      <c r="BU6" s="417"/>
      <c r="BV6" s="415">
        <v>182154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93.6</v>
      </c>
      <c r="CU6" s="562"/>
      <c r="CV6" s="562"/>
      <c r="CW6" s="562"/>
      <c r="CX6" s="562"/>
      <c r="CY6" s="562"/>
      <c r="CZ6" s="562"/>
      <c r="DA6" s="563"/>
      <c r="DB6" s="561">
        <v>82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57619</v>
      </c>
      <c r="BO7" s="416"/>
      <c r="BP7" s="416"/>
      <c r="BQ7" s="416"/>
      <c r="BR7" s="416"/>
      <c r="BS7" s="416"/>
      <c r="BT7" s="416"/>
      <c r="BU7" s="417"/>
      <c r="BV7" s="415">
        <v>144690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6752056</v>
      </c>
      <c r="CU7" s="416"/>
      <c r="CV7" s="416"/>
      <c r="CW7" s="416"/>
      <c r="CX7" s="416"/>
      <c r="CY7" s="416"/>
      <c r="CZ7" s="416"/>
      <c r="DA7" s="417"/>
      <c r="DB7" s="415">
        <v>7110610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48393</v>
      </c>
      <c r="BO8" s="416"/>
      <c r="BP8" s="416"/>
      <c r="BQ8" s="416"/>
      <c r="BR8" s="416"/>
      <c r="BS8" s="416"/>
      <c r="BT8" s="416"/>
      <c r="BU8" s="417"/>
      <c r="BV8" s="415">
        <v>37464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v>
      </c>
      <c r="CU8" s="525"/>
      <c r="CV8" s="525"/>
      <c r="CW8" s="525"/>
      <c r="CX8" s="525"/>
      <c r="CY8" s="525"/>
      <c r="CZ8" s="525"/>
      <c r="DA8" s="526"/>
      <c r="DB8" s="524">
        <v>0.31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17571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10929</v>
      </c>
      <c r="BO9" s="416"/>
      <c r="BP9" s="416"/>
      <c r="BQ9" s="416"/>
      <c r="BR9" s="416"/>
      <c r="BS9" s="416"/>
      <c r="BT9" s="416"/>
      <c r="BU9" s="417"/>
      <c r="BV9" s="415">
        <v>5220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19</v>
      </c>
      <c r="CU9" s="386"/>
      <c r="CV9" s="386"/>
      <c r="CW9" s="386"/>
      <c r="CX9" s="386"/>
      <c r="CY9" s="386"/>
      <c r="CZ9" s="386"/>
      <c r="DA9" s="387"/>
      <c r="DB9" s="385">
        <v>21.6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18535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234948</v>
      </c>
      <c r="BO10" s="416"/>
      <c r="BP10" s="416"/>
      <c r="BQ10" s="416"/>
      <c r="BR10" s="416"/>
      <c r="BS10" s="416"/>
      <c r="BT10" s="416"/>
      <c r="BU10" s="417"/>
      <c r="BV10" s="415">
        <v>585508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354597</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18475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18286</v>
      </c>
      <c r="S13" s="517"/>
      <c r="T13" s="517"/>
      <c r="U13" s="517"/>
      <c r="V13" s="518"/>
      <c r="W13" s="504" t="s">
        <v>124</v>
      </c>
      <c r="X13" s="428"/>
      <c r="Y13" s="428"/>
      <c r="Z13" s="428"/>
      <c r="AA13" s="428"/>
      <c r="AB13" s="429"/>
      <c r="AC13" s="391">
        <v>418</v>
      </c>
      <c r="AD13" s="392"/>
      <c r="AE13" s="392"/>
      <c r="AF13" s="392"/>
      <c r="AG13" s="393"/>
      <c r="AH13" s="391">
        <v>436</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245877</v>
      </c>
      <c r="BO13" s="416"/>
      <c r="BP13" s="416"/>
      <c r="BQ13" s="416"/>
      <c r="BR13" s="416"/>
      <c r="BS13" s="416"/>
      <c r="BT13" s="416"/>
      <c r="BU13" s="417"/>
      <c r="BV13" s="415">
        <v>945325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10.8</v>
      </c>
      <c r="CU13" s="386"/>
      <c r="CV13" s="386"/>
      <c r="CW13" s="386"/>
      <c r="CX13" s="386"/>
      <c r="CY13" s="386"/>
      <c r="CZ13" s="386"/>
      <c r="DA13" s="387"/>
      <c r="DB13" s="385">
        <v>11.7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18717</v>
      </c>
      <c r="S14" s="517"/>
      <c r="T14" s="517"/>
      <c r="U14" s="517"/>
      <c r="V14" s="518"/>
      <c r="W14" s="519"/>
      <c r="X14" s="431"/>
      <c r="Y14" s="431"/>
      <c r="Z14" s="431"/>
      <c r="AA14" s="431"/>
      <c r="AB14" s="432"/>
      <c r="AC14" s="509">
        <v>5</v>
      </c>
      <c r="AD14" s="510"/>
      <c r="AE14" s="510"/>
      <c r="AF14" s="510"/>
      <c r="AG14" s="511"/>
      <c r="AH14" s="509">
        <v>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81.2</v>
      </c>
      <c r="CU14" s="488"/>
      <c r="CV14" s="488"/>
      <c r="CW14" s="488"/>
      <c r="CX14" s="488"/>
      <c r="CY14" s="488"/>
      <c r="CZ14" s="488"/>
      <c r="DA14" s="489"/>
      <c r="DB14" s="520">
        <v>73.2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18535</v>
      </c>
      <c r="S15" s="517"/>
      <c r="T15" s="517"/>
      <c r="U15" s="517"/>
      <c r="V15" s="518"/>
      <c r="W15" s="504" t="s">
        <v>130</v>
      </c>
      <c r="X15" s="428"/>
      <c r="Y15" s="428"/>
      <c r="Z15" s="428"/>
      <c r="AA15" s="428"/>
      <c r="AB15" s="429"/>
      <c r="AC15" s="391">
        <v>2900</v>
      </c>
      <c r="AD15" s="392"/>
      <c r="AE15" s="392"/>
      <c r="AF15" s="392"/>
      <c r="AG15" s="393"/>
      <c r="AH15" s="391">
        <v>3189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1689590</v>
      </c>
      <c r="BO15" s="411"/>
      <c r="BP15" s="411"/>
      <c r="BQ15" s="411"/>
      <c r="BR15" s="411"/>
      <c r="BS15" s="411"/>
      <c r="BT15" s="411"/>
      <c r="BU15" s="412"/>
      <c r="BV15" s="410">
        <v>1654416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34.6</v>
      </c>
      <c r="AD16" s="510"/>
      <c r="AE16" s="510"/>
      <c r="AF16" s="510"/>
      <c r="AG16" s="511"/>
      <c r="AH16" s="509">
        <v>36.5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5637396</v>
      </c>
      <c r="BO16" s="416"/>
      <c r="BP16" s="416"/>
      <c r="BQ16" s="416"/>
      <c r="BR16" s="416"/>
      <c r="BS16" s="416"/>
      <c r="BT16" s="416"/>
      <c r="BU16" s="417"/>
      <c r="BV16" s="415">
        <v>5484696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5074</v>
      </c>
      <c r="AD17" s="392"/>
      <c r="AE17" s="392"/>
      <c r="AF17" s="392"/>
      <c r="AG17" s="393"/>
      <c r="AH17" s="391">
        <v>5119</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2102359</v>
      </c>
      <c r="BO17" s="416"/>
      <c r="BP17" s="416"/>
      <c r="BQ17" s="416"/>
      <c r="BR17" s="416"/>
      <c r="BS17" s="416"/>
      <c r="BT17" s="416"/>
      <c r="BU17" s="417"/>
      <c r="BV17" s="415">
        <v>2056773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89.45</v>
      </c>
      <c r="M18" s="480"/>
      <c r="N18" s="480"/>
      <c r="O18" s="480"/>
      <c r="P18" s="480"/>
      <c r="Q18" s="480"/>
      <c r="R18" s="481"/>
      <c r="S18" s="481"/>
      <c r="T18" s="481"/>
      <c r="U18" s="481"/>
      <c r="V18" s="482"/>
      <c r="W18" s="496"/>
      <c r="X18" s="497"/>
      <c r="Y18" s="497"/>
      <c r="Z18" s="497"/>
      <c r="AA18" s="497"/>
      <c r="AB18" s="505"/>
      <c r="AC18" s="379">
        <v>60.5</v>
      </c>
      <c r="AD18" s="380"/>
      <c r="AE18" s="380"/>
      <c r="AF18" s="380"/>
      <c r="AG18" s="483"/>
      <c r="AH18" s="379">
        <v>58.5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6173792</v>
      </c>
      <c r="BO18" s="416"/>
      <c r="BP18" s="416"/>
      <c r="BQ18" s="416"/>
      <c r="BR18" s="416"/>
      <c r="BS18" s="416"/>
      <c r="BT18" s="416"/>
      <c r="BU18" s="417"/>
      <c r="BV18" s="415">
        <v>5644123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196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7634534</v>
      </c>
      <c r="BO19" s="416"/>
      <c r="BP19" s="416"/>
      <c r="BQ19" s="416"/>
      <c r="BR19" s="416"/>
      <c r="BS19" s="416"/>
      <c r="BT19" s="416"/>
      <c r="BU19" s="417"/>
      <c r="BV19" s="415">
        <v>8076840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6055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15276309</v>
      </c>
      <c r="BO23" s="416"/>
      <c r="BP23" s="416"/>
      <c r="BQ23" s="416"/>
      <c r="BR23" s="416"/>
      <c r="BS23" s="416"/>
      <c r="BT23" s="416"/>
      <c r="BU23" s="417"/>
      <c r="BV23" s="415">
        <v>15699389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7900</v>
      </c>
      <c r="R24" s="392"/>
      <c r="S24" s="392"/>
      <c r="T24" s="392"/>
      <c r="U24" s="392"/>
      <c r="V24" s="393"/>
      <c r="W24" s="457"/>
      <c r="X24" s="448"/>
      <c r="Y24" s="449"/>
      <c r="Z24" s="388" t="s">
        <v>153</v>
      </c>
      <c r="AA24" s="389"/>
      <c r="AB24" s="389"/>
      <c r="AC24" s="389"/>
      <c r="AD24" s="389"/>
      <c r="AE24" s="389"/>
      <c r="AF24" s="389"/>
      <c r="AG24" s="390"/>
      <c r="AH24" s="391">
        <v>213</v>
      </c>
      <c r="AI24" s="392"/>
      <c r="AJ24" s="392"/>
      <c r="AK24" s="392"/>
      <c r="AL24" s="393"/>
      <c r="AM24" s="391">
        <v>579147</v>
      </c>
      <c r="AN24" s="392"/>
      <c r="AO24" s="392"/>
      <c r="AP24" s="392"/>
      <c r="AQ24" s="392"/>
      <c r="AR24" s="393"/>
      <c r="AS24" s="391">
        <v>2719</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8106191</v>
      </c>
      <c r="BO24" s="416"/>
      <c r="BP24" s="416"/>
      <c r="BQ24" s="416"/>
      <c r="BR24" s="416"/>
      <c r="BS24" s="416"/>
      <c r="BT24" s="416"/>
      <c r="BU24" s="417"/>
      <c r="BV24" s="415">
        <v>8324060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6200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144641</v>
      </c>
      <c r="BO25" s="411"/>
      <c r="BP25" s="411"/>
      <c r="BQ25" s="411"/>
      <c r="BR25" s="411"/>
      <c r="BS25" s="411"/>
      <c r="BT25" s="411"/>
      <c r="BU25" s="412"/>
      <c r="BV25" s="410">
        <v>230229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5600</v>
      </c>
      <c r="R26" s="392"/>
      <c r="S26" s="392"/>
      <c r="T26" s="392"/>
      <c r="U26" s="392"/>
      <c r="V26" s="393"/>
      <c r="W26" s="457"/>
      <c r="X26" s="448"/>
      <c r="Y26" s="449"/>
      <c r="Z26" s="388" t="s">
        <v>159</v>
      </c>
      <c r="AA26" s="470"/>
      <c r="AB26" s="470"/>
      <c r="AC26" s="470"/>
      <c r="AD26" s="470"/>
      <c r="AE26" s="470"/>
      <c r="AF26" s="470"/>
      <c r="AG26" s="471"/>
      <c r="AH26" s="391">
        <v>10</v>
      </c>
      <c r="AI26" s="392"/>
      <c r="AJ26" s="392"/>
      <c r="AK26" s="392"/>
      <c r="AL26" s="393"/>
      <c r="AM26" s="391">
        <v>22500</v>
      </c>
      <c r="AN26" s="392"/>
      <c r="AO26" s="392"/>
      <c r="AP26" s="392"/>
      <c r="AQ26" s="392"/>
      <c r="AR26" s="393"/>
      <c r="AS26" s="391">
        <v>2250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3200</v>
      </c>
      <c r="R27" s="392"/>
      <c r="S27" s="392"/>
      <c r="T27" s="392"/>
      <c r="U27" s="392"/>
      <c r="V27" s="393"/>
      <c r="W27" s="457"/>
      <c r="X27" s="448"/>
      <c r="Y27" s="449"/>
      <c r="Z27" s="388" t="s">
        <v>162</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157401</v>
      </c>
      <c r="BO27" s="419"/>
      <c r="BP27" s="419"/>
      <c r="BQ27" s="419"/>
      <c r="BR27" s="419"/>
      <c r="BS27" s="419"/>
      <c r="BT27" s="419"/>
      <c r="BU27" s="420"/>
      <c r="BV27" s="418">
        <v>157290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2760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6736809</v>
      </c>
      <c r="BO28" s="411"/>
      <c r="BP28" s="411"/>
      <c r="BQ28" s="411"/>
      <c r="BR28" s="411"/>
      <c r="BS28" s="411"/>
      <c r="BT28" s="411"/>
      <c r="BU28" s="412"/>
      <c r="BV28" s="410">
        <v>6482861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12</v>
      </c>
      <c r="M29" s="392"/>
      <c r="N29" s="392"/>
      <c r="O29" s="392"/>
      <c r="P29" s="393"/>
      <c r="Q29" s="391">
        <v>2550</v>
      </c>
      <c r="R29" s="392"/>
      <c r="S29" s="392"/>
      <c r="T29" s="392"/>
      <c r="U29" s="392"/>
      <c r="V29" s="393"/>
      <c r="W29" s="458"/>
      <c r="X29" s="459"/>
      <c r="Y29" s="460"/>
      <c r="Z29" s="388" t="s">
        <v>169</v>
      </c>
      <c r="AA29" s="389"/>
      <c r="AB29" s="389"/>
      <c r="AC29" s="389"/>
      <c r="AD29" s="389"/>
      <c r="AE29" s="389"/>
      <c r="AF29" s="389"/>
      <c r="AG29" s="390"/>
      <c r="AH29" s="391">
        <v>213</v>
      </c>
      <c r="AI29" s="392"/>
      <c r="AJ29" s="392"/>
      <c r="AK29" s="392"/>
      <c r="AL29" s="393"/>
      <c r="AM29" s="391">
        <v>579147</v>
      </c>
      <c r="AN29" s="392"/>
      <c r="AO29" s="392"/>
      <c r="AP29" s="392"/>
      <c r="AQ29" s="392"/>
      <c r="AR29" s="393"/>
      <c r="AS29" s="391">
        <v>2719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10682</v>
      </c>
      <c r="BO29" s="416"/>
      <c r="BP29" s="416"/>
      <c r="BQ29" s="416"/>
      <c r="BR29" s="416"/>
      <c r="BS29" s="416"/>
      <c r="BT29" s="416"/>
      <c r="BU29" s="417"/>
      <c r="BV29" s="415">
        <v>10675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90</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1868259</v>
      </c>
      <c r="BO30" s="419"/>
      <c r="BP30" s="419"/>
      <c r="BQ30" s="419"/>
      <c r="BR30" s="419"/>
      <c r="BS30" s="419"/>
      <c r="BT30" s="419"/>
      <c r="BU30" s="420"/>
      <c r="BV30" s="418">
        <v>1875972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石川県市町村消防団員等公務災害補償等組合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ケーブルテレビ事業特別会計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分譲宅地造成事業特別会計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長曽川水防事務組合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石川県市町村職員退職手当組合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石川県市町村消防賞じゅつ金組合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石川県市町議会議員公務災害補償等組合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石川北部アール・ディ・エフ広域処理組合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石川県後期高齢者医療広域連合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522</v>
      </c>
      <c r="D34" s="1184"/>
      <c r="E34" s="1185"/>
      <c r="F34" s="32">
        <v>8.0500000000000007</v>
      </c>
      <c r="G34" s="33">
        <v>7.26</v>
      </c>
      <c r="H34" s="33">
        <v>6.06</v>
      </c>
      <c r="I34" s="33">
        <v>6.2</v>
      </c>
      <c r="J34" s="34">
        <v>6.58</v>
      </c>
      <c r="K34" s="22"/>
      <c r="L34" s="22"/>
      <c r="M34" s="22"/>
      <c r="N34" s="22"/>
      <c r="O34" s="22"/>
      <c r="P34" s="22"/>
    </row>
    <row r="35" spans="1:16" ht="39" customHeight="1" x14ac:dyDescent="0.15">
      <c r="A35" s="22"/>
      <c r="B35" s="35"/>
      <c r="C35" s="1178" t="s">
        <v>523</v>
      </c>
      <c r="D35" s="1179"/>
      <c r="E35" s="1180"/>
      <c r="F35" s="36">
        <v>0.39</v>
      </c>
      <c r="G35" s="37">
        <v>0.43</v>
      </c>
      <c r="H35" s="37">
        <v>0.47</v>
      </c>
      <c r="I35" s="37">
        <v>0.52</v>
      </c>
      <c r="J35" s="38">
        <v>0.71</v>
      </c>
      <c r="K35" s="22"/>
      <c r="L35" s="22"/>
      <c r="M35" s="22"/>
      <c r="N35" s="22"/>
      <c r="O35" s="22"/>
      <c r="P35" s="22"/>
    </row>
    <row r="36" spans="1:16" ht="39" customHeight="1" x14ac:dyDescent="0.15">
      <c r="A36" s="22"/>
      <c r="B36" s="35"/>
      <c r="C36" s="1178" t="s">
        <v>524</v>
      </c>
      <c r="D36" s="1179"/>
      <c r="E36" s="1180"/>
      <c r="F36" s="36">
        <v>0.06</v>
      </c>
      <c r="G36" s="37">
        <v>1.25</v>
      </c>
      <c r="H36" s="37">
        <v>1.4</v>
      </c>
      <c r="I36" s="37">
        <v>0.8</v>
      </c>
      <c r="J36" s="38">
        <v>0.27</v>
      </c>
      <c r="K36" s="22"/>
      <c r="L36" s="22"/>
      <c r="M36" s="22"/>
      <c r="N36" s="22"/>
      <c r="O36" s="22"/>
      <c r="P36" s="22"/>
    </row>
    <row r="37" spans="1:16" ht="39" customHeight="1" x14ac:dyDescent="0.15">
      <c r="A37" s="22"/>
      <c r="B37" s="35"/>
      <c r="C37" s="1178" t="s">
        <v>525</v>
      </c>
      <c r="D37" s="1179"/>
      <c r="E37" s="1180"/>
      <c r="F37" s="36">
        <v>0.02</v>
      </c>
      <c r="G37" s="37">
        <v>0.08</v>
      </c>
      <c r="H37" s="37">
        <v>0.05</v>
      </c>
      <c r="I37" s="37">
        <v>0.03</v>
      </c>
      <c r="J37" s="38">
        <v>0.03</v>
      </c>
      <c r="K37" s="22"/>
      <c r="L37" s="22"/>
      <c r="M37" s="22"/>
      <c r="N37" s="22"/>
      <c r="O37" s="22"/>
      <c r="P37" s="22"/>
    </row>
    <row r="38" spans="1:16" ht="39" customHeight="1" x14ac:dyDescent="0.15">
      <c r="A38" s="22"/>
      <c r="B38" s="35"/>
      <c r="C38" s="1178" t="s">
        <v>526</v>
      </c>
      <c r="D38" s="1179"/>
      <c r="E38" s="1180"/>
      <c r="F38" s="36">
        <v>0.01</v>
      </c>
      <c r="G38" s="37">
        <v>0</v>
      </c>
      <c r="H38" s="37">
        <v>0</v>
      </c>
      <c r="I38" s="37">
        <v>0</v>
      </c>
      <c r="J38" s="38">
        <v>0</v>
      </c>
      <c r="K38" s="22"/>
      <c r="L38" s="22"/>
      <c r="M38" s="22"/>
      <c r="N38" s="22"/>
      <c r="O38" s="22"/>
      <c r="P38" s="22"/>
    </row>
    <row r="39" spans="1:16" ht="39" customHeight="1" x14ac:dyDescent="0.15">
      <c r="A39" s="22"/>
      <c r="B39" s="35"/>
      <c r="C39" s="1178" t="s">
        <v>527</v>
      </c>
      <c r="D39" s="1179"/>
      <c r="E39" s="1180"/>
      <c r="F39" s="36">
        <v>0</v>
      </c>
      <c r="G39" s="37">
        <v>0</v>
      </c>
      <c r="H39" s="37">
        <v>0</v>
      </c>
      <c r="I39" s="37">
        <v>0</v>
      </c>
      <c r="J39" s="38">
        <v>0</v>
      </c>
      <c r="K39" s="22"/>
      <c r="L39" s="22"/>
      <c r="M39" s="22"/>
      <c r="N39" s="22"/>
      <c r="O39" s="22"/>
      <c r="P39" s="22"/>
    </row>
    <row r="40" spans="1:16" ht="39" customHeight="1" x14ac:dyDescent="0.15">
      <c r="A40" s="22"/>
      <c r="B40" s="35"/>
      <c r="C40" s="1178" t="s">
        <v>528</v>
      </c>
      <c r="D40" s="1179"/>
      <c r="E40" s="1180"/>
      <c r="F40" s="36">
        <v>0</v>
      </c>
      <c r="G40" s="37">
        <v>0</v>
      </c>
      <c r="H40" s="37">
        <v>0</v>
      </c>
      <c r="I40" s="37">
        <v>0</v>
      </c>
      <c r="J40" s="38">
        <v>0</v>
      </c>
      <c r="K40" s="22"/>
      <c r="L40" s="22"/>
      <c r="M40" s="22"/>
      <c r="N40" s="22"/>
      <c r="O40" s="22"/>
      <c r="P40" s="22"/>
    </row>
    <row r="41" spans="1:16" ht="39" customHeight="1" x14ac:dyDescent="0.15">
      <c r="A41" s="22"/>
      <c r="B41" s="35"/>
      <c r="C41" s="1178" t="s">
        <v>529</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election activeCell="P51" sqref="P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1341</v>
      </c>
      <c r="L45" s="60">
        <v>1589</v>
      </c>
      <c r="M45" s="60">
        <v>1423</v>
      </c>
      <c r="N45" s="60">
        <v>1399</v>
      </c>
      <c r="O45" s="61">
        <v>1467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608</v>
      </c>
      <c r="L48" s="64">
        <v>663</v>
      </c>
      <c r="M48" s="64">
        <v>757</v>
      </c>
      <c r="N48" s="64">
        <v>765</v>
      </c>
      <c r="O48" s="65">
        <v>819</v>
      </c>
      <c r="P48" s="48"/>
      <c r="Q48" s="48"/>
      <c r="R48" s="48"/>
      <c r="S48" s="48"/>
      <c r="T48" s="48"/>
      <c r="U48" s="48"/>
    </row>
    <row r="49" spans="1:21" ht="30.75" customHeight="1" x14ac:dyDescent="0.15">
      <c r="A49" s="48"/>
      <c r="B49" s="1196"/>
      <c r="C49" s="1197"/>
      <c r="D49" s="62"/>
      <c r="E49" s="1188" t="s">
        <v>16</v>
      </c>
      <c r="F49" s="1188"/>
      <c r="G49" s="1188"/>
      <c r="H49" s="1188"/>
      <c r="I49" s="1188"/>
      <c r="J49" s="1189"/>
      <c r="K49" s="63">
        <v>205</v>
      </c>
      <c r="L49" s="64" t="s">
        <v>477</v>
      </c>
      <c r="M49" s="64" t="s">
        <v>477</v>
      </c>
      <c r="N49" s="64" t="s">
        <v>477</v>
      </c>
      <c r="O49" s="65" t="s">
        <v>477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1</v>
      </c>
      <c r="N50" s="64">
        <v>0</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1515</v>
      </c>
      <c r="L52" s="64">
        <v>1452</v>
      </c>
      <c r="M52" s="64">
        <v>1566</v>
      </c>
      <c r="N52" s="64">
        <v>1682</v>
      </c>
      <c r="O52" s="65">
        <v>1664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640</v>
      </c>
      <c r="L53" s="69">
        <v>801</v>
      </c>
      <c r="M53" s="69">
        <v>615</v>
      </c>
      <c r="N53" s="69">
        <v>482</v>
      </c>
      <c r="O53" s="70">
        <v>622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7" zoomScaleSheetLayoutView="100" workbookViewId="0">
      <selection activeCell="L43" sqref="L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15379</v>
      </c>
      <c r="J41" s="83">
        <v>16302</v>
      </c>
      <c r="K41" s="83">
        <v>16369</v>
      </c>
      <c r="L41" s="83">
        <v>15699</v>
      </c>
      <c r="M41" s="84">
        <v>15276</v>
      </c>
    </row>
    <row r="42" spans="2:13" ht="27.75" customHeight="1" x14ac:dyDescent="0.15">
      <c r="B42" s="1204"/>
      <c r="C42" s="1205"/>
      <c r="D42" s="85"/>
      <c r="E42" s="1208" t="s">
        <v>26</v>
      </c>
      <c r="F42" s="1208"/>
      <c r="G42" s="1208"/>
      <c r="H42" s="1209"/>
      <c r="I42" s="86" t="s">
        <v>477</v>
      </c>
      <c r="J42" s="87" t="s">
        <v>477</v>
      </c>
      <c r="K42" s="87">
        <v>0</v>
      </c>
      <c r="L42" s="87" t="s">
        <v>477</v>
      </c>
      <c r="M42" s="88" t="s">
        <v>477</v>
      </c>
    </row>
    <row r="43" spans="2:13" ht="27.75" customHeight="1" x14ac:dyDescent="0.15">
      <c r="B43" s="1204"/>
      <c r="C43" s="1205"/>
      <c r="D43" s="85"/>
      <c r="E43" s="1208" t="s">
        <v>27</v>
      </c>
      <c r="F43" s="1208"/>
      <c r="G43" s="1208"/>
      <c r="H43" s="1209"/>
      <c r="I43" s="86">
        <v>11142</v>
      </c>
      <c r="J43" s="87">
        <v>10867</v>
      </c>
      <c r="K43" s="87">
        <v>11348</v>
      </c>
      <c r="L43" s="87">
        <v>11253</v>
      </c>
      <c r="M43" s="88">
        <v>11689</v>
      </c>
    </row>
    <row r="44" spans="2:13" ht="27.75" customHeight="1" x14ac:dyDescent="0.15">
      <c r="B44" s="1204"/>
      <c r="C44" s="1205"/>
      <c r="D44" s="85"/>
      <c r="E44" s="1208" t="s">
        <v>28</v>
      </c>
      <c r="F44" s="1208"/>
      <c r="G44" s="1208"/>
      <c r="H44" s="1209"/>
      <c r="I44" s="86">
        <v>2280</v>
      </c>
      <c r="J44" s="87" t="s">
        <v>477</v>
      </c>
      <c r="K44" s="87" t="s">
        <v>477</v>
      </c>
      <c r="L44" s="87" t="s">
        <v>477</v>
      </c>
      <c r="M44" s="88" t="s">
        <v>477</v>
      </c>
    </row>
    <row r="45" spans="2:13" ht="27.75" customHeight="1" x14ac:dyDescent="0.15">
      <c r="B45" s="1204"/>
      <c r="C45" s="1205"/>
      <c r="D45" s="85"/>
      <c r="E45" s="1208" t="s">
        <v>29</v>
      </c>
      <c r="F45" s="1208"/>
      <c r="G45" s="1208"/>
      <c r="H45" s="1209"/>
      <c r="I45" s="86">
        <v>2856</v>
      </c>
      <c r="J45" s="87">
        <v>2630</v>
      </c>
      <c r="K45" s="87">
        <v>2603</v>
      </c>
      <c r="L45" s="87">
        <v>2583</v>
      </c>
      <c r="M45" s="88">
        <v>2570</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6209</v>
      </c>
      <c r="J50" s="87">
        <v>6630</v>
      </c>
      <c r="K50" s="87">
        <v>6231</v>
      </c>
      <c r="L50" s="87">
        <v>6830</v>
      </c>
      <c r="M50" s="88">
        <v>7070</v>
      </c>
    </row>
    <row r="51" spans="2:13" ht="27.75" customHeight="1" x14ac:dyDescent="0.15">
      <c r="B51" s="1204"/>
      <c r="C51" s="1205"/>
      <c r="D51" s="85"/>
      <c r="E51" s="1208" t="s">
        <v>36</v>
      </c>
      <c r="F51" s="1208"/>
      <c r="G51" s="1208"/>
      <c r="H51" s="1209"/>
      <c r="I51" s="86">
        <v>255</v>
      </c>
      <c r="J51" s="87">
        <v>150</v>
      </c>
      <c r="K51" s="87">
        <v>107</v>
      </c>
      <c r="L51" s="87">
        <v>108</v>
      </c>
      <c r="M51" s="88">
        <v>168</v>
      </c>
    </row>
    <row r="52" spans="2:13" ht="27.75" customHeight="1" x14ac:dyDescent="0.15">
      <c r="B52" s="1206"/>
      <c r="C52" s="1207"/>
      <c r="D52" s="85"/>
      <c r="E52" s="1208" t="s">
        <v>37</v>
      </c>
      <c r="F52" s="1208"/>
      <c r="G52" s="1208"/>
      <c r="H52" s="1209"/>
      <c r="I52" s="86">
        <v>20277</v>
      </c>
      <c r="J52" s="87">
        <v>19607</v>
      </c>
      <c r="K52" s="87">
        <v>19479</v>
      </c>
      <c r="L52" s="87">
        <v>18609</v>
      </c>
      <c r="M52" s="88">
        <v>18143</v>
      </c>
    </row>
    <row r="53" spans="2:13" ht="27.75" customHeight="1" thickBot="1" x14ac:dyDescent="0.2">
      <c r="B53" s="1210" t="s">
        <v>38</v>
      </c>
      <c r="C53" s="1211"/>
      <c r="D53" s="92"/>
      <c r="E53" s="1212" t="s">
        <v>39</v>
      </c>
      <c r="F53" s="1212"/>
      <c r="G53" s="1212"/>
      <c r="H53" s="1213"/>
      <c r="I53" s="93">
        <v>4916</v>
      </c>
      <c r="J53" s="94">
        <v>3413</v>
      </c>
      <c r="K53" s="94">
        <v>4503</v>
      </c>
      <c r="L53" s="94">
        <v>3989</v>
      </c>
      <c r="M53" s="95">
        <v>4155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541</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542</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543</v>
      </c>
      <c r="H51" s="1248"/>
      <c r="I51" s="1253" t="s">
        <v>544</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549</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545</v>
      </c>
      <c r="H55" s="1228"/>
      <c r="I55" s="1233" t="s">
        <v>544</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549</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546</v>
      </c>
      <c r="C63" s="246"/>
      <c r="D63" s="246"/>
      <c r="E63" s="246"/>
      <c r="F63" s="246"/>
      <c r="G63" s="246"/>
      <c r="H63" s="246"/>
      <c r="I63" s="246"/>
      <c r="J63" s="246"/>
      <c r="K63" s="246"/>
      <c r="L63" s="246"/>
      <c r="M63" s="246"/>
      <c r="N63" s="246"/>
      <c r="O63" s="246"/>
    </row>
    <row r="64" spans="1:17" x14ac:dyDescent="0.15">
      <c r="B64" s="250"/>
      <c r="C64" s="246"/>
      <c r="D64" s="246"/>
      <c r="E64" s="246"/>
      <c r="F64" s="246"/>
      <c r="G64" s="353" t="s">
        <v>541</v>
      </c>
      <c r="I64" s="354"/>
      <c r="J64" s="354"/>
      <c r="K64" s="354"/>
      <c r="L64" s="246"/>
      <c r="M64" s="246"/>
      <c r="N64" s="246"/>
      <c r="O64" s="246"/>
    </row>
    <row r="65" spans="2:30" x14ac:dyDescent="0.15">
      <c r="B65" s="250"/>
      <c r="C65" s="246"/>
      <c r="D65" s="246"/>
      <c r="E65" s="246"/>
      <c r="F65" s="246"/>
      <c r="G65" s="1235" t="s">
        <v>550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547</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543</v>
      </c>
      <c r="H73" s="1248"/>
      <c r="I73" s="1253" t="s">
        <v>544</v>
      </c>
      <c r="J73" s="1253"/>
      <c r="K73" s="1234">
        <v>90.8</v>
      </c>
      <c r="L73" s="1234">
        <v>62.9</v>
      </c>
      <c r="M73" s="1221">
        <v>84.7</v>
      </c>
      <c r="N73" s="1221">
        <v>73.2</v>
      </c>
      <c r="O73" s="1221">
        <v>81.2</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548</v>
      </c>
      <c r="J75" s="1233"/>
      <c r="K75" s="1225">
        <v>12</v>
      </c>
      <c r="L75" s="1225">
        <v>12.8</v>
      </c>
      <c r="M75" s="1225">
        <v>12.7</v>
      </c>
      <c r="N75" s="1225">
        <v>11.7</v>
      </c>
      <c r="O75" s="1225">
        <v>10.8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545</v>
      </c>
      <c r="H77" s="1228"/>
      <c r="I77" s="1233" t="s">
        <v>544</v>
      </c>
      <c r="J77" s="1233"/>
      <c r="K77" s="1234">
        <v>61.3</v>
      </c>
      <c r="L77" s="1234">
        <v>54.6</v>
      </c>
      <c r="M77" s="1221">
        <v>48.7</v>
      </c>
      <c r="N77" s="1221">
        <v>44.9</v>
      </c>
      <c r="O77" s="1221">
        <v>44.9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548</v>
      </c>
      <c r="J79" s="1223"/>
      <c r="K79" s="1224">
        <v>11.7</v>
      </c>
      <c r="L79" s="1224">
        <v>11.2</v>
      </c>
      <c r="M79" s="1224">
        <v>10.4</v>
      </c>
      <c r="N79" s="1224">
        <v>8.5</v>
      </c>
      <c r="O79" s="1224">
        <v>9.1</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290840</v>
      </c>
      <c r="E3" s="118"/>
      <c r="F3" s="119">
        <v>69806</v>
      </c>
      <c r="G3" s="120"/>
      <c r="H3" s="121"/>
    </row>
    <row r="4" spans="1:8" x14ac:dyDescent="0.15">
      <c r="A4" s="122"/>
      <c r="B4" s="123"/>
      <c r="C4" s="124"/>
      <c r="D4" s="125">
        <v>163654</v>
      </c>
      <c r="E4" s="126"/>
      <c r="F4" s="127">
        <v>32823</v>
      </c>
      <c r="G4" s="128"/>
      <c r="H4" s="129"/>
    </row>
    <row r="5" spans="1:8" x14ac:dyDescent="0.15">
      <c r="A5" s="110" t="s">
        <v>511</v>
      </c>
      <c r="B5" s="115"/>
      <c r="C5" s="116"/>
      <c r="D5" s="117">
        <v>189972</v>
      </c>
      <c r="E5" s="118"/>
      <c r="F5" s="119">
        <v>74444</v>
      </c>
      <c r="G5" s="120"/>
      <c r="H5" s="121"/>
    </row>
    <row r="6" spans="1:8" x14ac:dyDescent="0.15">
      <c r="A6" s="122"/>
      <c r="B6" s="123"/>
      <c r="C6" s="124"/>
      <c r="D6" s="125">
        <v>73975</v>
      </c>
      <c r="E6" s="126"/>
      <c r="F6" s="127">
        <v>34175</v>
      </c>
      <c r="G6" s="128"/>
      <c r="H6" s="129"/>
    </row>
    <row r="7" spans="1:8" x14ac:dyDescent="0.15">
      <c r="A7" s="110" t="s">
        <v>512</v>
      </c>
      <c r="B7" s="115"/>
      <c r="C7" s="116"/>
      <c r="D7" s="117">
        <v>188501</v>
      </c>
      <c r="E7" s="118"/>
      <c r="F7" s="119">
        <v>85205</v>
      </c>
      <c r="G7" s="120"/>
      <c r="H7" s="121"/>
    </row>
    <row r="8" spans="1:8" x14ac:dyDescent="0.15">
      <c r="A8" s="122"/>
      <c r="B8" s="123"/>
      <c r="C8" s="124"/>
      <c r="D8" s="125">
        <v>86299</v>
      </c>
      <c r="E8" s="126"/>
      <c r="F8" s="127">
        <v>38847</v>
      </c>
      <c r="G8" s="128"/>
      <c r="H8" s="129"/>
    </row>
    <row r="9" spans="1:8" x14ac:dyDescent="0.15">
      <c r="A9" s="110" t="s">
        <v>513</v>
      </c>
      <c r="B9" s="115"/>
      <c r="C9" s="116"/>
      <c r="D9" s="117">
        <v>93265</v>
      </c>
      <c r="E9" s="118"/>
      <c r="F9" s="119">
        <v>77577</v>
      </c>
      <c r="G9" s="120"/>
      <c r="H9" s="121"/>
    </row>
    <row r="10" spans="1:8" x14ac:dyDescent="0.15">
      <c r="A10" s="122"/>
      <c r="B10" s="123"/>
      <c r="C10" s="124"/>
      <c r="D10" s="125">
        <v>38951</v>
      </c>
      <c r="E10" s="126"/>
      <c r="F10" s="127">
        <v>40870</v>
      </c>
      <c r="G10" s="128"/>
      <c r="H10" s="129"/>
    </row>
    <row r="11" spans="1:8" x14ac:dyDescent="0.15">
      <c r="A11" s="110" t="s">
        <v>514</v>
      </c>
      <c r="B11" s="115"/>
      <c r="C11" s="116"/>
      <c r="D11" s="117">
        <v>78928</v>
      </c>
      <c r="E11" s="118"/>
      <c r="F11" s="119">
        <v>115123</v>
      </c>
      <c r="G11" s="120"/>
      <c r="H11" s="121"/>
    </row>
    <row r="12" spans="1:8" x14ac:dyDescent="0.15">
      <c r="A12" s="122"/>
      <c r="B12" s="123"/>
      <c r="C12" s="130"/>
      <c r="D12" s="125">
        <v>27494</v>
      </c>
      <c r="E12" s="126"/>
      <c r="F12" s="127">
        <v>46026</v>
      </c>
      <c r="G12" s="128"/>
      <c r="H12" s="129"/>
    </row>
    <row r="13" spans="1:8" x14ac:dyDescent="0.15">
      <c r="A13" s="110"/>
      <c r="B13" s="115"/>
      <c r="C13" s="131"/>
      <c r="D13" s="132">
        <v>168301</v>
      </c>
      <c r="E13" s="133"/>
      <c r="F13" s="134">
        <v>84431</v>
      </c>
      <c r="G13" s="135"/>
      <c r="H13" s="121"/>
    </row>
    <row r="14" spans="1:8" x14ac:dyDescent="0.15">
      <c r="A14" s="122"/>
      <c r="B14" s="123"/>
      <c r="C14" s="124"/>
      <c r="D14" s="125">
        <v>78075</v>
      </c>
      <c r="E14" s="126"/>
      <c r="F14" s="127">
        <v>38548</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0.4</v>
      </c>
      <c r="C19" s="136">
        <f>ROUND(VALUE(SUBSTITUTE(実質収支比率等に係る経年分析!G$48,"▲","-")),2)</f>
        <v>0.44</v>
      </c>
      <c r="D19" s="136">
        <f>ROUND(VALUE(SUBSTITUTE(実質収支比率等に係る経年分析!H$48,"▲","-")),2)</f>
        <v>0.47</v>
      </c>
      <c r="E19" s="136">
        <f>ROUND(VALUE(SUBSTITUTE(実質収支比率等に係る経年分析!I$48,"▲","-")),2)</f>
        <v>0.53</v>
      </c>
      <c r="F19" s="136">
        <f>ROUND(VALUE(SUBSTITUTE(実質収支比率等に係る経年分析!J$48,"▲","-")),2)</f>
        <v>0.72</v>
      </c>
    </row>
    <row r="20" spans="1:11" x14ac:dyDescent="0.15">
      <c r="A20" s="136" t="s">
        <v>44</v>
      </c>
      <c r="B20" s="136">
        <f>ROUND(VALUE(SUBSTITUTE(実質収支比率等に係る経年分析!F$47,"▲","-")),2)</f>
        <v>84.79</v>
      </c>
      <c r="C20" s="136">
        <f>ROUND(VALUE(SUBSTITUTE(実質収支比率等に係る経年分析!G$47,"▲","-")),2)</f>
        <v>91.53</v>
      </c>
      <c r="D20" s="136">
        <f>ROUND(VALUE(SUBSTITUTE(実質収支比率等に係る経年分析!H$47,"▲","-")),2)</f>
        <v>86.19</v>
      </c>
      <c r="E20" s="136">
        <f>ROUND(VALUE(SUBSTITUTE(実質収支比率等に係る経年分析!I$47,"▲","-")),2)</f>
        <v>91.17</v>
      </c>
      <c r="F20" s="136">
        <f>ROUND(VALUE(SUBSTITUTE(実質収支比率等に係る経年分析!J$47,"▲","-")),2)</f>
        <v>99.77</v>
      </c>
    </row>
    <row r="21" spans="1:11" x14ac:dyDescent="0.15">
      <c r="A21" s="136" t="s">
        <v>45</v>
      </c>
      <c r="B21" s="136">
        <f>IF(ISNUMBER(VALUE(SUBSTITUTE(実質収支比率等に係る経年分析!F$49,"▲","-"))),ROUND(VALUE(SUBSTITUTE(実質収支比率等に係る経年分析!F$49,"▲","-")),2),NA())</f>
        <v>9.1199999999999992</v>
      </c>
      <c r="C21" s="136">
        <f>IF(ISNUMBER(VALUE(SUBSTITUTE(実質収支比率等に係る経年分析!G$49,"▲","-"))),ROUND(VALUE(SUBSTITUTE(実質収支比率等に係る経年分析!G$49,"▲","-")),2),NA())</f>
        <v>5.91</v>
      </c>
      <c r="D21" s="136">
        <f>IF(ISNUMBER(VALUE(SUBSTITUTE(実質収支比率等に係る経年分析!H$49,"▲","-"))),ROUND(VALUE(SUBSTITUTE(実質収支比率等に係る経年分析!H$49,"▲","-")),2),NA())</f>
        <v>3.57</v>
      </c>
      <c r="E21" s="136">
        <f>IF(ISNUMBER(VALUE(SUBSTITUTE(実質収支比率等に係る経年分析!I$49,"▲","-"))),ROUND(VALUE(SUBSTITUTE(実質収支比率等に係る経年分析!I$49,"▲","-")),2),NA())</f>
        <v>13.29</v>
      </c>
      <c r="F21" s="136">
        <f>IF(ISNUMBER(VALUE(SUBSTITUTE(実質収支比率等に係る経年分析!J$49,"▲","-"))),ROUND(VALUE(SUBSTITUTE(実質収支比率等に係る経年分析!J$49,"▲","-")),2),NA())</f>
        <v>3.64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ケーブルテレビ事業特別会計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0.03</v>
      </c>
    </row>
    <row r="34" spans="1:16" x14ac:dyDescent="0.15">
      <c r="A34" s="137" t="str">
        <f>IF(連結実質赤字比率に係る赤字・黒字の構成分析!C$36="",NA(),連結実質赤字比率に係る赤字・黒字の構成分析!C$36)</f>
        <v>分譲宅地造成事業特別会計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8.0500000000000007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6.58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1515</v>
      </c>
      <c r="E42" s="138"/>
      <c r="F42" s="138"/>
      <c r="G42" s="138">
        <f>'実質公債費比率（分子）の構造'!L$52</f>
        <v>1452</v>
      </c>
      <c r="H42" s="138"/>
      <c r="I42" s="138"/>
      <c r="J42" s="138">
        <f>'実質公債費比率（分子）の構造'!M$52</f>
        <v>1566</v>
      </c>
      <c r="K42" s="138"/>
      <c r="L42" s="138"/>
      <c r="M42" s="138">
        <f>'実質公債費比率（分子）の構造'!N$52</f>
        <v>1682</v>
      </c>
      <c r="N42" s="138"/>
      <c r="O42" s="138"/>
      <c r="P42" s="138">
        <f>'実質公債費比率（分子）の構造'!O$52</f>
        <v>1664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0</v>
      </c>
      <c r="L44" s="138"/>
      <c r="M44" s="138"/>
      <c r="N44" s="138" t="str">
        <f>'実質公債費比率（分子）の構造'!O$50</f>
        <v>-</v>
      </c>
      <c r="O44" s="138"/>
      <c r="P44" s="138"/>
    </row>
    <row r="45" spans="1:16" x14ac:dyDescent="0.15">
      <c r="A45" s="138" t="s">
        <v>55</v>
      </c>
      <c r="B45" s="138">
        <f>'実質公債費比率（分子）の構造'!K$49</f>
        <v>205</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608</v>
      </c>
      <c r="C46" s="138"/>
      <c r="D46" s="138"/>
      <c r="E46" s="138">
        <f>'実質公債費比率（分子）の構造'!L$48</f>
        <v>663</v>
      </c>
      <c r="F46" s="138"/>
      <c r="G46" s="138"/>
      <c r="H46" s="138">
        <f>'実質公債費比率（分子）の構造'!M$48</f>
        <v>757</v>
      </c>
      <c r="I46" s="138"/>
      <c r="J46" s="138"/>
      <c r="K46" s="138">
        <f>'実質公債費比率（分子）の構造'!N$48</f>
        <v>765</v>
      </c>
      <c r="L46" s="138"/>
      <c r="M46" s="138"/>
      <c r="N46" s="138">
        <f>'実質公債費比率（分子）の構造'!O$48</f>
        <v>819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1341</v>
      </c>
      <c r="C49" s="138"/>
      <c r="D49" s="138"/>
      <c r="E49" s="138">
        <f>'実質公債費比率（分子）の構造'!L$45</f>
        <v>1589</v>
      </c>
      <c r="F49" s="138"/>
      <c r="G49" s="138"/>
      <c r="H49" s="138">
        <f>'実質公債費比率（分子）の構造'!M$45</f>
        <v>1423</v>
      </c>
      <c r="I49" s="138"/>
      <c r="J49" s="138"/>
      <c r="K49" s="138">
        <f>'実質公債費比率（分子）の構造'!N$45</f>
        <v>1399</v>
      </c>
      <c r="L49" s="138"/>
      <c r="M49" s="138"/>
      <c r="N49" s="138">
        <f>'実質公債費比率（分子）の構造'!O$45</f>
        <v>1467</v>
      </c>
      <c r="O49" s="138"/>
      <c r="P49" s="138"/>
    </row>
    <row r="50" spans="1:16" x14ac:dyDescent="0.15">
      <c r="A50" s="138" t="s">
        <v>60</v>
      </c>
      <c r="B50" s="138" t="e">
        <f>NA()</f>
        <v>#N/A</v>
      </c>
      <c r="C50" s="138">
        <f>IF(ISNUMBER('実質公債費比率（分子）の構造'!K$53),'実質公債費比率（分子）の構造'!K$53,NA())</f>
        <v>640</v>
      </c>
      <c r="D50" s="138" t="e">
        <f>NA()</f>
        <v>#N/A</v>
      </c>
      <c r="E50" s="138" t="e">
        <f>NA()</f>
        <v>#N/A</v>
      </c>
      <c r="F50" s="138">
        <f>IF(ISNUMBER('実質公債費比率（分子）の構造'!L$53),'実質公債費比率（分子）の構造'!L$53,NA())</f>
        <v>801</v>
      </c>
      <c r="G50" s="138" t="e">
        <f>NA()</f>
        <v>#N/A</v>
      </c>
      <c r="H50" s="138" t="e">
        <f>NA()</f>
        <v>#N/A</v>
      </c>
      <c r="I50" s="138">
        <f>IF(ISNUMBER('実質公債費比率（分子）の構造'!M$53),'実質公債費比率（分子）の構造'!M$53,NA())</f>
        <v>615</v>
      </c>
      <c r="J50" s="138" t="e">
        <f>NA()</f>
        <v>#N/A</v>
      </c>
      <c r="K50" s="138" t="e">
        <f>NA()</f>
        <v>#N/A</v>
      </c>
      <c r="L50" s="138">
        <f>IF(ISNUMBER('実質公債費比率（分子）の構造'!N$53),'実質公債費比率（分子）の構造'!N$53,NA())</f>
        <v>482</v>
      </c>
      <c r="M50" s="138" t="e">
        <f>NA()</f>
        <v>#N/A</v>
      </c>
      <c r="N50" s="138" t="e">
        <f>NA()</f>
        <v>#N/A</v>
      </c>
      <c r="O50" s="138">
        <f>IF(ISNUMBER('実質公債費比率（分子）の構造'!O$53),'実質公債費比率（分子）の構造'!O$53,NA())</f>
        <v>622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20277</v>
      </c>
      <c r="E56" s="137"/>
      <c r="F56" s="137"/>
      <c r="G56" s="137">
        <f>'将来負担比率（分子）の構造'!J$52</f>
        <v>19607</v>
      </c>
      <c r="H56" s="137"/>
      <c r="I56" s="137"/>
      <c r="J56" s="137">
        <f>'将来負担比率（分子）の構造'!K$52</f>
        <v>19479</v>
      </c>
      <c r="K56" s="137"/>
      <c r="L56" s="137"/>
      <c r="M56" s="137">
        <f>'将来負担比率（分子）の構造'!L$52</f>
        <v>18609</v>
      </c>
      <c r="N56" s="137"/>
      <c r="O56" s="137"/>
      <c r="P56" s="137">
        <f>'将来負担比率（分子）の構造'!M$52</f>
        <v>18143</v>
      </c>
    </row>
    <row r="57" spans="1:16" x14ac:dyDescent="0.15">
      <c r="A57" s="137" t="s">
        <v>36</v>
      </c>
      <c r="B57" s="137"/>
      <c r="C57" s="137"/>
      <c r="D57" s="137">
        <f>'将来負担比率（分子）の構造'!I$51</f>
        <v>255</v>
      </c>
      <c r="E57" s="137"/>
      <c r="F57" s="137"/>
      <c r="G57" s="137">
        <f>'将来負担比率（分子）の構造'!J$51</f>
        <v>150</v>
      </c>
      <c r="H57" s="137"/>
      <c r="I57" s="137"/>
      <c r="J57" s="137">
        <f>'将来負担比率（分子）の構造'!K$51</f>
        <v>107</v>
      </c>
      <c r="K57" s="137"/>
      <c r="L57" s="137"/>
      <c r="M57" s="137">
        <f>'将来負担比率（分子）の構造'!L$51</f>
        <v>108</v>
      </c>
      <c r="N57" s="137"/>
      <c r="O57" s="137"/>
      <c r="P57" s="137">
        <f>'将来負担比率（分子）の構造'!M$51</f>
        <v>168</v>
      </c>
    </row>
    <row r="58" spans="1:16" x14ac:dyDescent="0.15">
      <c r="A58" s="137" t="s">
        <v>35</v>
      </c>
      <c r="B58" s="137"/>
      <c r="C58" s="137"/>
      <c r="D58" s="137">
        <f>'将来負担比率（分子）の構造'!I$50</f>
        <v>6209</v>
      </c>
      <c r="E58" s="137"/>
      <c r="F58" s="137"/>
      <c r="G58" s="137">
        <f>'将来負担比率（分子）の構造'!J$50</f>
        <v>6630</v>
      </c>
      <c r="H58" s="137"/>
      <c r="I58" s="137"/>
      <c r="J58" s="137">
        <f>'将来負担比率（分子）の構造'!K$50</f>
        <v>6231</v>
      </c>
      <c r="K58" s="137"/>
      <c r="L58" s="137"/>
      <c r="M58" s="137">
        <f>'将来負担比率（分子）の構造'!L$50</f>
        <v>6830</v>
      </c>
      <c r="N58" s="137"/>
      <c r="O58" s="137"/>
      <c r="P58" s="137">
        <f>'将来負担比率（分子）の構造'!M$50</f>
        <v>7070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2856</v>
      </c>
      <c r="C62" s="137"/>
      <c r="D62" s="137"/>
      <c r="E62" s="137">
        <f>'将来負担比率（分子）の構造'!J$45</f>
        <v>2630</v>
      </c>
      <c r="F62" s="137"/>
      <c r="G62" s="137"/>
      <c r="H62" s="137">
        <f>'将来負担比率（分子）の構造'!K$45</f>
        <v>2603</v>
      </c>
      <c r="I62" s="137"/>
      <c r="J62" s="137"/>
      <c r="K62" s="137">
        <f>'将来負担比率（分子）の構造'!L$45</f>
        <v>2583</v>
      </c>
      <c r="L62" s="137"/>
      <c r="M62" s="137"/>
      <c r="N62" s="137">
        <f>'将来負担比率（分子）の構造'!M$45</f>
        <v>2570</v>
      </c>
      <c r="O62" s="137"/>
      <c r="P62" s="137"/>
    </row>
    <row r="63" spans="1:16" x14ac:dyDescent="0.15">
      <c r="A63" s="137" t="s">
        <v>28</v>
      </c>
      <c r="B63" s="137">
        <f>'将来負担比率（分子）の構造'!I$44</f>
        <v>2280</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11142</v>
      </c>
      <c r="C64" s="137"/>
      <c r="D64" s="137"/>
      <c r="E64" s="137">
        <f>'将来負担比率（分子）の構造'!J$43</f>
        <v>10867</v>
      </c>
      <c r="F64" s="137"/>
      <c r="G64" s="137"/>
      <c r="H64" s="137">
        <f>'将来負担比率（分子）の構造'!K$43</f>
        <v>11348</v>
      </c>
      <c r="I64" s="137"/>
      <c r="J64" s="137"/>
      <c r="K64" s="137">
        <f>'将来負担比率（分子）の構造'!L$43</f>
        <v>11253</v>
      </c>
      <c r="L64" s="137"/>
      <c r="M64" s="137"/>
      <c r="N64" s="137">
        <f>'将来負担比率（分子）の構造'!M$43</f>
        <v>11689</v>
      </c>
      <c r="O64" s="137"/>
      <c r="P64" s="137"/>
    </row>
    <row r="65" spans="1:16" x14ac:dyDescent="0.15">
      <c r="A65" s="137" t="s">
        <v>26</v>
      </c>
      <c r="B65" s="137" t="str">
        <f>'将来負担比率（分子）の構造'!I$42</f>
        <v>-</v>
      </c>
      <c r="C65" s="137"/>
      <c r="D65" s="137"/>
      <c r="E65" s="137" t="str">
        <f>'将来負担比率（分子）の構造'!J$42</f>
        <v>-</v>
      </c>
      <c r="F65" s="137"/>
      <c r="G65" s="137"/>
      <c r="H65" s="137">
        <f>'将来負担比率（分子）の構造'!K$42</f>
        <v>0</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15379</v>
      </c>
      <c r="C66" s="137"/>
      <c r="D66" s="137"/>
      <c r="E66" s="137">
        <f>'将来負担比率（分子）の構造'!J$41</f>
        <v>16302</v>
      </c>
      <c r="F66" s="137"/>
      <c r="G66" s="137"/>
      <c r="H66" s="137">
        <f>'将来負担比率（分子）の構造'!K$41</f>
        <v>16369</v>
      </c>
      <c r="I66" s="137"/>
      <c r="J66" s="137"/>
      <c r="K66" s="137">
        <f>'将来負担比率（分子）の構造'!L$41</f>
        <v>15699</v>
      </c>
      <c r="L66" s="137"/>
      <c r="M66" s="137"/>
      <c r="N66" s="137">
        <f>'将来負担比率（分子）の構造'!M$41</f>
        <v>15276</v>
      </c>
      <c r="O66" s="137"/>
      <c r="P66" s="137"/>
    </row>
    <row r="67" spans="1:16" x14ac:dyDescent="0.15">
      <c r="A67" s="137" t="s">
        <v>64</v>
      </c>
      <c r="B67" s="137" t="e">
        <f>NA()</f>
        <v>#N/A</v>
      </c>
      <c r="C67" s="137">
        <f>IF(ISNUMBER('将来負担比率（分子）の構造'!I$53), IF('将来負担比率（分子）の構造'!I$53 &lt; 0, 0, '将来負担比率（分子）の構造'!I$53), NA())</f>
        <v>4916</v>
      </c>
      <c r="D67" s="137" t="e">
        <f>NA()</f>
        <v>#N/A</v>
      </c>
      <c r="E67" s="137" t="e">
        <f>NA()</f>
        <v>#N/A</v>
      </c>
      <c r="F67" s="137">
        <f>IF(ISNUMBER('将来負担比率（分子）の構造'!J$53), IF('将来負担比率（分子）の構造'!J$53 &lt; 0, 0, '将来負担比率（分子）の構造'!J$53), NA())</f>
        <v>3413</v>
      </c>
      <c r="G67" s="137" t="e">
        <f>NA()</f>
        <v>#N/A</v>
      </c>
      <c r="H67" s="137" t="e">
        <f>NA()</f>
        <v>#N/A</v>
      </c>
      <c r="I67" s="137">
        <f>IF(ISNUMBER('将来負担比率（分子）の構造'!K$53), IF('将来負担比率（分子）の構造'!K$53 &lt; 0, 0, '将来負担比率（分子）の構造'!K$53), NA())</f>
        <v>4503</v>
      </c>
      <c r="J67" s="137" t="e">
        <f>NA()</f>
        <v>#N/A</v>
      </c>
      <c r="K67" s="137" t="e">
        <f>NA()</f>
        <v>#N/A</v>
      </c>
      <c r="L67" s="137">
        <f>IF(ISNUMBER('将来負担比率（分子）の構造'!L$53), IF('将来負担比率（分子）の構造'!L$53 &lt; 0, 0, '将来負担比率（分子）の構造'!L$53), NA())</f>
        <v>3989</v>
      </c>
      <c r="M67" s="137" t="e">
        <f>NA()</f>
        <v>#N/A</v>
      </c>
      <c r="N67" s="137" t="e">
        <f>NA()</f>
        <v>#N/A</v>
      </c>
      <c r="O67" s="137">
        <f>IF(ISNUMBER('将来負担比率（分子）の構造'!M$53), IF('将来負担比率（分子）の構造'!M$53 &lt; 0, 0, '将来負担比率（分子）の構造'!M$53), NA())</f>
        <v>4155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1694017</v>
      </c>
      <c r="S5" s="671"/>
      <c r="T5" s="671"/>
      <c r="U5" s="671"/>
      <c r="V5" s="671"/>
      <c r="W5" s="671"/>
      <c r="X5" s="671"/>
      <c r="Y5" s="718"/>
      <c r="Z5" s="731">
        <v>16.100000000000001</v>
      </c>
      <c r="AA5" s="731"/>
      <c r="AB5" s="731"/>
      <c r="AC5" s="731"/>
      <c r="AD5" s="732">
        <v>1694017</v>
      </c>
      <c r="AE5" s="732"/>
      <c r="AF5" s="732"/>
      <c r="AG5" s="732"/>
      <c r="AH5" s="732"/>
      <c r="AI5" s="732"/>
      <c r="AJ5" s="732"/>
      <c r="AK5" s="732"/>
      <c r="AL5" s="719">
        <v>25.7</v>
      </c>
      <c r="AM5" s="688"/>
      <c r="AN5" s="688"/>
      <c r="AO5" s="720"/>
      <c r="AP5" s="707" t="s">
        <v>208</v>
      </c>
      <c r="AQ5" s="708"/>
      <c r="AR5" s="708"/>
      <c r="AS5" s="708"/>
      <c r="AT5" s="708"/>
      <c r="AU5" s="708"/>
      <c r="AV5" s="708"/>
      <c r="AW5" s="708"/>
      <c r="AX5" s="708"/>
      <c r="AY5" s="708"/>
      <c r="AZ5" s="708"/>
      <c r="BA5" s="708"/>
      <c r="BB5" s="708"/>
      <c r="BC5" s="708"/>
      <c r="BD5" s="708"/>
      <c r="BE5" s="708"/>
      <c r="BF5" s="709"/>
      <c r="BG5" s="620">
        <v>1694017</v>
      </c>
      <c r="BH5" s="621"/>
      <c r="BI5" s="621"/>
      <c r="BJ5" s="621"/>
      <c r="BK5" s="621"/>
      <c r="BL5" s="621"/>
      <c r="BM5" s="621"/>
      <c r="BN5" s="622"/>
      <c r="BO5" s="673">
        <v>100</v>
      </c>
      <c r="BP5" s="673"/>
      <c r="BQ5" s="673"/>
      <c r="BR5" s="673"/>
      <c r="BS5" s="674">
        <v>17997</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101789</v>
      </c>
      <c r="S6" s="621"/>
      <c r="T6" s="621"/>
      <c r="U6" s="621"/>
      <c r="V6" s="621"/>
      <c r="W6" s="621"/>
      <c r="X6" s="621"/>
      <c r="Y6" s="622"/>
      <c r="Z6" s="673">
        <v>1</v>
      </c>
      <c r="AA6" s="673"/>
      <c r="AB6" s="673"/>
      <c r="AC6" s="673"/>
      <c r="AD6" s="674">
        <v>101789</v>
      </c>
      <c r="AE6" s="674"/>
      <c r="AF6" s="674"/>
      <c r="AG6" s="674"/>
      <c r="AH6" s="674"/>
      <c r="AI6" s="674"/>
      <c r="AJ6" s="674"/>
      <c r="AK6" s="674"/>
      <c r="AL6" s="643">
        <v>1.5</v>
      </c>
      <c r="AM6" s="675"/>
      <c r="AN6" s="675"/>
      <c r="AO6" s="676"/>
      <c r="AP6" s="617" t="s">
        <v>213</v>
      </c>
      <c r="AQ6" s="618"/>
      <c r="AR6" s="618"/>
      <c r="AS6" s="618"/>
      <c r="AT6" s="618"/>
      <c r="AU6" s="618"/>
      <c r="AV6" s="618"/>
      <c r="AW6" s="618"/>
      <c r="AX6" s="618"/>
      <c r="AY6" s="618"/>
      <c r="AZ6" s="618"/>
      <c r="BA6" s="618"/>
      <c r="BB6" s="618"/>
      <c r="BC6" s="618"/>
      <c r="BD6" s="618"/>
      <c r="BE6" s="618"/>
      <c r="BF6" s="619"/>
      <c r="BG6" s="620">
        <v>1694017</v>
      </c>
      <c r="BH6" s="621"/>
      <c r="BI6" s="621"/>
      <c r="BJ6" s="621"/>
      <c r="BK6" s="621"/>
      <c r="BL6" s="621"/>
      <c r="BM6" s="621"/>
      <c r="BN6" s="622"/>
      <c r="BO6" s="673">
        <v>100</v>
      </c>
      <c r="BP6" s="673"/>
      <c r="BQ6" s="673"/>
      <c r="BR6" s="673"/>
      <c r="BS6" s="674">
        <v>17997</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104848</v>
      </c>
      <c r="CS6" s="621"/>
      <c r="CT6" s="621"/>
      <c r="CU6" s="621"/>
      <c r="CV6" s="621"/>
      <c r="CW6" s="621"/>
      <c r="CX6" s="621"/>
      <c r="CY6" s="622"/>
      <c r="CZ6" s="673">
        <v>1</v>
      </c>
      <c r="DA6" s="673"/>
      <c r="DB6" s="673"/>
      <c r="DC6" s="673"/>
      <c r="DD6" s="626" t="s">
        <v>215</v>
      </c>
      <c r="DE6" s="621"/>
      <c r="DF6" s="621"/>
      <c r="DG6" s="621"/>
      <c r="DH6" s="621"/>
      <c r="DI6" s="621"/>
      <c r="DJ6" s="621"/>
      <c r="DK6" s="621"/>
      <c r="DL6" s="621"/>
      <c r="DM6" s="621"/>
      <c r="DN6" s="621"/>
      <c r="DO6" s="621"/>
      <c r="DP6" s="622"/>
      <c r="DQ6" s="626">
        <v>104848</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1753</v>
      </c>
      <c r="S7" s="621"/>
      <c r="T7" s="621"/>
      <c r="U7" s="621"/>
      <c r="V7" s="621"/>
      <c r="W7" s="621"/>
      <c r="X7" s="621"/>
      <c r="Y7" s="622"/>
      <c r="Z7" s="673">
        <v>0</v>
      </c>
      <c r="AA7" s="673"/>
      <c r="AB7" s="673"/>
      <c r="AC7" s="673"/>
      <c r="AD7" s="674">
        <v>1753</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767780</v>
      </c>
      <c r="BH7" s="621"/>
      <c r="BI7" s="621"/>
      <c r="BJ7" s="621"/>
      <c r="BK7" s="621"/>
      <c r="BL7" s="621"/>
      <c r="BM7" s="621"/>
      <c r="BN7" s="622"/>
      <c r="BO7" s="673">
        <v>45.3</v>
      </c>
      <c r="BP7" s="673"/>
      <c r="BQ7" s="673"/>
      <c r="BR7" s="673"/>
      <c r="BS7" s="674">
        <v>17997</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1437657</v>
      </c>
      <c r="CS7" s="621"/>
      <c r="CT7" s="621"/>
      <c r="CU7" s="621"/>
      <c r="CV7" s="621"/>
      <c r="CW7" s="621"/>
      <c r="CX7" s="621"/>
      <c r="CY7" s="622"/>
      <c r="CZ7" s="673">
        <v>13.8</v>
      </c>
      <c r="DA7" s="673"/>
      <c r="DB7" s="673"/>
      <c r="DC7" s="673"/>
      <c r="DD7" s="626">
        <v>62534</v>
      </c>
      <c r="DE7" s="621"/>
      <c r="DF7" s="621"/>
      <c r="DG7" s="621"/>
      <c r="DH7" s="621"/>
      <c r="DI7" s="621"/>
      <c r="DJ7" s="621"/>
      <c r="DK7" s="621"/>
      <c r="DL7" s="621"/>
      <c r="DM7" s="621"/>
      <c r="DN7" s="621"/>
      <c r="DO7" s="621"/>
      <c r="DP7" s="622"/>
      <c r="DQ7" s="626">
        <v>1240336</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5623</v>
      </c>
      <c r="S8" s="621"/>
      <c r="T8" s="621"/>
      <c r="U8" s="621"/>
      <c r="V8" s="621"/>
      <c r="W8" s="621"/>
      <c r="X8" s="621"/>
      <c r="Y8" s="622"/>
      <c r="Z8" s="673">
        <v>0.1</v>
      </c>
      <c r="AA8" s="673"/>
      <c r="AB8" s="673"/>
      <c r="AC8" s="673"/>
      <c r="AD8" s="674">
        <v>5623</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31167</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2771798</v>
      </c>
      <c r="CS8" s="621"/>
      <c r="CT8" s="621"/>
      <c r="CU8" s="621"/>
      <c r="CV8" s="621"/>
      <c r="CW8" s="621"/>
      <c r="CX8" s="621"/>
      <c r="CY8" s="622"/>
      <c r="CZ8" s="673">
        <v>26.6</v>
      </c>
      <c r="DA8" s="673"/>
      <c r="DB8" s="673"/>
      <c r="DC8" s="673"/>
      <c r="DD8" s="626">
        <v>18517</v>
      </c>
      <c r="DE8" s="621"/>
      <c r="DF8" s="621"/>
      <c r="DG8" s="621"/>
      <c r="DH8" s="621"/>
      <c r="DI8" s="621"/>
      <c r="DJ8" s="621"/>
      <c r="DK8" s="621"/>
      <c r="DL8" s="621"/>
      <c r="DM8" s="621"/>
      <c r="DN8" s="621"/>
      <c r="DO8" s="621"/>
      <c r="DP8" s="622"/>
      <c r="DQ8" s="626">
        <v>1656373</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3494</v>
      </c>
      <c r="S9" s="621"/>
      <c r="T9" s="621"/>
      <c r="U9" s="621"/>
      <c r="V9" s="621"/>
      <c r="W9" s="621"/>
      <c r="X9" s="621"/>
      <c r="Y9" s="622"/>
      <c r="Z9" s="673">
        <v>0</v>
      </c>
      <c r="AA9" s="673"/>
      <c r="AB9" s="673"/>
      <c r="AC9" s="673"/>
      <c r="AD9" s="674">
        <v>3494</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639751</v>
      </c>
      <c r="BH9" s="621"/>
      <c r="BI9" s="621"/>
      <c r="BJ9" s="621"/>
      <c r="BK9" s="621"/>
      <c r="BL9" s="621"/>
      <c r="BM9" s="621"/>
      <c r="BN9" s="622"/>
      <c r="BO9" s="673">
        <v>37.799999999999997</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493394</v>
      </c>
      <c r="CS9" s="621"/>
      <c r="CT9" s="621"/>
      <c r="CU9" s="621"/>
      <c r="CV9" s="621"/>
      <c r="CW9" s="621"/>
      <c r="CX9" s="621"/>
      <c r="CY9" s="622"/>
      <c r="CZ9" s="673">
        <v>4.7</v>
      </c>
      <c r="DA9" s="673"/>
      <c r="DB9" s="673"/>
      <c r="DC9" s="673"/>
      <c r="DD9" s="626" t="s">
        <v>112</v>
      </c>
      <c r="DE9" s="621"/>
      <c r="DF9" s="621"/>
      <c r="DG9" s="621"/>
      <c r="DH9" s="621"/>
      <c r="DI9" s="621"/>
      <c r="DJ9" s="621"/>
      <c r="DK9" s="621"/>
      <c r="DL9" s="621"/>
      <c r="DM9" s="621"/>
      <c r="DN9" s="621"/>
      <c r="DO9" s="621"/>
      <c r="DP9" s="622"/>
      <c r="DQ9" s="626">
        <v>451974</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295014</v>
      </c>
      <c r="S10" s="621"/>
      <c r="T10" s="621"/>
      <c r="U10" s="621"/>
      <c r="V10" s="621"/>
      <c r="W10" s="621"/>
      <c r="X10" s="621"/>
      <c r="Y10" s="622"/>
      <c r="Z10" s="673">
        <v>2.8</v>
      </c>
      <c r="AA10" s="673"/>
      <c r="AB10" s="673"/>
      <c r="AC10" s="673"/>
      <c r="AD10" s="674">
        <v>295014</v>
      </c>
      <c r="AE10" s="674"/>
      <c r="AF10" s="674"/>
      <c r="AG10" s="674"/>
      <c r="AH10" s="674"/>
      <c r="AI10" s="674"/>
      <c r="AJ10" s="674"/>
      <c r="AK10" s="674"/>
      <c r="AL10" s="643">
        <v>4.5</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42523</v>
      </c>
      <c r="BH10" s="621"/>
      <c r="BI10" s="621"/>
      <c r="BJ10" s="621"/>
      <c r="BK10" s="621"/>
      <c r="BL10" s="621"/>
      <c r="BM10" s="621"/>
      <c r="BN10" s="622"/>
      <c r="BO10" s="673">
        <v>2.5</v>
      </c>
      <c r="BP10" s="673"/>
      <c r="BQ10" s="673"/>
      <c r="BR10" s="673"/>
      <c r="BS10" s="626">
        <v>7213</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8250</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8250</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54339</v>
      </c>
      <c r="BH11" s="621"/>
      <c r="BI11" s="621"/>
      <c r="BJ11" s="621"/>
      <c r="BK11" s="621"/>
      <c r="BL11" s="621"/>
      <c r="BM11" s="621"/>
      <c r="BN11" s="622"/>
      <c r="BO11" s="673">
        <v>3.2</v>
      </c>
      <c r="BP11" s="673"/>
      <c r="BQ11" s="673"/>
      <c r="BR11" s="673"/>
      <c r="BS11" s="626">
        <v>10784</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720484</v>
      </c>
      <c r="CS11" s="621"/>
      <c r="CT11" s="621"/>
      <c r="CU11" s="621"/>
      <c r="CV11" s="621"/>
      <c r="CW11" s="621"/>
      <c r="CX11" s="621"/>
      <c r="CY11" s="622"/>
      <c r="CZ11" s="673">
        <v>6.9</v>
      </c>
      <c r="DA11" s="673"/>
      <c r="DB11" s="673"/>
      <c r="DC11" s="673"/>
      <c r="DD11" s="626">
        <v>175908</v>
      </c>
      <c r="DE11" s="621"/>
      <c r="DF11" s="621"/>
      <c r="DG11" s="621"/>
      <c r="DH11" s="621"/>
      <c r="DI11" s="621"/>
      <c r="DJ11" s="621"/>
      <c r="DK11" s="621"/>
      <c r="DL11" s="621"/>
      <c r="DM11" s="621"/>
      <c r="DN11" s="621"/>
      <c r="DO11" s="621"/>
      <c r="DP11" s="622"/>
      <c r="DQ11" s="626">
        <v>326034</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790714</v>
      </c>
      <c r="BH12" s="621"/>
      <c r="BI12" s="621"/>
      <c r="BJ12" s="621"/>
      <c r="BK12" s="621"/>
      <c r="BL12" s="621"/>
      <c r="BM12" s="621"/>
      <c r="BN12" s="622"/>
      <c r="BO12" s="673">
        <v>46.7</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277589</v>
      </c>
      <c r="CS12" s="621"/>
      <c r="CT12" s="621"/>
      <c r="CU12" s="621"/>
      <c r="CV12" s="621"/>
      <c r="CW12" s="621"/>
      <c r="CX12" s="621"/>
      <c r="CY12" s="622"/>
      <c r="CZ12" s="673">
        <v>2.7</v>
      </c>
      <c r="DA12" s="673"/>
      <c r="DB12" s="673"/>
      <c r="DC12" s="673"/>
      <c r="DD12" s="626">
        <v>1132</v>
      </c>
      <c r="DE12" s="621"/>
      <c r="DF12" s="621"/>
      <c r="DG12" s="621"/>
      <c r="DH12" s="621"/>
      <c r="DI12" s="621"/>
      <c r="DJ12" s="621"/>
      <c r="DK12" s="621"/>
      <c r="DL12" s="621"/>
      <c r="DM12" s="621"/>
      <c r="DN12" s="621"/>
      <c r="DO12" s="621"/>
      <c r="DP12" s="622"/>
      <c r="DQ12" s="626">
        <v>188614</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24073</v>
      </c>
      <c r="S13" s="621"/>
      <c r="T13" s="621"/>
      <c r="U13" s="621"/>
      <c r="V13" s="621"/>
      <c r="W13" s="621"/>
      <c r="X13" s="621"/>
      <c r="Y13" s="622"/>
      <c r="Z13" s="673">
        <v>0.2</v>
      </c>
      <c r="AA13" s="673"/>
      <c r="AB13" s="673"/>
      <c r="AC13" s="673"/>
      <c r="AD13" s="674">
        <v>24073</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790714</v>
      </c>
      <c r="BH13" s="621"/>
      <c r="BI13" s="621"/>
      <c r="BJ13" s="621"/>
      <c r="BK13" s="621"/>
      <c r="BL13" s="621"/>
      <c r="BM13" s="621"/>
      <c r="BN13" s="622"/>
      <c r="BO13" s="673">
        <v>46.7</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1487535</v>
      </c>
      <c r="CS13" s="621"/>
      <c r="CT13" s="621"/>
      <c r="CU13" s="621"/>
      <c r="CV13" s="621"/>
      <c r="CW13" s="621"/>
      <c r="CX13" s="621"/>
      <c r="CY13" s="622"/>
      <c r="CZ13" s="673">
        <v>14.3</v>
      </c>
      <c r="DA13" s="673"/>
      <c r="DB13" s="673"/>
      <c r="DC13" s="673"/>
      <c r="DD13" s="626">
        <v>558248</v>
      </c>
      <c r="DE13" s="621"/>
      <c r="DF13" s="621"/>
      <c r="DG13" s="621"/>
      <c r="DH13" s="621"/>
      <c r="DI13" s="621"/>
      <c r="DJ13" s="621"/>
      <c r="DK13" s="621"/>
      <c r="DL13" s="621"/>
      <c r="DM13" s="621"/>
      <c r="DN13" s="621"/>
      <c r="DO13" s="621"/>
      <c r="DP13" s="622"/>
      <c r="DQ13" s="626">
        <v>965840</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47015</v>
      </c>
      <c r="BH14" s="621"/>
      <c r="BI14" s="621"/>
      <c r="BJ14" s="621"/>
      <c r="BK14" s="621"/>
      <c r="BL14" s="621"/>
      <c r="BM14" s="621"/>
      <c r="BN14" s="622"/>
      <c r="BO14" s="673">
        <v>2.8</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376654</v>
      </c>
      <c r="CS14" s="621"/>
      <c r="CT14" s="621"/>
      <c r="CU14" s="621"/>
      <c r="CV14" s="621"/>
      <c r="CW14" s="621"/>
      <c r="CX14" s="621"/>
      <c r="CY14" s="622"/>
      <c r="CZ14" s="673">
        <v>3.6</v>
      </c>
      <c r="DA14" s="673"/>
      <c r="DB14" s="673"/>
      <c r="DC14" s="673"/>
      <c r="DD14" s="626">
        <v>105486</v>
      </c>
      <c r="DE14" s="621"/>
      <c r="DF14" s="621"/>
      <c r="DG14" s="621"/>
      <c r="DH14" s="621"/>
      <c r="DI14" s="621"/>
      <c r="DJ14" s="621"/>
      <c r="DK14" s="621"/>
      <c r="DL14" s="621"/>
      <c r="DM14" s="621"/>
      <c r="DN14" s="621"/>
      <c r="DO14" s="621"/>
      <c r="DP14" s="622"/>
      <c r="DQ14" s="626">
        <v>322475</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8073</v>
      </c>
      <c r="S15" s="621"/>
      <c r="T15" s="621"/>
      <c r="U15" s="621"/>
      <c r="V15" s="621"/>
      <c r="W15" s="621"/>
      <c r="X15" s="621"/>
      <c r="Y15" s="622"/>
      <c r="Z15" s="673">
        <v>0.1</v>
      </c>
      <c r="AA15" s="673"/>
      <c r="AB15" s="673"/>
      <c r="AC15" s="673"/>
      <c r="AD15" s="674">
        <v>8073</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88508</v>
      </c>
      <c r="BH15" s="621"/>
      <c r="BI15" s="621"/>
      <c r="BJ15" s="621"/>
      <c r="BK15" s="621"/>
      <c r="BL15" s="621"/>
      <c r="BM15" s="621"/>
      <c r="BN15" s="622"/>
      <c r="BO15" s="673">
        <v>5.2</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1258282</v>
      </c>
      <c r="CS15" s="621"/>
      <c r="CT15" s="621"/>
      <c r="CU15" s="621"/>
      <c r="CV15" s="621"/>
      <c r="CW15" s="621"/>
      <c r="CX15" s="621"/>
      <c r="CY15" s="622"/>
      <c r="CZ15" s="673">
        <v>12.1</v>
      </c>
      <c r="DA15" s="673"/>
      <c r="DB15" s="673"/>
      <c r="DC15" s="673"/>
      <c r="DD15" s="626">
        <v>536377</v>
      </c>
      <c r="DE15" s="621"/>
      <c r="DF15" s="621"/>
      <c r="DG15" s="621"/>
      <c r="DH15" s="621"/>
      <c r="DI15" s="621"/>
      <c r="DJ15" s="621"/>
      <c r="DK15" s="621"/>
      <c r="DL15" s="621"/>
      <c r="DM15" s="621"/>
      <c r="DN15" s="621"/>
      <c r="DO15" s="621"/>
      <c r="DP15" s="622"/>
      <c r="DQ15" s="626">
        <v>810604</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4890881</v>
      </c>
      <c r="S16" s="621"/>
      <c r="T16" s="621"/>
      <c r="U16" s="621"/>
      <c r="V16" s="621"/>
      <c r="W16" s="621"/>
      <c r="X16" s="621"/>
      <c r="Y16" s="622"/>
      <c r="Z16" s="673">
        <v>46.5</v>
      </c>
      <c r="AA16" s="673"/>
      <c r="AB16" s="673"/>
      <c r="AC16" s="673"/>
      <c r="AD16" s="674">
        <v>4364630</v>
      </c>
      <c r="AE16" s="674"/>
      <c r="AF16" s="674"/>
      <c r="AG16" s="674"/>
      <c r="AH16" s="674"/>
      <c r="AI16" s="674"/>
      <c r="AJ16" s="674"/>
      <c r="AK16" s="674"/>
      <c r="AL16" s="643">
        <v>66.2</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4364630</v>
      </c>
      <c r="S17" s="621"/>
      <c r="T17" s="621"/>
      <c r="U17" s="621"/>
      <c r="V17" s="621"/>
      <c r="W17" s="621"/>
      <c r="X17" s="621"/>
      <c r="Y17" s="622"/>
      <c r="Z17" s="673">
        <v>41.5</v>
      </c>
      <c r="AA17" s="673"/>
      <c r="AB17" s="673"/>
      <c r="AC17" s="673"/>
      <c r="AD17" s="674">
        <v>4364630</v>
      </c>
      <c r="AE17" s="674"/>
      <c r="AF17" s="674"/>
      <c r="AG17" s="674"/>
      <c r="AH17" s="674"/>
      <c r="AI17" s="674"/>
      <c r="AJ17" s="674"/>
      <c r="AK17" s="674"/>
      <c r="AL17" s="643">
        <v>66.2</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1466587</v>
      </c>
      <c r="CS17" s="621"/>
      <c r="CT17" s="621"/>
      <c r="CU17" s="621"/>
      <c r="CV17" s="621"/>
      <c r="CW17" s="621"/>
      <c r="CX17" s="621"/>
      <c r="CY17" s="622"/>
      <c r="CZ17" s="673">
        <v>14.1</v>
      </c>
      <c r="DA17" s="673"/>
      <c r="DB17" s="673"/>
      <c r="DC17" s="673"/>
      <c r="DD17" s="626" t="s">
        <v>112</v>
      </c>
      <c r="DE17" s="621"/>
      <c r="DF17" s="621"/>
      <c r="DG17" s="621"/>
      <c r="DH17" s="621"/>
      <c r="DI17" s="621"/>
      <c r="DJ17" s="621"/>
      <c r="DK17" s="621"/>
      <c r="DL17" s="621"/>
      <c r="DM17" s="621"/>
      <c r="DN17" s="621"/>
      <c r="DO17" s="621"/>
      <c r="DP17" s="622"/>
      <c r="DQ17" s="626">
        <v>1453174</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526251</v>
      </c>
      <c r="S18" s="621"/>
      <c r="T18" s="621"/>
      <c r="U18" s="621"/>
      <c r="V18" s="621"/>
      <c r="W18" s="621"/>
      <c r="X18" s="621"/>
      <c r="Y18" s="622"/>
      <c r="Z18" s="673">
        <v>5</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7024717</v>
      </c>
      <c r="S20" s="621"/>
      <c r="T20" s="621"/>
      <c r="U20" s="621"/>
      <c r="V20" s="621"/>
      <c r="W20" s="621"/>
      <c r="X20" s="621"/>
      <c r="Y20" s="622"/>
      <c r="Z20" s="673">
        <v>66.8</v>
      </c>
      <c r="AA20" s="673"/>
      <c r="AB20" s="673"/>
      <c r="AC20" s="673"/>
      <c r="AD20" s="674">
        <v>6498466</v>
      </c>
      <c r="AE20" s="674"/>
      <c r="AF20" s="674"/>
      <c r="AG20" s="674"/>
      <c r="AH20" s="674"/>
      <c r="AI20" s="674"/>
      <c r="AJ20" s="674"/>
      <c r="AK20" s="674"/>
      <c r="AL20" s="643">
        <v>98.6</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10403078</v>
      </c>
      <c r="CS20" s="621"/>
      <c r="CT20" s="621"/>
      <c r="CU20" s="621"/>
      <c r="CV20" s="621"/>
      <c r="CW20" s="621"/>
      <c r="CX20" s="621"/>
      <c r="CY20" s="622"/>
      <c r="CZ20" s="673">
        <v>100</v>
      </c>
      <c r="DA20" s="673"/>
      <c r="DB20" s="673"/>
      <c r="DC20" s="673"/>
      <c r="DD20" s="626">
        <v>1458202</v>
      </c>
      <c r="DE20" s="621"/>
      <c r="DF20" s="621"/>
      <c r="DG20" s="621"/>
      <c r="DH20" s="621"/>
      <c r="DI20" s="621"/>
      <c r="DJ20" s="621"/>
      <c r="DK20" s="621"/>
      <c r="DL20" s="621"/>
      <c r="DM20" s="621"/>
      <c r="DN20" s="621"/>
      <c r="DO20" s="621"/>
      <c r="DP20" s="622"/>
      <c r="DQ20" s="626">
        <v>7528522</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2062</v>
      </c>
      <c r="S21" s="621"/>
      <c r="T21" s="621"/>
      <c r="U21" s="621"/>
      <c r="V21" s="621"/>
      <c r="W21" s="621"/>
      <c r="X21" s="621"/>
      <c r="Y21" s="622"/>
      <c r="Z21" s="673">
        <v>0</v>
      </c>
      <c r="AA21" s="673"/>
      <c r="AB21" s="673"/>
      <c r="AC21" s="673"/>
      <c r="AD21" s="674">
        <v>2062</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44580</v>
      </c>
      <c r="S22" s="621"/>
      <c r="T22" s="621"/>
      <c r="U22" s="621"/>
      <c r="V22" s="621"/>
      <c r="W22" s="621"/>
      <c r="X22" s="621"/>
      <c r="Y22" s="622"/>
      <c r="Z22" s="673">
        <v>0.4</v>
      </c>
      <c r="AA22" s="673"/>
      <c r="AB22" s="673"/>
      <c r="AC22" s="673"/>
      <c r="AD22" s="674">
        <v>1760</v>
      </c>
      <c r="AE22" s="674"/>
      <c r="AF22" s="674"/>
      <c r="AG22" s="674"/>
      <c r="AH22" s="674"/>
      <c r="AI22" s="674"/>
      <c r="AJ22" s="674"/>
      <c r="AK22" s="674"/>
      <c r="AL22" s="643">
        <v>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251450</v>
      </c>
      <c r="S23" s="621"/>
      <c r="T23" s="621"/>
      <c r="U23" s="621"/>
      <c r="V23" s="621"/>
      <c r="W23" s="621"/>
      <c r="X23" s="621"/>
      <c r="Y23" s="622"/>
      <c r="Z23" s="673">
        <v>2.4</v>
      </c>
      <c r="AA23" s="673"/>
      <c r="AB23" s="673"/>
      <c r="AC23" s="673"/>
      <c r="AD23" s="674">
        <v>83751</v>
      </c>
      <c r="AE23" s="674"/>
      <c r="AF23" s="674"/>
      <c r="AG23" s="674"/>
      <c r="AH23" s="674"/>
      <c r="AI23" s="674"/>
      <c r="AJ23" s="674"/>
      <c r="AK23" s="674"/>
      <c r="AL23" s="643">
        <v>1.3</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39599</v>
      </c>
      <c r="S24" s="621"/>
      <c r="T24" s="621"/>
      <c r="U24" s="621"/>
      <c r="V24" s="621"/>
      <c r="W24" s="621"/>
      <c r="X24" s="621"/>
      <c r="Y24" s="622"/>
      <c r="Z24" s="673">
        <v>0.4</v>
      </c>
      <c r="AA24" s="673"/>
      <c r="AB24" s="673"/>
      <c r="AC24" s="673"/>
      <c r="AD24" s="674">
        <v>258</v>
      </c>
      <c r="AE24" s="674"/>
      <c r="AF24" s="674"/>
      <c r="AG24" s="674"/>
      <c r="AH24" s="674"/>
      <c r="AI24" s="674"/>
      <c r="AJ24" s="674"/>
      <c r="AK24" s="674"/>
      <c r="AL24" s="643">
        <v>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4057169</v>
      </c>
      <c r="CS24" s="671"/>
      <c r="CT24" s="671"/>
      <c r="CU24" s="671"/>
      <c r="CV24" s="671"/>
      <c r="CW24" s="671"/>
      <c r="CX24" s="671"/>
      <c r="CY24" s="718"/>
      <c r="CZ24" s="722">
        <v>39</v>
      </c>
      <c r="DA24" s="723"/>
      <c r="DB24" s="723"/>
      <c r="DC24" s="724"/>
      <c r="DD24" s="717">
        <v>3197110</v>
      </c>
      <c r="DE24" s="671"/>
      <c r="DF24" s="671"/>
      <c r="DG24" s="671"/>
      <c r="DH24" s="671"/>
      <c r="DI24" s="671"/>
      <c r="DJ24" s="671"/>
      <c r="DK24" s="718"/>
      <c r="DL24" s="717">
        <v>3170430</v>
      </c>
      <c r="DM24" s="671"/>
      <c r="DN24" s="671"/>
      <c r="DO24" s="671"/>
      <c r="DP24" s="671"/>
      <c r="DQ24" s="671"/>
      <c r="DR24" s="671"/>
      <c r="DS24" s="671"/>
      <c r="DT24" s="671"/>
      <c r="DU24" s="671"/>
      <c r="DV24" s="718"/>
      <c r="DW24" s="719">
        <v>46.1</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1058950</v>
      </c>
      <c r="S25" s="621"/>
      <c r="T25" s="621"/>
      <c r="U25" s="621"/>
      <c r="V25" s="621"/>
      <c r="W25" s="621"/>
      <c r="X25" s="621"/>
      <c r="Y25" s="622"/>
      <c r="Z25" s="673">
        <v>10.1</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1487345</v>
      </c>
      <c r="CS25" s="639"/>
      <c r="CT25" s="639"/>
      <c r="CU25" s="639"/>
      <c r="CV25" s="639"/>
      <c r="CW25" s="639"/>
      <c r="CX25" s="639"/>
      <c r="CY25" s="640"/>
      <c r="CZ25" s="623">
        <v>14.3</v>
      </c>
      <c r="DA25" s="641"/>
      <c r="DB25" s="641"/>
      <c r="DC25" s="642"/>
      <c r="DD25" s="626">
        <v>1327808</v>
      </c>
      <c r="DE25" s="639"/>
      <c r="DF25" s="639"/>
      <c r="DG25" s="639"/>
      <c r="DH25" s="639"/>
      <c r="DI25" s="639"/>
      <c r="DJ25" s="639"/>
      <c r="DK25" s="640"/>
      <c r="DL25" s="626">
        <v>1322766</v>
      </c>
      <c r="DM25" s="639"/>
      <c r="DN25" s="639"/>
      <c r="DO25" s="639"/>
      <c r="DP25" s="639"/>
      <c r="DQ25" s="639"/>
      <c r="DR25" s="639"/>
      <c r="DS25" s="639"/>
      <c r="DT25" s="639"/>
      <c r="DU25" s="639"/>
      <c r="DV25" s="640"/>
      <c r="DW25" s="643">
        <v>19.2</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993588</v>
      </c>
      <c r="CS26" s="621"/>
      <c r="CT26" s="621"/>
      <c r="CU26" s="621"/>
      <c r="CV26" s="621"/>
      <c r="CW26" s="621"/>
      <c r="CX26" s="621"/>
      <c r="CY26" s="622"/>
      <c r="CZ26" s="623">
        <v>9.6</v>
      </c>
      <c r="DA26" s="641"/>
      <c r="DB26" s="641"/>
      <c r="DC26" s="642"/>
      <c r="DD26" s="626">
        <v>837141</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644654</v>
      </c>
      <c r="S27" s="621"/>
      <c r="T27" s="621"/>
      <c r="U27" s="621"/>
      <c r="V27" s="621"/>
      <c r="W27" s="621"/>
      <c r="X27" s="621"/>
      <c r="Y27" s="622"/>
      <c r="Z27" s="673">
        <v>6.1</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1694017</v>
      </c>
      <c r="BH27" s="621"/>
      <c r="BI27" s="621"/>
      <c r="BJ27" s="621"/>
      <c r="BK27" s="621"/>
      <c r="BL27" s="621"/>
      <c r="BM27" s="621"/>
      <c r="BN27" s="622"/>
      <c r="BO27" s="673">
        <v>100</v>
      </c>
      <c r="BP27" s="673"/>
      <c r="BQ27" s="673"/>
      <c r="BR27" s="673"/>
      <c r="BS27" s="626">
        <v>17997</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1103237</v>
      </c>
      <c r="CS27" s="639"/>
      <c r="CT27" s="639"/>
      <c r="CU27" s="639"/>
      <c r="CV27" s="639"/>
      <c r="CW27" s="639"/>
      <c r="CX27" s="639"/>
      <c r="CY27" s="640"/>
      <c r="CZ27" s="623">
        <v>10.6</v>
      </c>
      <c r="DA27" s="641"/>
      <c r="DB27" s="641"/>
      <c r="DC27" s="642"/>
      <c r="DD27" s="626">
        <v>416128</v>
      </c>
      <c r="DE27" s="639"/>
      <c r="DF27" s="639"/>
      <c r="DG27" s="639"/>
      <c r="DH27" s="639"/>
      <c r="DI27" s="639"/>
      <c r="DJ27" s="639"/>
      <c r="DK27" s="640"/>
      <c r="DL27" s="626">
        <v>394490</v>
      </c>
      <c r="DM27" s="639"/>
      <c r="DN27" s="639"/>
      <c r="DO27" s="639"/>
      <c r="DP27" s="639"/>
      <c r="DQ27" s="639"/>
      <c r="DR27" s="639"/>
      <c r="DS27" s="639"/>
      <c r="DT27" s="639"/>
      <c r="DU27" s="639"/>
      <c r="DV27" s="640"/>
      <c r="DW27" s="643">
        <v>5.7</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16254</v>
      </c>
      <c r="S28" s="621"/>
      <c r="T28" s="621"/>
      <c r="U28" s="621"/>
      <c r="V28" s="621"/>
      <c r="W28" s="621"/>
      <c r="X28" s="621"/>
      <c r="Y28" s="622"/>
      <c r="Z28" s="673">
        <v>0.2</v>
      </c>
      <c r="AA28" s="673"/>
      <c r="AB28" s="673"/>
      <c r="AC28" s="673"/>
      <c r="AD28" s="674">
        <v>2377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1466587</v>
      </c>
      <c r="CS28" s="621"/>
      <c r="CT28" s="621"/>
      <c r="CU28" s="621"/>
      <c r="CV28" s="621"/>
      <c r="CW28" s="621"/>
      <c r="CX28" s="621"/>
      <c r="CY28" s="622"/>
      <c r="CZ28" s="623">
        <v>14.1</v>
      </c>
      <c r="DA28" s="641"/>
      <c r="DB28" s="641"/>
      <c r="DC28" s="642"/>
      <c r="DD28" s="626">
        <v>1453174</v>
      </c>
      <c r="DE28" s="621"/>
      <c r="DF28" s="621"/>
      <c r="DG28" s="621"/>
      <c r="DH28" s="621"/>
      <c r="DI28" s="621"/>
      <c r="DJ28" s="621"/>
      <c r="DK28" s="622"/>
      <c r="DL28" s="626">
        <v>1453174</v>
      </c>
      <c r="DM28" s="621"/>
      <c r="DN28" s="621"/>
      <c r="DO28" s="621"/>
      <c r="DP28" s="621"/>
      <c r="DQ28" s="621"/>
      <c r="DR28" s="621"/>
      <c r="DS28" s="621"/>
      <c r="DT28" s="621"/>
      <c r="DU28" s="621"/>
      <c r="DV28" s="622"/>
      <c r="DW28" s="643">
        <v>21.1</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5716</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59</v>
      </c>
      <c r="CG29" s="654"/>
      <c r="CH29" s="654"/>
      <c r="CI29" s="654"/>
      <c r="CJ29" s="654"/>
      <c r="CK29" s="654"/>
      <c r="CL29" s="654"/>
      <c r="CM29" s="654"/>
      <c r="CN29" s="654"/>
      <c r="CO29" s="654"/>
      <c r="CP29" s="654"/>
      <c r="CQ29" s="655"/>
      <c r="CR29" s="620">
        <v>1466587</v>
      </c>
      <c r="CS29" s="639"/>
      <c r="CT29" s="639"/>
      <c r="CU29" s="639"/>
      <c r="CV29" s="639"/>
      <c r="CW29" s="639"/>
      <c r="CX29" s="639"/>
      <c r="CY29" s="640"/>
      <c r="CZ29" s="623">
        <v>14.1</v>
      </c>
      <c r="DA29" s="641"/>
      <c r="DB29" s="641"/>
      <c r="DC29" s="642"/>
      <c r="DD29" s="626">
        <v>1453174</v>
      </c>
      <c r="DE29" s="639"/>
      <c r="DF29" s="639"/>
      <c r="DG29" s="639"/>
      <c r="DH29" s="639"/>
      <c r="DI29" s="639"/>
      <c r="DJ29" s="639"/>
      <c r="DK29" s="640"/>
      <c r="DL29" s="626">
        <v>1453174</v>
      </c>
      <c r="DM29" s="639"/>
      <c r="DN29" s="639"/>
      <c r="DO29" s="639"/>
      <c r="DP29" s="639"/>
      <c r="DQ29" s="639"/>
      <c r="DR29" s="639"/>
      <c r="DS29" s="639"/>
      <c r="DT29" s="639"/>
      <c r="DU29" s="639"/>
      <c r="DV29" s="640"/>
      <c r="DW29" s="643">
        <v>21.1</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55649</v>
      </c>
      <c r="S30" s="621"/>
      <c r="T30" s="621"/>
      <c r="U30" s="621"/>
      <c r="V30" s="621"/>
      <c r="W30" s="621"/>
      <c r="X30" s="621"/>
      <c r="Y30" s="622"/>
      <c r="Z30" s="673">
        <v>0.5</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v>
      </c>
      <c r="BH30" s="687"/>
      <c r="BI30" s="687"/>
      <c r="BJ30" s="687"/>
      <c r="BK30" s="687"/>
      <c r="BL30" s="687"/>
      <c r="BM30" s="688">
        <v>92.7</v>
      </c>
      <c r="BN30" s="687"/>
      <c r="BO30" s="687"/>
      <c r="BP30" s="687"/>
      <c r="BQ30" s="689"/>
      <c r="BR30" s="686">
        <v>99</v>
      </c>
      <c r="BS30" s="687"/>
      <c r="BT30" s="687"/>
      <c r="BU30" s="687"/>
      <c r="BV30" s="687"/>
      <c r="BW30" s="687"/>
      <c r="BX30" s="688">
        <v>91.9</v>
      </c>
      <c r="BY30" s="687"/>
      <c r="BZ30" s="687"/>
      <c r="CA30" s="687"/>
      <c r="CB30" s="689"/>
      <c r="CD30" s="692"/>
      <c r="CE30" s="693"/>
      <c r="CF30" s="657" t="s">
        <v>291</v>
      </c>
      <c r="CG30" s="654"/>
      <c r="CH30" s="654"/>
      <c r="CI30" s="654"/>
      <c r="CJ30" s="654"/>
      <c r="CK30" s="654"/>
      <c r="CL30" s="654"/>
      <c r="CM30" s="654"/>
      <c r="CN30" s="654"/>
      <c r="CO30" s="654"/>
      <c r="CP30" s="654"/>
      <c r="CQ30" s="655"/>
      <c r="CR30" s="620">
        <v>1341647</v>
      </c>
      <c r="CS30" s="621"/>
      <c r="CT30" s="621"/>
      <c r="CU30" s="621"/>
      <c r="CV30" s="621"/>
      <c r="CW30" s="621"/>
      <c r="CX30" s="621"/>
      <c r="CY30" s="622"/>
      <c r="CZ30" s="623">
        <v>12.9</v>
      </c>
      <c r="DA30" s="641"/>
      <c r="DB30" s="641"/>
      <c r="DC30" s="642"/>
      <c r="DD30" s="626">
        <v>1329116</v>
      </c>
      <c r="DE30" s="621"/>
      <c r="DF30" s="621"/>
      <c r="DG30" s="621"/>
      <c r="DH30" s="621"/>
      <c r="DI30" s="621"/>
      <c r="DJ30" s="621"/>
      <c r="DK30" s="622"/>
      <c r="DL30" s="626">
        <v>1329116</v>
      </c>
      <c r="DM30" s="621"/>
      <c r="DN30" s="621"/>
      <c r="DO30" s="621"/>
      <c r="DP30" s="621"/>
      <c r="DQ30" s="621"/>
      <c r="DR30" s="621"/>
      <c r="DS30" s="621"/>
      <c r="DT30" s="621"/>
      <c r="DU30" s="621"/>
      <c r="DV30" s="622"/>
      <c r="DW30" s="643">
        <v>19.3</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163154</v>
      </c>
      <c r="S31" s="621"/>
      <c r="T31" s="621"/>
      <c r="U31" s="621"/>
      <c r="V31" s="621"/>
      <c r="W31" s="621"/>
      <c r="X31" s="621"/>
      <c r="Y31" s="622"/>
      <c r="Z31" s="673">
        <v>1.6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99.2</v>
      </c>
      <c r="BH31" s="639"/>
      <c r="BI31" s="639"/>
      <c r="BJ31" s="639"/>
      <c r="BK31" s="639"/>
      <c r="BL31" s="639"/>
      <c r="BM31" s="675">
        <v>97.3</v>
      </c>
      <c r="BN31" s="685"/>
      <c r="BO31" s="685"/>
      <c r="BP31" s="685"/>
      <c r="BQ31" s="649"/>
      <c r="BR31" s="684">
        <v>99.4</v>
      </c>
      <c r="BS31" s="639"/>
      <c r="BT31" s="639"/>
      <c r="BU31" s="639"/>
      <c r="BV31" s="639"/>
      <c r="BW31" s="639"/>
      <c r="BX31" s="675">
        <v>96.9</v>
      </c>
      <c r="BY31" s="685"/>
      <c r="BZ31" s="685"/>
      <c r="CA31" s="685"/>
      <c r="CB31" s="649"/>
      <c r="CD31" s="692"/>
      <c r="CE31" s="693"/>
      <c r="CF31" s="657" t="s">
        <v>295</v>
      </c>
      <c r="CG31" s="654"/>
      <c r="CH31" s="654"/>
      <c r="CI31" s="654"/>
      <c r="CJ31" s="654"/>
      <c r="CK31" s="654"/>
      <c r="CL31" s="654"/>
      <c r="CM31" s="654"/>
      <c r="CN31" s="654"/>
      <c r="CO31" s="654"/>
      <c r="CP31" s="654"/>
      <c r="CQ31" s="655"/>
      <c r="CR31" s="620">
        <v>124940</v>
      </c>
      <c r="CS31" s="639"/>
      <c r="CT31" s="639"/>
      <c r="CU31" s="639"/>
      <c r="CV31" s="639"/>
      <c r="CW31" s="639"/>
      <c r="CX31" s="639"/>
      <c r="CY31" s="640"/>
      <c r="CZ31" s="623">
        <v>1.2</v>
      </c>
      <c r="DA31" s="641"/>
      <c r="DB31" s="641"/>
      <c r="DC31" s="642"/>
      <c r="DD31" s="626">
        <v>124058</v>
      </c>
      <c r="DE31" s="639"/>
      <c r="DF31" s="639"/>
      <c r="DG31" s="639"/>
      <c r="DH31" s="639"/>
      <c r="DI31" s="639"/>
      <c r="DJ31" s="639"/>
      <c r="DK31" s="640"/>
      <c r="DL31" s="626">
        <v>124058</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283738</v>
      </c>
      <c r="S32" s="621"/>
      <c r="T32" s="621"/>
      <c r="U32" s="621"/>
      <c r="V32" s="621"/>
      <c r="W32" s="621"/>
      <c r="X32" s="621"/>
      <c r="Y32" s="622"/>
      <c r="Z32" s="673">
        <v>2.7</v>
      </c>
      <c r="AA32" s="673"/>
      <c r="AB32" s="673"/>
      <c r="AC32" s="673"/>
      <c r="AD32" s="674">
        <v>4782</v>
      </c>
      <c r="AE32" s="674"/>
      <c r="AF32" s="674"/>
      <c r="AG32" s="674"/>
      <c r="AH32" s="674"/>
      <c r="AI32" s="674"/>
      <c r="AJ32" s="674"/>
      <c r="AK32" s="674"/>
      <c r="AL32" s="643">
        <v>0.1</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98.7</v>
      </c>
      <c r="BH32" s="605"/>
      <c r="BI32" s="605"/>
      <c r="BJ32" s="605"/>
      <c r="BK32" s="605"/>
      <c r="BL32" s="605"/>
      <c r="BM32" s="668">
        <v>87.9</v>
      </c>
      <c r="BN32" s="605"/>
      <c r="BO32" s="605"/>
      <c r="BP32" s="605"/>
      <c r="BQ32" s="662"/>
      <c r="BR32" s="683">
        <v>98.6</v>
      </c>
      <c r="BS32" s="605"/>
      <c r="BT32" s="605"/>
      <c r="BU32" s="605"/>
      <c r="BV32" s="605"/>
      <c r="BW32" s="605"/>
      <c r="BX32" s="668">
        <v>86.7</v>
      </c>
      <c r="BY32" s="605"/>
      <c r="BZ32" s="605"/>
      <c r="CA32" s="605"/>
      <c r="CB32" s="662"/>
      <c r="CD32" s="694"/>
      <c r="CE32" s="695"/>
      <c r="CF32" s="657" t="s">
        <v>298</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918567</v>
      </c>
      <c r="S33" s="621"/>
      <c r="T33" s="621"/>
      <c r="U33" s="621"/>
      <c r="V33" s="621"/>
      <c r="W33" s="621"/>
      <c r="X33" s="621"/>
      <c r="Y33" s="622"/>
      <c r="Z33" s="673">
        <v>8.6999999999999993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4887707</v>
      </c>
      <c r="CS33" s="639"/>
      <c r="CT33" s="639"/>
      <c r="CU33" s="639"/>
      <c r="CV33" s="639"/>
      <c r="CW33" s="639"/>
      <c r="CX33" s="639"/>
      <c r="CY33" s="640"/>
      <c r="CZ33" s="623">
        <v>47</v>
      </c>
      <c r="DA33" s="641"/>
      <c r="DB33" s="641"/>
      <c r="DC33" s="642"/>
      <c r="DD33" s="626">
        <v>4010291</v>
      </c>
      <c r="DE33" s="639"/>
      <c r="DF33" s="639"/>
      <c r="DG33" s="639"/>
      <c r="DH33" s="639"/>
      <c r="DI33" s="639"/>
      <c r="DJ33" s="639"/>
      <c r="DK33" s="640"/>
      <c r="DL33" s="626">
        <v>3003362</v>
      </c>
      <c r="DM33" s="639"/>
      <c r="DN33" s="639"/>
      <c r="DO33" s="639"/>
      <c r="DP33" s="639"/>
      <c r="DQ33" s="639"/>
      <c r="DR33" s="639"/>
      <c r="DS33" s="639"/>
      <c r="DT33" s="639"/>
      <c r="DU33" s="639"/>
      <c r="DV33" s="640"/>
      <c r="DW33" s="643">
        <v>43.7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1395328</v>
      </c>
      <c r="CS34" s="621"/>
      <c r="CT34" s="621"/>
      <c r="CU34" s="621"/>
      <c r="CV34" s="621"/>
      <c r="CW34" s="621"/>
      <c r="CX34" s="621"/>
      <c r="CY34" s="622"/>
      <c r="CZ34" s="623">
        <v>13.4</v>
      </c>
      <c r="DA34" s="641"/>
      <c r="DB34" s="641"/>
      <c r="DC34" s="642"/>
      <c r="DD34" s="626">
        <v>1140151</v>
      </c>
      <c r="DE34" s="621"/>
      <c r="DF34" s="621"/>
      <c r="DG34" s="621"/>
      <c r="DH34" s="621"/>
      <c r="DI34" s="621"/>
      <c r="DJ34" s="621"/>
      <c r="DK34" s="622"/>
      <c r="DL34" s="626">
        <v>878172</v>
      </c>
      <c r="DM34" s="621"/>
      <c r="DN34" s="621"/>
      <c r="DO34" s="621"/>
      <c r="DP34" s="621"/>
      <c r="DQ34" s="621"/>
      <c r="DR34" s="621"/>
      <c r="DS34" s="621"/>
      <c r="DT34" s="621"/>
      <c r="DU34" s="621"/>
      <c r="DV34" s="622"/>
      <c r="DW34" s="643">
        <v>12.8</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285067</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1650070</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2469</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56551</v>
      </c>
      <c r="CS35" s="639"/>
      <c r="CT35" s="639"/>
      <c r="CU35" s="639"/>
      <c r="CV35" s="639"/>
      <c r="CW35" s="639"/>
      <c r="CX35" s="639"/>
      <c r="CY35" s="640"/>
      <c r="CZ35" s="623">
        <v>0.5</v>
      </c>
      <c r="DA35" s="641"/>
      <c r="DB35" s="641"/>
      <c r="DC35" s="642"/>
      <c r="DD35" s="626">
        <v>44771</v>
      </c>
      <c r="DE35" s="639"/>
      <c r="DF35" s="639"/>
      <c r="DG35" s="639"/>
      <c r="DH35" s="639"/>
      <c r="DI35" s="639"/>
      <c r="DJ35" s="639"/>
      <c r="DK35" s="640"/>
      <c r="DL35" s="626">
        <v>44771</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10509090</v>
      </c>
      <c r="S36" s="661"/>
      <c r="T36" s="661"/>
      <c r="U36" s="661"/>
      <c r="V36" s="661"/>
      <c r="W36" s="661"/>
      <c r="X36" s="661"/>
      <c r="Y36" s="664"/>
      <c r="Z36" s="665">
        <v>100</v>
      </c>
      <c r="AA36" s="665"/>
      <c r="AB36" s="665"/>
      <c r="AC36" s="665"/>
      <c r="AD36" s="666">
        <v>6593456</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871312</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-38660</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1482361</v>
      </c>
      <c r="CS36" s="621"/>
      <c r="CT36" s="621"/>
      <c r="CU36" s="621"/>
      <c r="CV36" s="621"/>
      <c r="CW36" s="621"/>
      <c r="CX36" s="621"/>
      <c r="CY36" s="622"/>
      <c r="CZ36" s="623">
        <v>14.2</v>
      </c>
      <c r="DA36" s="641"/>
      <c r="DB36" s="641"/>
      <c r="DC36" s="642"/>
      <c r="DD36" s="626">
        <v>1120133</v>
      </c>
      <c r="DE36" s="621"/>
      <c r="DF36" s="621"/>
      <c r="DG36" s="621"/>
      <c r="DH36" s="621"/>
      <c r="DI36" s="621"/>
      <c r="DJ36" s="621"/>
      <c r="DK36" s="622"/>
      <c r="DL36" s="626">
        <v>749328</v>
      </c>
      <c r="DM36" s="621"/>
      <c r="DN36" s="621"/>
      <c r="DO36" s="621"/>
      <c r="DP36" s="621"/>
      <c r="DQ36" s="621"/>
      <c r="DR36" s="621"/>
      <c r="DS36" s="621"/>
      <c r="DT36" s="621"/>
      <c r="DU36" s="621"/>
      <c r="DV36" s="622"/>
      <c r="DW36" s="643">
        <v>10.9</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13243</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2456</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2843</v>
      </c>
      <c r="CS37" s="639"/>
      <c r="CT37" s="639"/>
      <c r="CU37" s="639"/>
      <c r="CV37" s="639"/>
      <c r="CW37" s="639"/>
      <c r="CX37" s="639"/>
      <c r="CY37" s="640"/>
      <c r="CZ37" s="623">
        <v>0</v>
      </c>
      <c r="DA37" s="641"/>
      <c r="DB37" s="641"/>
      <c r="DC37" s="642"/>
      <c r="DD37" s="626">
        <v>2843</v>
      </c>
      <c r="DE37" s="639"/>
      <c r="DF37" s="639"/>
      <c r="DG37" s="639"/>
      <c r="DH37" s="639"/>
      <c r="DI37" s="639"/>
      <c r="DJ37" s="639"/>
      <c r="DK37" s="640"/>
      <c r="DL37" s="626">
        <v>2843</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3998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1636827</v>
      </c>
      <c r="CS38" s="621"/>
      <c r="CT38" s="621"/>
      <c r="CU38" s="621"/>
      <c r="CV38" s="621"/>
      <c r="CW38" s="621"/>
      <c r="CX38" s="621"/>
      <c r="CY38" s="622"/>
      <c r="CZ38" s="623">
        <v>15.7</v>
      </c>
      <c r="DA38" s="641"/>
      <c r="DB38" s="641"/>
      <c r="DC38" s="642"/>
      <c r="DD38" s="626">
        <v>1477844</v>
      </c>
      <c r="DE38" s="621"/>
      <c r="DF38" s="621"/>
      <c r="DG38" s="621"/>
      <c r="DH38" s="621"/>
      <c r="DI38" s="621"/>
      <c r="DJ38" s="621"/>
      <c r="DK38" s="622"/>
      <c r="DL38" s="626">
        <v>1331091</v>
      </c>
      <c r="DM38" s="621"/>
      <c r="DN38" s="621"/>
      <c r="DO38" s="621"/>
      <c r="DP38" s="621"/>
      <c r="DQ38" s="621"/>
      <c r="DR38" s="621"/>
      <c r="DS38" s="621"/>
      <c r="DT38" s="621"/>
      <c r="DU38" s="621"/>
      <c r="DV38" s="622"/>
      <c r="DW38" s="643">
        <v>19.399999999999999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106</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241640</v>
      </c>
      <c r="CS39" s="639"/>
      <c r="CT39" s="639"/>
      <c r="CU39" s="639"/>
      <c r="CV39" s="639"/>
      <c r="CW39" s="639"/>
      <c r="CX39" s="639"/>
      <c r="CY39" s="640"/>
      <c r="CZ39" s="623">
        <v>2.2999999999999998</v>
      </c>
      <c r="DA39" s="641"/>
      <c r="DB39" s="641"/>
      <c r="DC39" s="642"/>
      <c r="DD39" s="626">
        <v>227392</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154707</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112</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75000</v>
      </c>
      <c r="CS40" s="621"/>
      <c r="CT40" s="621"/>
      <c r="CU40" s="621"/>
      <c r="CV40" s="621"/>
      <c r="CW40" s="621"/>
      <c r="CX40" s="621"/>
      <c r="CY40" s="622"/>
      <c r="CZ40" s="623">
        <v>0.7</v>
      </c>
      <c r="DA40" s="641"/>
      <c r="DB40" s="641"/>
      <c r="DC40" s="642"/>
      <c r="DD40" s="626" t="s">
        <v>317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610808</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351</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1458202</v>
      </c>
      <c r="CS42" s="621"/>
      <c r="CT42" s="621"/>
      <c r="CU42" s="621"/>
      <c r="CV42" s="621"/>
      <c r="CW42" s="621"/>
      <c r="CX42" s="621"/>
      <c r="CY42" s="622"/>
      <c r="CZ42" s="623">
        <v>14</v>
      </c>
      <c r="DA42" s="624"/>
      <c r="DB42" s="624"/>
      <c r="DC42" s="625"/>
      <c r="DD42" s="626">
        <v>321121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1458202</v>
      </c>
      <c r="CS44" s="621"/>
      <c r="CT44" s="621"/>
      <c r="CU44" s="621"/>
      <c r="CV44" s="621"/>
      <c r="CW44" s="621"/>
      <c r="CX44" s="621"/>
      <c r="CY44" s="622"/>
      <c r="CZ44" s="623">
        <v>14</v>
      </c>
      <c r="DA44" s="624"/>
      <c r="DB44" s="624"/>
      <c r="DC44" s="625"/>
      <c r="DD44" s="626">
        <v>321121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882918</v>
      </c>
      <c r="CS45" s="639"/>
      <c r="CT45" s="639"/>
      <c r="CU45" s="639"/>
      <c r="CV45" s="639"/>
      <c r="CW45" s="639"/>
      <c r="CX45" s="639"/>
      <c r="CY45" s="640"/>
      <c r="CZ45" s="623">
        <v>8.5</v>
      </c>
      <c r="DA45" s="641"/>
      <c r="DB45" s="641"/>
      <c r="DC45" s="642"/>
      <c r="DD45" s="626">
        <v>40876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507946</v>
      </c>
      <c r="CS46" s="621"/>
      <c r="CT46" s="621"/>
      <c r="CU46" s="621"/>
      <c r="CV46" s="621"/>
      <c r="CW46" s="621"/>
      <c r="CX46" s="621"/>
      <c r="CY46" s="622"/>
      <c r="CZ46" s="623">
        <v>4.9000000000000004</v>
      </c>
      <c r="DA46" s="624"/>
      <c r="DB46" s="624"/>
      <c r="DC46" s="625"/>
      <c r="DD46" s="626">
        <v>270939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10403078</v>
      </c>
      <c r="CS49" s="605"/>
      <c r="CT49" s="605"/>
      <c r="CU49" s="605"/>
      <c r="CV49" s="605"/>
      <c r="CW49" s="605"/>
      <c r="CX49" s="605"/>
      <c r="CY49" s="606"/>
      <c r="CZ49" s="607">
        <v>100</v>
      </c>
      <c r="DA49" s="608"/>
      <c r="DB49" s="608"/>
      <c r="DC49" s="609"/>
      <c r="DD49" s="610">
        <v>7528522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X73" zoomScale="70" zoomScaleNormal="70" zoomScaleSheetLayoutView="70" workbookViewId="0">
      <selection activeCell="BS79" sqref="BS79:CG7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10449</v>
      </c>
      <c r="R7" s="1134"/>
      <c r="S7" s="1134"/>
      <c r="T7" s="1134"/>
      <c r="U7" s="1134"/>
      <c r="V7" s="1134">
        <v>10343</v>
      </c>
      <c r="W7" s="1134"/>
      <c r="X7" s="1134"/>
      <c r="Y7" s="1134"/>
      <c r="Z7" s="1134"/>
      <c r="AA7" s="1134">
        <v>106</v>
      </c>
      <c r="AB7" s="1134"/>
      <c r="AC7" s="1134"/>
      <c r="AD7" s="1134"/>
      <c r="AE7" s="1135"/>
      <c r="AF7" s="1136">
        <v>48</v>
      </c>
      <c r="AG7" s="1137"/>
      <c r="AH7" s="1137"/>
      <c r="AI7" s="1137"/>
      <c r="AJ7" s="1138"/>
      <c r="AK7" s="1120">
        <v>41</v>
      </c>
      <c r="AL7" s="1121"/>
      <c r="AM7" s="1121"/>
      <c r="AN7" s="1121"/>
      <c r="AO7" s="1121"/>
      <c r="AP7" s="1121">
        <v>15276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151</v>
      </c>
      <c r="R8" s="1073"/>
      <c r="S8" s="1073"/>
      <c r="T8" s="1073"/>
      <c r="U8" s="1073"/>
      <c r="V8" s="1073">
        <v>151</v>
      </c>
      <c r="W8" s="1073"/>
      <c r="X8" s="1073"/>
      <c r="Y8" s="1073"/>
      <c r="Z8" s="1073"/>
      <c r="AA8" s="1073"/>
      <c r="AB8" s="1073"/>
      <c r="AC8" s="1073"/>
      <c r="AD8" s="1073"/>
      <c r="AE8" s="1074"/>
      <c r="AF8" s="1048">
        <v>0</v>
      </c>
      <c r="AG8" s="1049"/>
      <c r="AH8" s="1049"/>
      <c r="AI8" s="1049"/>
      <c r="AJ8" s="1050"/>
      <c r="AK8" s="1115">
        <v>89</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10509</v>
      </c>
      <c r="R23" s="1098"/>
      <c r="S23" s="1098"/>
      <c r="T23" s="1098"/>
      <c r="U23" s="1098"/>
      <c r="V23" s="1098">
        <v>10403</v>
      </c>
      <c r="W23" s="1098"/>
      <c r="X23" s="1098"/>
      <c r="Y23" s="1098"/>
      <c r="Z23" s="1098"/>
      <c r="AA23" s="1098">
        <v>106</v>
      </c>
      <c r="AB23" s="1098"/>
      <c r="AC23" s="1098"/>
      <c r="AD23" s="1098"/>
      <c r="AE23" s="1099"/>
      <c r="AF23" s="1100">
        <v>48</v>
      </c>
      <c r="AG23" s="1098"/>
      <c r="AH23" s="1098"/>
      <c r="AI23" s="1098"/>
      <c r="AJ23" s="1101"/>
      <c r="AK23" s="1102"/>
      <c r="AL23" s="1103"/>
      <c r="AM23" s="1103"/>
      <c r="AN23" s="1103"/>
      <c r="AO23" s="1103"/>
      <c r="AP23" s="1098">
        <v>15276</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2332</v>
      </c>
      <c r="R28" s="1083"/>
      <c r="S28" s="1083"/>
      <c r="T28" s="1083"/>
      <c r="U28" s="1083"/>
      <c r="V28" s="1083">
        <v>2330</v>
      </c>
      <c r="W28" s="1083"/>
      <c r="X28" s="1083"/>
      <c r="Y28" s="1083"/>
      <c r="Z28" s="1083"/>
      <c r="AA28" s="1083">
        <v>2</v>
      </c>
      <c r="AB28" s="1083"/>
      <c r="AC28" s="1083"/>
      <c r="AD28" s="1083"/>
      <c r="AE28" s="1084"/>
      <c r="AF28" s="1085">
        <v>2</v>
      </c>
      <c r="AG28" s="1083"/>
      <c r="AH28" s="1083"/>
      <c r="AI28" s="1083"/>
      <c r="AJ28" s="1086"/>
      <c r="AK28" s="1087"/>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2159</v>
      </c>
      <c r="R29" s="1073"/>
      <c r="S29" s="1073"/>
      <c r="T29" s="1073"/>
      <c r="U29" s="1073"/>
      <c r="V29" s="1073">
        <v>2159</v>
      </c>
      <c r="W29" s="1073"/>
      <c r="X29" s="1073"/>
      <c r="Y29" s="1073"/>
      <c r="Z29" s="1073"/>
      <c r="AA29" s="1073"/>
      <c r="AB29" s="1073"/>
      <c r="AC29" s="1073"/>
      <c r="AD29" s="1073"/>
      <c r="AE29" s="1074"/>
      <c r="AF29" s="1048">
        <v>0</v>
      </c>
      <c r="AG29" s="1049"/>
      <c r="AH29" s="1049"/>
      <c r="AI29" s="1049"/>
      <c r="AJ29" s="1050"/>
      <c r="AK29" s="1009"/>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220</v>
      </c>
      <c r="R30" s="1073"/>
      <c r="S30" s="1073"/>
      <c r="T30" s="1073"/>
      <c r="U30" s="1073"/>
      <c r="V30" s="1073">
        <v>220</v>
      </c>
      <c r="W30" s="1073"/>
      <c r="X30" s="1073"/>
      <c r="Y30" s="1073"/>
      <c r="Z30" s="1073"/>
      <c r="AA30" s="1073"/>
      <c r="AB30" s="1073"/>
      <c r="AC30" s="1073"/>
      <c r="AD30" s="1073"/>
      <c r="AE30" s="1074"/>
      <c r="AF30" s="1048">
        <v>0</v>
      </c>
      <c r="AG30" s="1049"/>
      <c r="AH30" s="1049"/>
      <c r="AI30" s="1049"/>
      <c r="AJ30" s="1050"/>
      <c r="AK30" s="1009"/>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418</v>
      </c>
      <c r="R31" s="1073"/>
      <c r="S31" s="1073"/>
      <c r="T31" s="1073"/>
      <c r="U31" s="1073"/>
      <c r="V31" s="1073">
        <v>424</v>
      </c>
      <c r="W31" s="1073"/>
      <c r="X31" s="1073"/>
      <c r="Y31" s="1073"/>
      <c r="Z31" s="1073"/>
      <c r="AA31" s="1073">
        <v>-6</v>
      </c>
      <c r="AB31" s="1073"/>
      <c r="AC31" s="1073"/>
      <c r="AD31" s="1073"/>
      <c r="AE31" s="1074"/>
      <c r="AF31" s="1048">
        <v>445</v>
      </c>
      <c r="AG31" s="1049"/>
      <c r="AH31" s="1049"/>
      <c r="AI31" s="1049"/>
      <c r="AJ31" s="1050"/>
      <c r="AK31" s="1009">
        <v>3</v>
      </c>
      <c r="AL31" s="1000"/>
      <c r="AM31" s="1000"/>
      <c r="AN31" s="1000"/>
      <c r="AO31" s="1000"/>
      <c r="AP31" s="1000">
        <v>2887</v>
      </c>
      <c r="AQ31" s="1000"/>
      <c r="AR31" s="1000"/>
      <c r="AS31" s="1000"/>
      <c r="AT31" s="1000"/>
      <c r="AU31" s="1000">
        <v>511</v>
      </c>
      <c r="AV31" s="1000"/>
      <c r="AW31" s="1000"/>
      <c r="AX31" s="1000"/>
      <c r="AY31" s="1000"/>
      <c r="AZ31" s="1071"/>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2786</v>
      </c>
      <c r="R32" s="1073"/>
      <c r="S32" s="1073"/>
      <c r="T32" s="1073"/>
      <c r="U32" s="1073"/>
      <c r="V32" s="1073">
        <v>2786</v>
      </c>
      <c r="W32" s="1073"/>
      <c r="X32" s="1073"/>
      <c r="Y32" s="1073"/>
      <c r="Z32" s="1073"/>
      <c r="AA32" s="1073"/>
      <c r="AB32" s="1073"/>
      <c r="AC32" s="1073"/>
      <c r="AD32" s="1073"/>
      <c r="AE32" s="1074"/>
      <c r="AF32" s="1048" t="s">
        <v>112</v>
      </c>
      <c r="AG32" s="1049"/>
      <c r="AH32" s="1049"/>
      <c r="AI32" s="1049"/>
      <c r="AJ32" s="1050"/>
      <c r="AK32" s="1009">
        <v>871</v>
      </c>
      <c r="AL32" s="1000"/>
      <c r="AM32" s="1000"/>
      <c r="AN32" s="1000"/>
      <c r="AO32" s="1000"/>
      <c r="AP32" s="1000">
        <v>12216</v>
      </c>
      <c r="AQ32" s="1000"/>
      <c r="AR32" s="1000"/>
      <c r="AS32" s="1000"/>
      <c r="AT32" s="1000"/>
      <c r="AU32" s="1000">
        <v>11178</v>
      </c>
      <c r="AV32" s="1000"/>
      <c r="AW32" s="1000"/>
      <c r="AX32" s="1000"/>
      <c r="AY32" s="1000"/>
      <c r="AZ32" s="1071"/>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41</v>
      </c>
      <c r="R33" s="1073"/>
      <c r="S33" s="1073"/>
      <c r="T33" s="1073"/>
      <c r="U33" s="1073"/>
      <c r="V33" s="1073">
        <v>41</v>
      </c>
      <c r="W33" s="1073"/>
      <c r="X33" s="1073"/>
      <c r="Y33" s="1073"/>
      <c r="Z33" s="1073"/>
      <c r="AA33" s="1073"/>
      <c r="AB33" s="1073"/>
      <c r="AC33" s="1073"/>
      <c r="AD33" s="1073"/>
      <c r="AE33" s="1074"/>
      <c r="AF33" s="1048">
        <v>19</v>
      </c>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466</v>
      </c>
      <c r="AG63" s="988"/>
      <c r="AH63" s="988"/>
      <c r="AI63" s="988"/>
      <c r="AJ63" s="1059"/>
      <c r="AK63" s="1060"/>
      <c r="AL63" s="992"/>
      <c r="AM63" s="992"/>
      <c r="AN63" s="992"/>
      <c r="AO63" s="992"/>
      <c r="AP63" s="988">
        <v>15103</v>
      </c>
      <c r="AQ63" s="988"/>
      <c r="AR63" s="988"/>
      <c r="AS63" s="988"/>
      <c r="AT63" s="988"/>
      <c r="AU63" s="988">
        <v>11689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391</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532</v>
      </c>
      <c r="C68" s="1015"/>
      <c r="D68" s="1015"/>
      <c r="E68" s="1015"/>
      <c r="F68" s="1015"/>
      <c r="G68" s="1015"/>
      <c r="H68" s="1015"/>
      <c r="I68" s="1015"/>
      <c r="J68" s="1015"/>
      <c r="K68" s="1015"/>
      <c r="L68" s="1015"/>
      <c r="M68" s="1015"/>
      <c r="N68" s="1015"/>
      <c r="O68" s="1015"/>
      <c r="P68" s="1016"/>
      <c r="Q68" s="1017">
        <v>185</v>
      </c>
      <c r="R68" s="1011"/>
      <c r="S68" s="1011"/>
      <c r="T68" s="1011"/>
      <c r="U68" s="1011"/>
      <c r="V68" s="1011">
        <v>181</v>
      </c>
      <c r="W68" s="1011"/>
      <c r="X68" s="1011"/>
      <c r="Y68" s="1011"/>
      <c r="Z68" s="1011"/>
      <c r="AA68" s="1011">
        <v>4</v>
      </c>
      <c r="AB68" s="1011"/>
      <c r="AC68" s="1011"/>
      <c r="AD68" s="1011"/>
      <c r="AE68" s="1011"/>
      <c r="AF68" s="1011">
        <v>4</v>
      </c>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533</v>
      </c>
      <c r="C69" s="1004"/>
      <c r="D69" s="1004"/>
      <c r="E69" s="1004"/>
      <c r="F69" s="1004"/>
      <c r="G69" s="1004"/>
      <c r="H69" s="1004"/>
      <c r="I69" s="1004"/>
      <c r="J69" s="1004"/>
      <c r="K69" s="1004"/>
      <c r="L69" s="1004"/>
      <c r="M69" s="1004"/>
      <c r="N69" s="1004"/>
      <c r="O69" s="1004"/>
      <c r="P69" s="1005"/>
      <c r="Q69" s="1006">
        <v>0</v>
      </c>
      <c r="R69" s="1000"/>
      <c r="S69" s="1000"/>
      <c r="T69" s="1000"/>
      <c r="U69" s="1000"/>
      <c r="V69" s="1000">
        <v>0</v>
      </c>
      <c r="W69" s="1000"/>
      <c r="X69" s="1000"/>
      <c r="Y69" s="1000"/>
      <c r="Z69" s="1000"/>
      <c r="AA69" s="1000">
        <v>0</v>
      </c>
      <c r="AB69" s="1000"/>
      <c r="AC69" s="1000"/>
      <c r="AD69" s="1000"/>
      <c r="AE69" s="1000"/>
      <c r="AF69" s="1000">
        <v>0</v>
      </c>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534</v>
      </c>
      <c r="C70" s="1004"/>
      <c r="D70" s="1004"/>
      <c r="E70" s="1004"/>
      <c r="F70" s="1004"/>
      <c r="G70" s="1004"/>
      <c r="H70" s="1004"/>
      <c r="I70" s="1004"/>
      <c r="J70" s="1004"/>
      <c r="K70" s="1004"/>
      <c r="L70" s="1004"/>
      <c r="M70" s="1004"/>
      <c r="N70" s="1004"/>
      <c r="O70" s="1004"/>
      <c r="P70" s="1005"/>
      <c r="Q70" s="1006">
        <v>4214</v>
      </c>
      <c r="R70" s="1000"/>
      <c r="S70" s="1000"/>
      <c r="T70" s="1000"/>
      <c r="U70" s="1000"/>
      <c r="V70" s="1000">
        <v>3664</v>
      </c>
      <c r="W70" s="1000"/>
      <c r="X70" s="1000"/>
      <c r="Y70" s="1000"/>
      <c r="Z70" s="1000"/>
      <c r="AA70" s="1000">
        <v>550</v>
      </c>
      <c r="AB70" s="1000"/>
      <c r="AC70" s="1000"/>
      <c r="AD70" s="1000"/>
      <c r="AE70" s="1000"/>
      <c r="AF70" s="1000">
        <v>550</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535</v>
      </c>
      <c r="C71" s="1004"/>
      <c r="D71" s="1004"/>
      <c r="E71" s="1004"/>
      <c r="F71" s="1004"/>
      <c r="G71" s="1004"/>
      <c r="H71" s="1004"/>
      <c r="I71" s="1004"/>
      <c r="J71" s="1004"/>
      <c r="K71" s="1004"/>
      <c r="L71" s="1004"/>
      <c r="M71" s="1004"/>
      <c r="N71" s="1004"/>
      <c r="O71" s="1004"/>
      <c r="P71" s="1005"/>
      <c r="Q71" s="1006">
        <v>7</v>
      </c>
      <c r="R71" s="1000"/>
      <c r="S71" s="1000"/>
      <c r="T71" s="1000"/>
      <c r="U71" s="1000"/>
      <c r="V71" s="1000">
        <v>2</v>
      </c>
      <c r="W71" s="1000"/>
      <c r="X71" s="1000"/>
      <c r="Y71" s="1000"/>
      <c r="Z71" s="1000"/>
      <c r="AA71" s="1000">
        <v>5</v>
      </c>
      <c r="AB71" s="1000"/>
      <c r="AC71" s="1000"/>
      <c r="AD71" s="1000"/>
      <c r="AE71" s="1000"/>
      <c r="AF71" s="1000">
        <v>5</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536</v>
      </c>
      <c r="C72" s="1004"/>
      <c r="D72" s="1004"/>
      <c r="E72" s="1004"/>
      <c r="F72" s="1004"/>
      <c r="G72" s="1004"/>
      <c r="H72" s="1004"/>
      <c r="I72" s="1004"/>
      <c r="J72" s="1004"/>
      <c r="K72" s="1004"/>
      <c r="L72" s="1004"/>
      <c r="M72" s="1004"/>
      <c r="N72" s="1004"/>
      <c r="O72" s="1004"/>
      <c r="P72" s="1005"/>
      <c r="Q72" s="1006">
        <v>1</v>
      </c>
      <c r="R72" s="1000"/>
      <c r="S72" s="1000"/>
      <c r="T72" s="1000"/>
      <c r="U72" s="1000"/>
      <c r="V72" s="1000">
        <v>1</v>
      </c>
      <c r="W72" s="1000"/>
      <c r="X72" s="1000"/>
      <c r="Y72" s="1000"/>
      <c r="Z72" s="1000"/>
      <c r="AA72" s="1000">
        <v>0</v>
      </c>
      <c r="AB72" s="1000"/>
      <c r="AC72" s="1000"/>
      <c r="AD72" s="1000"/>
      <c r="AE72" s="1000"/>
      <c r="AF72" s="1000">
        <v>0</v>
      </c>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537</v>
      </c>
      <c r="C73" s="1004"/>
      <c r="D73" s="1004"/>
      <c r="E73" s="1004"/>
      <c r="F73" s="1004"/>
      <c r="G73" s="1004"/>
      <c r="H73" s="1004"/>
      <c r="I73" s="1004"/>
      <c r="J73" s="1004"/>
      <c r="K73" s="1004"/>
      <c r="L73" s="1004"/>
      <c r="M73" s="1004"/>
      <c r="N73" s="1004"/>
      <c r="O73" s="1004"/>
      <c r="P73" s="1005"/>
      <c r="Q73" s="1006">
        <v>1618</v>
      </c>
      <c r="R73" s="1000"/>
      <c r="S73" s="1000"/>
      <c r="T73" s="1000"/>
      <c r="U73" s="1000"/>
      <c r="V73" s="1000">
        <v>1498</v>
      </c>
      <c r="W73" s="1000"/>
      <c r="X73" s="1000"/>
      <c r="Y73" s="1000"/>
      <c r="Z73" s="1000"/>
      <c r="AA73" s="1000">
        <v>120</v>
      </c>
      <c r="AB73" s="1000"/>
      <c r="AC73" s="1000"/>
      <c r="AD73" s="1000"/>
      <c r="AE73" s="1000"/>
      <c r="AF73" s="1000">
        <v>120</v>
      </c>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538</v>
      </c>
      <c r="C74" s="1004"/>
      <c r="D74" s="1004"/>
      <c r="E74" s="1004"/>
      <c r="F74" s="1004"/>
      <c r="G74" s="1004"/>
      <c r="H74" s="1004"/>
      <c r="I74" s="1004"/>
      <c r="J74" s="1004"/>
      <c r="K74" s="1004"/>
      <c r="L74" s="1004"/>
      <c r="M74" s="1004"/>
      <c r="N74" s="1004"/>
      <c r="O74" s="1004"/>
      <c r="P74" s="1005"/>
      <c r="Q74" s="1006">
        <v>1117</v>
      </c>
      <c r="R74" s="1000"/>
      <c r="S74" s="1000"/>
      <c r="T74" s="1000"/>
      <c r="U74" s="1000"/>
      <c r="V74" s="1000">
        <v>1113</v>
      </c>
      <c r="W74" s="1000"/>
      <c r="X74" s="1000"/>
      <c r="Y74" s="1000"/>
      <c r="Z74" s="1000"/>
      <c r="AA74" s="1000">
        <v>4</v>
      </c>
      <c r="AB74" s="1000"/>
      <c r="AC74" s="1000"/>
      <c r="AD74" s="1000"/>
      <c r="AE74" s="1000"/>
      <c r="AF74" s="1000">
        <v>4</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683</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286</v>
      </c>
      <c r="AG109" s="923"/>
      <c r="AH109" s="923"/>
      <c r="AI109" s="923"/>
      <c r="AJ109" s="924"/>
      <c r="AK109" s="925" t="s">
        <v>285</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286</v>
      </c>
      <c r="BW109" s="923"/>
      <c r="BX109" s="923"/>
      <c r="BY109" s="923"/>
      <c r="BZ109" s="924"/>
      <c r="CA109" s="925" t="s">
        <v>285</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286</v>
      </c>
      <c r="DM109" s="923"/>
      <c r="DN109" s="923"/>
      <c r="DO109" s="923"/>
      <c r="DP109" s="924"/>
      <c r="DQ109" s="925" t="s">
        <v>285</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1422961</v>
      </c>
      <c r="AB110" s="916"/>
      <c r="AC110" s="916"/>
      <c r="AD110" s="916"/>
      <c r="AE110" s="917"/>
      <c r="AF110" s="918">
        <v>1399275</v>
      </c>
      <c r="AG110" s="916"/>
      <c r="AH110" s="916"/>
      <c r="AI110" s="916"/>
      <c r="AJ110" s="917"/>
      <c r="AK110" s="918">
        <v>1466587</v>
      </c>
      <c r="AL110" s="916"/>
      <c r="AM110" s="916"/>
      <c r="AN110" s="916"/>
      <c r="AO110" s="917"/>
      <c r="AP110" s="919">
        <v>28.7</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16368654</v>
      </c>
      <c r="BR110" s="863"/>
      <c r="BS110" s="863"/>
      <c r="BT110" s="863"/>
      <c r="BU110" s="863"/>
      <c r="BV110" s="863">
        <v>15699389</v>
      </c>
      <c r="BW110" s="863"/>
      <c r="BX110" s="863"/>
      <c r="BY110" s="863"/>
      <c r="BZ110" s="863"/>
      <c r="CA110" s="863">
        <v>15276309</v>
      </c>
      <c r="CB110" s="863"/>
      <c r="CC110" s="863"/>
      <c r="CD110" s="863"/>
      <c r="CE110" s="863"/>
      <c r="CF110" s="887">
        <v>298.89999999999998</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273</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11347998</v>
      </c>
      <c r="BR112" s="835"/>
      <c r="BS112" s="835"/>
      <c r="BT112" s="835"/>
      <c r="BU112" s="835"/>
      <c r="BV112" s="835">
        <v>11252867</v>
      </c>
      <c r="BW112" s="835"/>
      <c r="BX112" s="835"/>
      <c r="BY112" s="835"/>
      <c r="BZ112" s="835"/>
      <c r="CA112" s="835">
        <v>11688562</v>
      </c>
      <c r="CB112" s="835"/>
      <c r="CC112" s="835"/>
      <c r="CD112" s="835"/>
      <c r="CE112" s="835"/>
      <c r="CF112" s="896">
        <v>228.7</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756775</v>
      </c>
      <c r="AB113" s="944"/>
      <c r="AC113" s="944"/>
      <c r="AD113" s="944"/>
      <c r="AE113" s="945"/>
      <c r="AF113" s="946">
        <v>765242</v>
      </c>
      <c r="AG113" s="944"/>
      <c r="AH113" s="944"/>
      <c r="AI113" s="944"/>
      <c r="AJ113" s="945"/>
      <c r="AK113" s="946">
        <v>818792</v>
      </c>
      <c r="AL113" s="944"/>
      <c r="AM113" s="944"/>
      <c r="AN113" s="944"/>
      <c r="AO113" s="945"/>
      <c r="AP113" s="947">
        <v>16</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2602906</v>
      </c>
      <c r="BR114" s="835"/>
      <c r="BS114" s="835"/>
      <c r="BT114" s="835"/>
      <c r="BU114" s="835"/>
      <c r="BV114" s="835">
        <v>2583453</v>
      </c>
      <c r="BW114" s="835"/>
      <c r="BX114" s="835"/>
      <c r="BY114" s="835"/>
      <c r="BZ114" s="835"/>
      <c r="CA114" s="835">
        <v>2570110</v>
      </c>
      <c r="CB114" s="835"/>
      <c r="CC114" s="835"/>
      <c r="CD114" s="835"/>
      <c r="CE114" s="835"/>
      <c r="CF114" s="896">
        <v>50.3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540</v>
      </c>
      <c r="AB115" s="944"/>
      <c r="AC115" s="944"/>
      <c r="AD115" s="944"/>
      <c r="AE115" s="945"/>
      <c r="AF115" s="946">
        <v>272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273</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2180276</v>
      </c>
      <c r="AB117" s="930"/>
      <c r="AC117" s="930"/>
      <c r="AD117" s="930"/>
      <c r="AE117" s="931"/>
      <c r="AF117" s="932">
        <v>2164789</v>
      </c>
      <c r="AG117" s="930"/>
      <c r="AH117" s="930"/>
      <c r="AI117" s="930"/>
      <c r="AJ117" s="931"/>
      <c r="AK117" s="932">
        <v>2285379</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286</v>
      </c>
      <c r="AG118" s="923"/>
      <c r="AH118" s="923"/>
      <c r="AI118" s="923"/>
      <c r="AJ118" s="924"/>
      <c r="AK118" s="925" t="s">
        <v>285</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432</v>
      </c>
      <c r="BP119" s="899"/>
      <c r="BQ119" s="903">
        <v>30319831</v>
      </c>
      <c r="BR119" s="866"/>
      <c r="BS119" s="866"/>
      <c r="BT119" s="866"/>
      <c r="BU119" s="866"/>
      <c r="BV119" s="866">
        <v>29535709</v>
      </c>
      <c r="BW119" s="866"/>
      <c r="BX119" s="866"/>
      <c r="BY119" s="866"/>
      <c r="BZ119" s="866"/>
      <c r="CA119" s="866">
        <v>29534981</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6231157</v>
      </c>
      <c r="BR120" s="863"/>
      <c r="BS120" s="863"/>
      <c r="BT120" s="863"/>
      <c r="BU120" s="863"/>
      <c r="BV120" s="863">
        <v>6830045</v>
      </c>
      <c r="BW120" s="863"/>
      <c r="BX120" s="863"/>
      <c r="BY120" s="863"/>
      <c r="BZ120" s="863"/>
      <c r="CA120" s="863">
        <v>7069917</v>
      </c>
      <c r="CB120" s="863"/>
      <c r="CC120" s="863"/>
      <c r="CD120" s="863"/>
      <c r="CE120" s="863"/>
      <c r="CF120" s="887">
        <v>138.30000000000001</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10847342</v>
      </c>
      <c r="DH120" s="863"/>
      <c r="DI120" s="863"/>
      <c r="DJ120" s="863"/>
      <c r="DK120" s="863"/>
      <c r="DL120" s="863">
        <v>10696098</v>
      </c>
      <c r="DM120" s="863"/>
      <c r="DN120" s="863"/>
      <c r="DO120" s="863"/>
      <c r="DP120" s="863"/>
      <c r="DQ120" s="863">
        <v>11177501</v>
      </c>
      <c r="DR120" s="863"/>
      <c r="DS120" s="863"/>
      <c r="DT120" s="863"/>
      <c r="DU120" s="863"/>
      <c r="DV120" s="864">
        <v>218.7</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106984</v>
      </c>
      <c r="BR121" s="835"/>
      <c r="BS121" s="835"/>
      <c r="BT121" s="835"/>
      <c r="BU121" s="835"/>
      <c r="BV121" s="835">
        <v>107594</v>
      </c>
      <c r="BW121" s="835"/>
      <c r="BX121" s="835"/>
      <c r="BY121" s="835"/>
      <c r="BZ121" s="835"/>
      <c r="CA121" s="835">
        <v>167798</v>
      </c>
      <c r="CB121" s="835"/>
      <c r="CC121" s="835"/>
      <c r="CD121" s="835"/>
      <c r="CE121" s="835"/>
      <c r="CF121" s="896">
        <v>3.3</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500646</v>
      </c>
      <c r="DH121" s="835"/>
      <c r="DI121" s="835"/>
      <c r="DJ121" s="835"/>
      <c r="DK121" s="835"/>
      <c r="DL121" s="835">
        <v>556769</v>
      </c>
      <c r="DM121" s="835"/>
      <c r="DN121" s="835"/>
      <c r="DO121" s="835"/>
      <c r="DP121" s="835"/>
      <c r="DQ121" s="835">
        <v>511061</v>
      </c>
      <c r="DR121" s="835"/>
      <c r="DS121" s="835"/>
      <c r="DT121" s="835"/>
      <c r="DU121" s="835"/>
      <c r="DV121" s="812">
        <v>10</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19478869</v>
      </c>
      <c r="BR122" s="866"/>
      <c r="BS122" s="866"/>
      <c r="BT122" s="866"/>
      <c r="BU122" s="866"/>
      <c r="BV122" s="866">
        <v>18609341</v>
      </c>
      <c r="BW122" s="866"/>
      <c r="BX122" s="866"/>
      <c r="BY122" s="866"/>
      <c r="BZ122" s="866"/>
      <c r="CA122" s="866">
        <v>18142666</v>
      </c>
      <c r="CB122" s="866"/>
      <c r="CC122" s="866"/>
      <c r="CD122" s="866"/>
      <c r="CE122" s="866"/>
      <c r="CF122" s="867">
        <v>355</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540</v>
      </c>
      <c r="AB123" s="798"/>
      <c r="AC123" s="798"/>
      <c r="AD123" s="798"/>
      <c r="AE123" s="799"/>
      <c r="AF123" s="800">
        <v>272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440</v>
      </c>
      <c r="BP123" s="899"/>
      <c r="BQ123" s="853">
        <v>25817010</v>
      </c>
      <c r="BR123" s="854"/>
      <c r="BS123" s="854"/>
      <c r="BT123" s="854"/>
      <c r="BU123" s="854"/>
      <c r="BV123" s="854">
        <v>25546980</v>
      </c>
      <c r="BW123" s="854"/>
      <c r="BX123" s="854"/>
      <c r="BY123" s="854"/>
      <c r="BZ123" s="854"/>
      <c r="CA123" s="854">
        <v>25380381</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84.7</v>
      </c>
      <c r="BR124" s="852"/>
      <c r="BS124" s="852"/>
      <c r="BT124" s="852"/>
      <c r="BU124" s="852"/>
      <c r="BV124" s="852">
        <v>73.2</v>
      </c>
      <c r="BW124" s="852"/>
      <c r="BX124" s="852"/>
      <c r="BY124" s="852"/>
      <c r="BZ124" s="852"/>
      <c r="CA124" s="852">
        <v>81.2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57371</v>
      </c>
      <c r="AB128" s="819"/>
      <c r="AC128" s="819"/>
      <c r="AD128" s="819"/>
      <c r="AE128" s="820"/>
      <c r="AF128" s="821">
        <v>13027</v>
      </c>
      <c r="AG128" s="819"/>
      <c r="AH128" s="819"/>
      <c r="AI128" s="819"/>
      <c r="AJ128" s="820"/>
      <c r="AK128" s="821">
        <v>23413</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14.14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6822223</v>
      </c>
      <c r="AB129" s="798"/>
      <c r="AC129" s="798"/>
      <c r="AD129" s="798"/>
      <c r="AE129" s="799"/>
      <c r="AF129" s="800">
        <v>7110610</v>
      </c>
      <c r="AG129" s="798"/>
      <c r="AH129" s="798"/>
      <c r="AI129" s="798"/>
      <c r="AJ129" s="799"/>
      <c r="AK129" s="800">
        <v>6752056</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19.14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1508393</v>
      </c>
      <c r="AB130" s="798"/>
      <c r="AC130" s="798"/>
      <c r="AD130" s="798"/>
      <c r="AE130" s="799"/>
      <c r="AF130" s="800">
        <v>1668917</v>
      </c>
      <c r="AG130" s="798"/>
      <c r="AH130" s="798"/>
      <c r="AI130" s="798"/>
      <c r="AJ130" s="799"/>
      <c r="AK130" s="800">
        <v>1641631</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10.8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5313830</v>
      </c>
      <c r="AB131" s="781"/>
      <c r="AC131" s="781"/>
      <c r="AD131" s="781"/>
      <c r="AE131" s="782"/>
      <c r="AF131" s="783">
        <v>5441693</v>
      </c>
      <c r="AG131" s="781"/>
      <c r="AH131" s="781"/>
      <c r="AI131" s="781"/>
      <c r="AJ131" s="782"/>
      <c r="AK131" s="783">
        <v>5110425</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81.2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11.56438953</v>
      </c>
      <c r="AB132" s="761"/>
      <c r="AC132" s="761"/>
      <c r="AD132" s="761"/>
      <c r="AE132" s="762"/>
      <c r="AF132" s="763">
        <v>8.8730657900000001</v>
      </c>
      <c r="AG132" s="761"/>
      <c r="AH132" s="761"/>
      <c r="AI132" s="761"/>
      <c r="AJ132" s="762"/>
      <c r="AK132" s="763">
        <v>12.13861861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12.7</v>
      </c>
      <c r="AB133" s="740"/>
      <c r="AC133" s="740"/>
      <c r="AD133" s="740"/>
      <c r="AE133" s="741"/>
      <c r="AF133" s="739">
        <v>11.7</v>
      </c>
      <c r="AG133" s="740"/>
      <c r="AH133" s="740"/>
      <c r="AI133" s="740"/>
      <c r="AJ133" s="741"/>
      <c r="AK133" s="739">
        <v>10.8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Normal="85" zoomScaleSheetLayoutView="55" workbookViewId="0">
      <selection activeCell="O56" sqref="O56"/>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34"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1487345</v>
      </c>
      <c r="L9" s="266">
        <v>80506</v>
      </c>
      <c r="M9" s="267">
        <v>79829</v>
      </c>
      <c r="N9" s="268">
        <v>0.8</v>
      </c>
    </row>
    <row r="10" spans="1:16" x14ac:dyDescent="0.15">
      <c r="A10" s="250"/>
      <c r="B10" s="246"/>
      <c r="C10" s="246"/>
      <c r="D10" s="246"/>
      <c r="E10" s="246"/>
      <c r="F10" s="246"/>
      <c r="G10" s="1166" t="s">
        <v>474</v>
      </c>
      <c r="H10" s="1167"/>
      <c r="I10" s="1167"/>
      <c r="J10" s="1168"/>
      <c r="K10" s="269">
        <v>145425</v>
      </c>
      <c r="L10" s="270">
        <v>7871</v>
      </c>
      <c r="M10" s="271">
        <v>8081</v>
      </c>
      <c r="N10" s="272">
        <v>-2.6</v>
      </c>
    </row>
    <row r="11" spans="1:16" ht="13.5" customHeight="1" x14ac:dyDescent="0.15">
      <c r="A11" s="250"/>
      <c r="B11" s="246"/>
      <c r="C11" s="246"/>
      <c r="D11" s="246"/>
      <c r="E11" s="246"/>
      <c r="F11" s="246"/>
      <c r="G11" s="1166" t="s">
        <v>475</v>
      </c>
      <c r="H11" s="1167"/>
      <c r="I11" s="1167"/>
      <c r="J11" s="1168"/>
      <c r="K11" s="269">
        <v>1088</v>
      </c>
      <c r="L11" s="270">
        <v>59</v>
      </c>
      <c r="M11" s="271">
        <v>11037</v>
      </c>
      <c r="N11" s="272">
        <v>-99.5</v>
      </c>
    </row>
    <row r="12" spans="1:16" ht="13.5" customHeight="1" x14ac:dyDescent="0.15">
      <c r="A12" s="250"/>
      <c r="B12" s="246"/>
      <c r="C12" s="246"/>
      <c r="D12" s="246"/>
      <c r="E12" s="246"/>
      <c r="F12" s="246"/>
      <c r="G12" s="1166" t="s">
        <v>476</v>
      </c>
      <c r="H12" s="1167"/>
      <c r="I12" s="1167"/>
      <c r="J12" s="1168"/>
      <c r="K12" s="269" t="s">
        <v>477</v>
      </c>
      <c r="L12" s="270" t="s">
        <v>477</v>
      </c>
      <c r="M12" s="271">
        <v>1188</v>
      </c>
      <c r="N12" s="272" t="s">
        <v>477</v>
      </c>
    </row>
    <row r="13" spans="1:16" ht="13.5" customHeight="1" x14ac:dyDescent="0.15">
      <c r="A13" s="250"/>
      <c r="B13" s="246"/>
      <c r="C13" s="246"/>
      <c r="D13" s="246"/>
      <c r="E13" s="246"/>
      <c r="F13" s="246"/>
      <c r="G13" s="1166" t="s">
        <v>478</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479</v>
      </c>
      <c r="H14" s="1167"/>
      <c r="I14" s="1167"/>
      <c r="J14" s="1168"/>
      <c r="K14" s="269">
        <v>57741</v>
      </c>
      <c r="L14" s="270">
        <v>3125</v>
      </c>
      <c r="M14" s="271">
        <v>4462</v>
      </c>
      <c r="N14" s="272">
        <v>-30</v>
      </c>
    </row>
    <row r="15" spans="1:16" ht="13.5" customHeight="1" x14ac:dyDescent="0.15">
      <c r="A15" s="250"/>
      <c r="B15" s="246"/>
      <c r="C15" s="246"/>
      <c r="D15" s="246"/>
      <c r="E15" s="246"/>
      <c r="F15" s="246"/>
      <c r="G15" s="1166" t="s">
        <v>480</v>
      </c>
      <c r="H15" s="1167"/>
      <c r="I15" s="1167"/>
      <c r="J15" s="1168"/>
      <c r="K15" s="269" t="s">
        <v>477</v>
      </c>
      <c r="L15" s="270" t="s">
        <v>477</v>
      </c>
      <c r="M15" s="271">
        <v>1793</v>
      </c>
      <c r="N15" s="272" t="s">
        <v>477</v>
      </c>
    </row>
    <row r="16" spans="1:16" x14ac:dyDescent="0.15">
      <c r="A16" s="250"/>
      <c r="B16" s="246"/>
      <c r="C16" s="246"/>
      <c r="D16" s="246"/>
      <c r="E16" s="246"/>
      <c r="F16" s="246"/>
      <c r="G16" s="1169" t="s">
        <v>481</v>
      </c>
      <c r="H16" s="1170"/>
      <c r="I16" s="1170"/>
      <c r="J16" s="1171"/>
      <c r="K16" s="270">
        <v>-137860</v>
      </c>
      <c r="L16" s="270">
        <v>-7462</v>
      </c>
      <c r="M16" s="271">
        <v>-8384</v>
      </c>
      <c r="N16" s="272">
        <v>-11</v>
      </c>
    </row>
    <row r="17" spans="1:16" x14ac:dyDescent="0.15">
      <c r="A17" s="250"/>
      <c r="B17" s="246"/>
      <c r="C17" s="246"/>
      <c r="D17" s="246"/>
      <c r="E17" s="246"/>
      <c r="F17" s="246"/>
      <c r="G17" s="1169" t="s">
        <v>169</v>
      </c>
      <c r="H17" s="1170"/>
      <c r="I17" s="1170"/>
      <c r="J17" s="1171"/>
      <c r="K17" s="270">
        <v>1553739</v>
      </c>
      <c r="L17" s="270">
        <v>84100</v>
      </c>
      <c r="M17" s="271">
        <v>98006</v>
      </c>
      <c r="N17" s="272">
        <v>-14.2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11.53</v>
      </c>
      <c r="L21" s="283">
        <v>9.31</v>
      </c>
      <c r="M21" s="284">
        <v>2.2200000000000002</v>
      </c>
      <c r="N21" s="251"/>
      <c r="O21" s="285"/>
      <c r="P21" s="281"/>
    </row>
    <row r="22" spans="1:16" s="286" customFormat="1" x14ac:dyDescent="0.15">
      <c r="A22" s="281"/>
      <c r="B22" s="251"/>
      <c r="C22" s="251"/>
      <c r="D22" s="251"/>
      <c r="E22" s="251"/>
      <c r="F22" s="251"/>
      <c r="G22" s="1163" t="s">
        <v>487</v>
      </c>
      <c r="H22" s="1164"/>
      <c r="I22" s="1164"/>
      <c r="J22" s="1165"/>
      <c r="K22" s="287">
        <v>90</v>
      </c>
      <c r="L22" s="288">
        <v>96.5</v>
      </c>
      <c r="M22" s="289">
        <v>-6.5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1466587</v>
      </c>
      <c r="L32" s="296">
        <v>79382</v>
      </c>
      <c r="M32" s="297">
        <v>52264</v>
      </c>
      <c r="N32" s="298">
        <v>51.9</v>
      </c>
    </row>
    <row r="33" spans="1:16" ht="13.5" customHeight="1" x14ac:dyDescent="0.15">
      <c r="A33" s="250"/>
      <c r="B33" s="246"/>
      <c r="C33" s="246"/>
      <c r="D33" s="246"/>
      <c r="E33" s="246"/>
      <c r="F33" s="246"/>
      <c r="G33" s="1154" t="s">
        <v>492</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493</v>
      </c>
      <c r="H34" s="1155"/>
      <c r="I34" s="1155"/>
      <c r="J34" s="1156"/>
      <c r="K34" s="296" t="s">
        <v>477</v>
      </c>
      <c r="L34" s="296" t="s">
        <v>477</v>
      </c>
      <c r="M34" s="297">
        <v>76</v>
      </c>
      <c r="N34" s="298" t="s">
        <v>477</v>
      </c>
    </row>
    <row r="35" spans="1:16" ht="27" customHeight="1" x14ac:dyDescent="0.15">
      <c r="A35" s="250"/>
      <c r="B35" s="246"/>
      <c r="C35" s="246"/>
      <c r="D35" s="246"/>
      <c r="E35" s="246"/>
      <c r="F35" s="246"/>
      <c r="G35" s="1154" t="s">
        <v>494</v>
      </c>
      <c r="H35" s="1155"/>
      <c r="I35" s="1155"/>
      <c r="J35" s="1156"/>
      <c r="K35" s="296">
        <v>818792</v>
      </c>
      <c r="L35" s="296">
        <v>44319</v>
      </c>
      <c r="M35" s="297">
        <v>21553</v>
      </c>
      <c r="N35" s="298">
        <v>105.6</v>
      </c>
    </row>
    <row r="36" spans="1:16" ht="27" customHeight="1" x14ac:dyDescent="0.15">
      <c r="A36" s="250"/>
      <c r="B36" s="246"/>
      <c r="C36" s="246"/>
      <c r="D36" s="246"/>
      <c r="E36" s="246"/>
      <c r="F36" s="246"/>
      <c r="G36" s="1154" t="s">
        <v>495</v>
      </c>
      <c r="H36" s="1155"/>
      <c r="I36" s="1155"/>
      <c r="J36" s="1156"/>
      <c r="K36" s="296" t="s">
        <v>477</v>
      </c>
      <c r="L36" s="296" t="s">
        <v>477</v>
      </c>
      <c r="M36" s="297">
        <v>4205</v>
      </c>
      <c r="N36" s="298" t="s">
        <v>477</v>
      </c>
    </row>
    <row r="37" spans="1:16" ht="13.5" customHeight="1" x14ac:dyDescent="0.15">
      <c r="A37" s="250"/>
      <c r="B37" s="246"/>
      <c r="C37" s="246"/>
      <c r="D37" s="246"/>
      <c r="E37" s="246"/>
      <c r="F37" s="246"/>
      <c r="G37" s="1154" t="s">
        <v>496</v>
      </c>
      <c r="H37" s="1155"/>
      <c r="I37" s="1155"/>
      <c r="J37" s="1156"/>
      <c r="K37" s="296" t="s">
        <v>477</v>
      </c>
      <c r="L37" s="296" t="s">
        <v>477</v>
      </c>
      <c r="M37" s="297">
        <v>661</v>
      </c>
      <c r="N37" s="298" t="s">
        <v>477</v>
      </c>
    </row>
    <row r="38" spans="1:16" ht="27" customHeight="1" x14ac:dyDescent="0.15">
      <c r="A38" s="250"/>
      <c r="B38" s="246"/>
      <c r="C38" s="246"/>
      <c r="D38" s="246"/>
      <c r="E38" s="246"/>
      <c r="F38" s="246"/>
      <c r="G38" s="1157" t="s">
        <v>497</v>
      </c>
      <c r="H38" s="1158"/>
      <c r="I38" s="1158"/>
      <c r="J38" s="1159"/>
      <c r="K38" s="299" t="s">
        <v>477</v>
      </c>
      <c r="L38" s="299" t="s">
        <v>477</v>
      </c>
      <c r="M38" s="300">
        <v>5</v>
      </c>
      <c r="N38" s="301" t="s">
        <v>477</v>
      </c>
      <c r="O38" s="295"/>
    </row>
    <row r="39" spans="1:16" x14ac:dyDescent="0.15">
      <c r="A39" s="250"/>
      <c r="B39" s="246"/>
      <c r="C39" s="246"/>
      <c r="D39" s="246"/>
      <c r="E39" s="246"/>
      <c r="F39" s="246"/>
      <c r="G39" s="1157" t="s">
        <v>498</v>
      </c>
      <c r="H39" s="1158"/>
      <c r="I39" s="1158"/>
      <c r="J39" s="1159"/>
      <c r="K39" s="302">
        <v>-23413</v>
      </c>
      <c r="L39" s="302">
        <v>-1267</v>
      </c>
      <c r="M39" s="303">
        <v>-2255</v>
      </c>
      <c r="N39" s="304">
        <v>-43.8</v>
      </c>
      <c r="O39" s="295"/>
    </row>
    <row r="40" spans="1:16" ht="27" customHeight="1" x14ac:dyDescent="0.15">
      <c r="A40" s="250"/>
      <c r="B40" s="246"/>
      <c r="C40" s="246"/>
      <c r="D40" s="246"/>
      <c r="E40" s="246"/>
      <c r="F40" s="246"/>
      <c r="G40" s="1154" t="s">
        <v>499</v>
      </c>
      <c r="H40" s="1155"/>
      <c r="I40" s="1155"/>
      <c r="J40" s="1156"/>
      <c r="K40" s="302">
        <v>-1641631</v>
      </c>
      <c r="L40" s="302">
        <v>-88857</v>
      </c>
      <c r="M40" s="303">
        <v>-52668</v>
      </c>
      <c r="N40" s="304">
        <v>68.7</v>
      </c>
      <c r="O40" s="295"/>
    </row>
    <row r="41" spans="1:16" x14ac:dyDescent="0.15">
      <c r="A41" s="250"/>
      <c r="B41" s="246"/>
      <c r="C41" s="246"/>
      <c r="D41" s="246"/>
      <c r="E41" s="246"/>
      <c r="F41" s="246"/>
      <c r="G41" s="1160" t="s">
        <v>280</v>
      </c>
      <c r="H41" s="1161"/>
      <c r="I41" s="1161"/>
      <c r="J41" s="1162"/>
      <c r="K41" s="296">
        <v>620335</v>
      </c>
      <c r="L41" s="302">
        <v>33577</v>
      </c>
      <c r="M41" s="303">
        <v>23842</v>
      </c>
      <c r="N41" s="304">
        <v>40.799999999999997</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5620475</v>
      </c>
      <c r="J51" s="322">
        <v>290840</v>
      </c>
      <c r="K51" s="323">
        <v>148.19999999999999</v>
      </c>
      <c r="L51" s="324">
        <v>69806</v>
      </c>
      <c r="M51" s="325">
        <v>13.4</v>
      </c>
      <c r="N51" s="326">
        <v>134.80000000000001</v>
      </c>
    </row>
    <row r="52" spans="1:14" x14ac:dyDescent="0.15">
      <c r="A52" s="250"/>
      <c r="B52" s="246"/>
      <c r="C52" s="246"/>
      <c r="D52" s="246"/>
      <c r="E52" s="246"/>
      <c r="F52" s="246"/>
      <c r="G52" s="327"/>
      <c r="H52" s="328" t="s">
        <v>510</v>
      </c>
      <c r="I52" s="329">
        <v>3162614</v>
      </c>
      <c r="J52" s="330">
        <v>163654</v>
      </c>
      <c r="K52" s="331">
        <v>193.9</v>
      </c>
      <c r="L52" s="332">
        <v>32823</v>
      </c>
      <c r="M52" s="333">
        <v>1</v>
      </c>
      <c r="N52" s="334">
        <v>192.9</v>
      </c>
    </row>
    <row r="53" spans="1:14" x14ac:dyDescent="0.15">
      <c r="A53" s="250"/>
      <c r="B53" s="246"/>
      <c r="C53" s="246"/>
      <c r="D53" s="246"/>
      <c r="E53" s="246"/>
      <c r="F53" s="246"/>
      <c r="G53" s="312" t="s">
        <v>511</v>
      </c>
      <c r="H53" s="313"/>
      <c r="I53" s="321">
        <v>3652784</v>
      </c>
      <c r="J53" s="322">
        <v>189972</v>
      </c>
      <c r="K53" s="323">
        <v>-34.700000000000003</v>
      </c>
      <c r="L53" s="324">
        <v>74444</v>
      </c>
      <c r="M53" s="325">
        <v>6.6</v>
      </c>
      <c r="N53" s="326">
        <v>-41.3</v>
      </c>
    </row>
    <row r="54" spans="1:14" x14ac:dyDescent="0.15">
      <c r="A54" s="250"/>
      <c r="B54" s="246"/>
      <c r="C54" s="246"/>
      <c r="D54" s="246"/>
      <c r="E54" s="246"/>
      <c r="F54" s="246"/>
      <c r="G54" s="327"/>
      <c r="H54" s="328" t="s">
        <v>510</v>
      </c>
      <c r="I54" s="329">
        <v>1422386</v>
      </c>
      <c r="J54" s="330">
        <v>73975</v>
      </c>
      <c r="K54" s="331">
        <v>-54.8</v>
      </c>
      <c r="L54" s="332">
        <v>34175</v>
      </c>
      <c r="M54" s="333">
        <v>4.0999999999999996</v>
      </c>
      <c r="N54" s="334">
        <v>-58.9</v>
      </c>
    </row>
    <row r="55" spans="1:14" x14ac:dyDescent="0.15">
      <c r="A55" s="250"/>
      <c r="B55" s="246"/>
      <c r="C55" s="246"/>
      <c r="D55" s="246"/>
      <c r="E55" s="246"/>
      <c r="F55" s="246"/>
      <c r="G55" s="312" t="s">
        <v>512</v>
      </c>
      <c r="H55" s="313"/>
      <c r="I55" s="321">
        <v>3574913</v>
      </c>
      <c r="J55" s="322">
        <v>188501</v>
      </c>
      <c r="K55" s="323">
        <v>-0.8</v>
      </c>
      <c r="L55" s="324">
        <v>85205</v>
      </c>
      <c r="M55" s="325">
        <v>14.5</v>
      </c>
      <c r="N55" s="326">
        <v>-15.3</v>
      </c>
    </row>
    <row r="56" spans="1:14" x14ac:dyDescent="0.15">
      <c r="A56" s="250"/>
      <c r="B56" s="246"/>
      <c r="C56" s="246"/>
      <c r="D56" s="246"/>
      <c r="E56" s="246"/>
      <c r="F56" s="246"/>
      <c r="G56" s="327"/>
      <c r="H56" s="328" t="s">
        <v>510</v>
      </c>
      <c r="I56" s="329">
        <v>1636657</v>
      </c>
      <c r="J56" s="330">
        <v>86299</v>
      </c>
      <c r="K56" s="331">
        <v>16.7</v>
      </c>
      <c r="L56" s="332">
        <v>38847</v>
      </c>
      <c r="M56" s="333">
        <v>13.7</v>
      </c>
      <c r="N56" s="334">
        <v>3</v>
      </c>
    </row>
    <row r="57" spans="1:14" x14ac:dyDescent="0.15">
      <c r="A57" s="250"/>
      <c r="B57" s="246"/>
      <c r="C57" s="246"/>
      <c r="D57" s="246"/>
      <c r="E57" s="246"/>
      <c r="F57" s="246"/>
      <c r="G57" s="312" t="s">
        <v>513</v>
      </c>
      <c r="H57" s="313"/>
      <c r="I57" s="321">
        <v>1745641</v>
      </c>
      <c r="J57" s="322">
        <v>93265</v>
      </c>
      <c r="K57" s="323">
        <v>-50.5</v>
      </c>
      <c r="L57" s="324">
        <v>77577</v>
      </c>
      <c r="M57" s="325">
        <v>-9</v>
      </c>
      <c r="N57" s="326">
        <v>-41.5</v>
      </c>
    </row>
    <row r="58" spans="1:14" x14ac:dyDescent="0.15">
      <c r="A58" s="250"/>
      <c r="B58" s="246"/>
      <c r="C58" s="246"/>
      <c r="D58" s="246"/>
      <c r="E58" s="246"/>
      <c r="F58" s="246"/>
      <c r="G58" s="327"/>
      <c r="H58" s="328" t="s">
        <v>510</v>
      </c>
      <c r="I58" s="329">
        <v>729039</v>
      </c>
      <c r="J58" s="330">
        <v>38951</v>
      </c>
      <c r="K58" s="331">
        <v>-54.9</v>
      </c>
      <c r="L58" s="332">
        <v>40870</v>
      </c>
      <c r="M58" s="333">
        <v>5.2</v>
      </c>
      <c r="N58" s="334">
        <v>-60.1</v>
      </c>
    </row>
    <row r="59" spans="1:14" x14ac:dyDescent="0.15">
      <c r="A59" s="250"/>
      <c r="B59" s="246"/>
      <c r="C59" s="246"/>
      <c r="D59" s="246"/>
      <c r="E59" s="246"/>
      <c r="F59" s="246"/>
      <c r="G59" s="312" t="s">
        <v>514</v>
      </c>
      <c r="H59" s="313"/>
      <c r="I59" s="321">
        <v>1458202</v>
      </c>
      <c r="J59" s="322">
        <v>78928</v>
      </c>
      <c r="K59" s="323">
        <v>-15.4</v>
      </c>
      <c r="L59" s="324">
        <v>115123</v>
      </c>
      <c r="M59" s="325">
        <v>48.4</v>
      </c>
      <c r="N59" s="326">
        <v>-63.8</v>
      </c>
    </row>
    <row r="60" spans="1:14" x14ac:dyDescent="0.15">
      <c r="A60" s="250"/>
      <c r="B60" s="246"/>
      <c r="C60" s="246"/>
      <c r="D60" s="246"/>
      <c r="E60" s="246"/>
      <c r="F60" s="246"/>
      <c r="G60" s="327"/>
      <c r="H60" s="328" t="s">
        <v>510</v>
      </c>
      <c r="I60" s="335">
        <v>507946</v>
      </c>
      <c r="J60" s="330">
        <v>27494</v>
      </c>
      <c r="K60" s="331">
        <v>-29.4</v>
      </c>
      <c r="L60" s="332">
        <v>46026</v>
      </c>
      <c r="M60" s="333">
        <v>12.6</v>
      </c>
      <c r="N60" s="334">
        <v>-42</v>
      </c>
    </row>
    <row r="61" spans="1:14" x14ac:dyDescent="0.15">
      <c r="A61" s="250"/>
      <c r="B61" s="246"/>
      <c r="C61" s="246"/>
      <c r="D61" s="246"/>
      <c r="E61" s="246"/>
      <c r="F61" s="246"/>
      <c r="G61" s="312" t="s">
        <v>515</v>
      </c>
      <c r="H61" s="336"/>
      <c r="I61" s="337">
        <v>3210403</v>
      </c>
      <c r="J61" s="338">
        <v>168301</v>
      </c>
      <c r="K61" s="339">
        <v>9.4</v>
      </c>
      <c r="L61" s="340">
        <v>84431</v>
      </c>
      <c r="M61" s="341">
        <v>14.8</v>
      </c>
      <c r="N61" s="326">
        <v>-5.4</v>
      </c>
    </row>
    <row r="62" spans="1:14" x14ac:dyDescent="0.15">
      <c r="A62" s="250"/>
      <c r="B62" s="246"/>
      <c r="C62" s="246"/>
      <c r="D62" s="246"/>
      <c r="E62" s="246"/>
      <c r="F62" s="246"/>
      <c r="G62" s="327"/>
      <c r="H62" s="328" t="s">
        <v>510</v>
      </c>
      <c r="I62" s="329">
        <v>1491728</v>
      </c>
      <c r="J62" s="330">
        <v>78075</v>
      </c>
      <c r="K62" s="331">
        <v>14.3</v>
      </c>
      <c r="L62" s="332">
        <v>38548</v>
      </c>
      <c r="M62" s="333">
        <v>7.3</v>
      </c>
      <c r="N62" s="334">
        <v>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78"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J102" sqref="J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84.79</v>
      </c>
      <c r="G47" s="12">
        <v>91.53</v>
      </c>
      <c r="H47" s="12">
        <v>86.19</v>
      </c>
      <c r="I47" s="12">
        <v>91.17</v>
      </c>
      <c r="J47" s="13">
        <v>99.77</v>
      </c>
    </row>
    <row r="48" spans="2:10" ht="57.75" customHeight="1" x14ac:dyDescent="0.15">
      <c r="B48" s="14"/>
      <c r="C48" s="1174" t="s">
        <v>4</v>
      </c>
      <c r="D48" s="1174"/>
      <c r="E48" s="1175"/>
      <c r="F48" s="15">
        <v>0.4</v>
      </c>
      <c r="G48" s="16">
        <v>0.44</v>
      </c>
      <c r="H48" s="16">
        <v>0.47</v>
      </c>
      <c r="I48" s="16">
        <v>0.53</v>
      </c>
      <c r="J48" s="17">
        <v>0.72</v>
      </c>
    </row>
    <row r="49" spans="2:10" ht="57.75" customHeight="1" thickBot="1" x14ac:dyDescent="0.2">
      <c r="B49" s="18"/>
      <c r="C49" s="1176" t="s">
        <v>5</v>
      </c>
      <c r="D49" s="1176"/>
      <c r="E49" s="1177"/>
      <c r="F49" s="19">
        <v>9.1199999999999992</v>
      </c>
      <c r="G49" s="20">
        <v>5.91</v>
      </c>
      <c r="H49" s="20">
        <v>3.57</v>
      </c>
      <c r="I49" s="20">
        <v>13.29</v>
      </c>
      <c r="J49" s="21">
        <v>3.64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瀬戸　章宏</cp:lastModifiedBy>
  <cp:lastPrinted>2018-10-23T08:04:57Z</cp:lastPrinted>
  <dcterms:created xsi:type="dcterms:W3CDTF">2018-01-24T04:47:28Z</dcterms:created>
  <dcterms:modified xsi:type="dcterms:W3CDTF">2018-10-23T08:05:03Z</dcterms:modified>
</cp:coreProperties>
</file>