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28800" windowHeight="12210" tabRatio="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連結実質赤字比率に係る赤字・黒字の構成分析" sheetId="5" r:id="rId9"/>
    <sheet name="実質収支比率等に係る経年分析" sheetId="4"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63" i="12"/>
  <c r="AP6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<sst xmlns="http://schemas.openxmlformats.org/spreadsheetml/2006/main" count="1180" uniqueCount="615">
  <si>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</si>
  <si>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</si>
  <si>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</si>
  <si>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</si>
  <si>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</si>
  <si>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</si>
  <si>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</si>
  <si>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</si>
  <si>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</si>
  <si>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</si>
  <si>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</si>
  <si>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</si>
  <si>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</si>
  <si>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</si>
  <si>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</si>
  <si>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</si>
  <si>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</si>
  <si>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</si>
  <si>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</si>
  <si>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</si>
  <si>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</si>
  <si>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</si>
  <si>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</si>
  <si>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</si>
  <si>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</si>
  <si>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</si>
  <si>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</si>
  <si>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</si>
  <si>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</si>
  <si>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</si>
  <si>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</si>
  <si>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</si>
  <si>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</si>
  <si>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</si>
  <si>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</si>
  <si>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</si>
  <si>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</si>
  <si>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</si>
  <si>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</si>
  <si>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</si>
  <si>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</si>
  <si>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</si>
  <si>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</si>
  <si>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</si>
  <si>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</si>
  <si>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</si>
  <si>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</si>
  <si>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</si>
  <si>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</si>
  <si>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</si>
  <si>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</si>
  <si>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</si>
  <si>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</si>
  <si>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</si>
  <si>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</si>
  <si>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</si>
  <si>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</si>
  <si>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</si>
  <si>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</si>
  <si>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</si>
  <si>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</si>
  <si>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</si>
  <si>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</si>
  <si>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</si>
  <si>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</si>
  <si>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</si>
  <si>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</si>
  <si>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</si>
  <si>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</si>
  <si>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</si>
  <si>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</si>
  <si>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</si>
  <si>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</si>
  <si>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</si>
  <si>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</si>
  <si>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</si>
  <si>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</si>
  <si>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</si>
  <si>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</si>
  <si>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</si>
  <si>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</si>
  <si>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</si>
  <si>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</si>
  <si>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</si>
  <si>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</si>
  <si>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</si>
  <si>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</si>
  <si>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</si>
  <si>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</si>
  <si>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</si>
  <si>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</si>
  <si>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</si>
  <si>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</si>
  <si>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</si>
  <si>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</si>
  <si>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</si>
  <si>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</si>
  <si>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</si>
  <si>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中能登町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</si>
  <si>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</si>
  <si>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</si>
  <si>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</si>
  <si>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</si>
  <si>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</si>
  <si>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</si>
  <si>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</si>
  <si>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</si>
  <si>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</si>
  <si>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</si>
  <si>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</si>
  <si>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</si>
  <si>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</si>
  <si>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</si>
  <si>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</si>
  <si>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</si>
  <si>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</si>
  <si>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</si>
  <si>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</si>
  <si>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</si>
  <si>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</si>
  <si>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</si>
  <si>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</si>
  <si>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</si>
  <si>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</si>
  <si>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</si>
  <si>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</si>
  <si>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</si>
  <si>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</si>
  <si>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</si>
  <si>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</si>
  <si>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</si>
  <si>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</si>
  <si>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</si>
  <si>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</si>
  <si>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</si>
  <si>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</si>
  <si>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</si>
  <si>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</si>
  <si>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</si>
  <si>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</si>
  <si>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</si>
  <si>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</si>
  <si>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</si>
  <si>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</si>
  <si>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</si>
  <si>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</si>
  <si>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</si>
  <si>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</si>
  <si>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</si>
  <si>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</si>
  <si>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</si>
  <si>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</si>
  <si>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</si>
  <si>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</si>
  <si>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</si>
  <si>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</si>
  <si>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</si>
  <si>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</si>
  <si>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</si>
  <si>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</si>
  <si>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</si>
  <si>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</si>
  <si>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</si>
  <si>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</si>
  <si>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</si>
  <si>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</si>
  <si>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</si>
  <si>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</si>
  <si>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</si>
  <si>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</si>
  <si>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</si>
  <si>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</si>
  <si>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</si>
  <si>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</si>
  <si>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</si>
  <si>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</si>
  <si>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</si>
  <si>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</si>
  <si>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</si>
  <si>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</si>
  <si>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</si>
  <si>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</si>
  <si>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</si>
  <si>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</si>
  <si>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</si>
  <si>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</si>
  <si>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</si>
  <si>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</si>
  <si>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</si>
  <si>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</si>
  <si>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</si>
  <si>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</si>
  <si>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</si>
  <si>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</si>
  <si>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</si>
  <si>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</si>
  <si>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</si>
  <si>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</si>
  <si>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</si>
  <si>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</si>
  <si>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</si>
  <si>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</si>
  <si>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</si>
  <si>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</si>
  <si>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</si>
  <si>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</si>
  <si>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</si>
  <si>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</si>
  <si>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</si>
  <si>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</si>
  <si>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</si>
  <si>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</si>
  <si>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</si>
  <si>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</si>
  <si>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</si>
  <si>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石川県中能登町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</si>
  <si>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</si>
  <si>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</si>
  <si>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</si>
  <si>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</si>
  <si>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</si>
  <si>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</si>
  <si>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</si>
  <si>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</si>
  <si>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</si>
  <si>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</si>
  <si>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</si>
  <si>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</si>
  <si>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</si>
  <si>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</si>
  <si>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</si>
  <si>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</si>
  <si>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</si>
  <si>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</si>
  <si>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</si>
  <si>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</si>
  <si>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</si>
  <si>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</si>
  <si>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</si>
  <si>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</si>
  <si>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</si>
  <si>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</si>
  <si>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</si>
  <si>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</si>
  <si>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</si>
  <si>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</si>
  <si>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</si>
  <si>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</si>
  <si>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</si>
  <si>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</si>
  <si>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</si>
  <si>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</si>
  <si>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</si>
  <si>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</si>
  <si>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</si>
  <si>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</si>
  <si>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</si>
  <si>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</si>
  <si>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</si>
  <si>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</si>
  <si>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</si>
  <si>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</si>
  <si>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</si>
  <si>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</si>
  <si>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</si>
  <si>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</si>
  <si>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</si>
  <si>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</si>
  <si>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</si>
  <si>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</si>
  <si>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</si>
  <si>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</si>
  <si>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</si>
  <si>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</si>
  <si>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</si>
  <si>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</si>
  <si>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</si>
  <si>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</si>
  <si>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</si>
  <si>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</si>
  <si>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</si>
  <si>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</si>
  <si>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</si>
  <si>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</si>
  <si>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</si>
  <si>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</si>
  <si>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</si>
  <si>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</si>
  <si>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</si>
  <si>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</si>
  <si>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</si>
  <si>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</si>
  <si>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</si>
  <si>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</si>
  <si>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</si>
  <si>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</si>
  <si>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</si>
  <si>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</si>
  <si>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</si>
  <si>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</si>
  <si>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</si>
  <si>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</si>
  <si>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</si>
  <si>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</si>
  <si>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</si>
  <si>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</si>
  <si>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</si>
  <si>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</si>
  <si>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</si>
  <si>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</si>
  <si>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</si>
  <si>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</si>
  <si>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</si>
  <si>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</si>
  <si>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</si>
  <si>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</si>
  <si>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</si>
  <si>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</si>
  <si>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</si>
  <si>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</si>
  <si>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</si>
  <si>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</si>
  <si>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</si>
  <si>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</si>
  <si>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</si>
  <si>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</si>
  <si>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</si>
  <si>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</si>
  <si>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</si>
  <si>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</si>
  <si>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</si>
  <si>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</si>
  <si>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</si>
  <si>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</si>
  <si>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</si>
  <si>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</si>
  <si>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</si>
  <si>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</si>
  <si>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</si>
  <si>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</si>
  <si>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</si>
  <si>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</si>
  <si>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</si>
  <si>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</si>
  <si>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</si>
  <si>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</si>
  <si>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</si>
  <si>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</si>
  <si>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</si>
  <si>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</si>
  <si>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</si>
  <si>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</si>
  <si>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</si>
  <si>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</si>
  <si>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</si>
  <si>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</si>
  <si>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</si>
  <si>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</si>
  <si>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</si>
  <si>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</si>
  <si>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</si>
  <si>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</si>
  <si>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</si>
  <si>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</si>
  <si>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</si>
  <si>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石川県中能登町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</si>
  <si>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</si>
  <si>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</si>
  <si>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</si>
  <si>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</si>
  <si>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</si>
  <si>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</si>
  <si>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</si>
  <si>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</si>
  <si>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</si>
  <si>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</si>
  <si>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</si>
  <si>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</si>
  <si>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</si>
  <si>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</si>
  <si>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</si>
  <si>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</si>
  <si>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</si>
  <si>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</si>
  <si>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</si>
  <si>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</si>
  <si>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</si>
  <si>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</si>
  <si>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</si>
  <si>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</si>
  <si>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</si>
  <si>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</si>
  <si>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</si>
  <si>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</si>
  <si>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</si>
  <si>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</si>
  <si>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</si>
  <si>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</si>
  <si>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</si>
  <si>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</si>
  <si>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</si>
  <si>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</si>
  <si>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</si>
  <si>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</si>
  <si>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</si>
  <si>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</si>
  <si>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</si>
  <si>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</si>
  <si>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分譲宅地造成事業特別会計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</si>
  <si>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</si>
  <si>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</si>
  <si>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</si>
  <si>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</si>
  <si>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</si>
  <si>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</si>
  <si>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</si>
  <si>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</si>
  <si>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</si>
  <si>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</si>
  <si>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</si>
  <si>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</si>
  <si>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</si>
  <si>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</si>
  <si>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</si>
  <si>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</si>
  <si>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</si>
  <si>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</si>
  <si>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</si>
  <si>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</si>
  <si>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</si>
  <si>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</si>
  <si>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</si>
  <si>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</si>
  <si>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</si>
  <si>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</si>
  <si>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</si>
  <si>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</si>
  <si>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</si>
  <si>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</si>
  <si>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</si>
  <si>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</si>
  <si>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</si>
  <si>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</si>
  <si>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</si>
  <si>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</si>
  <si>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</si>
  <si>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</si>
  <si>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</si>
  <si>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</si>
  <si>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</si>
  <si>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</si>
  <si>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</si>
  <si>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</si>
  <si>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</si>
  <si>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</si>
  <si>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</si>
  <si>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</si>
  <si>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</si>
  <si>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</si>
  <si>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</si>
  <si>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</si>
  <si>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</si>
  <si>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</si>
  <si>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</si>
  <si>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</si>
  <si>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</si>
  <si>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</si>
  <si>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</si>
  <si>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</si>
  <si>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</si>
  <si>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</si>
  <si>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</si>
  <si>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</si>
  <si>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</si>
  <si>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</si>
  <si>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</si>
  <si>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</si>
  <si>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</si>
  <si>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</si>
  <si>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</si>
  <si>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</si>
  <si>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</si>
  <si>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</si>
  <si>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</si>
  <si>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</si>
  <si>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</si>
  <si>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</si>
  <si>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</si>
  <si>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</si>
  <si>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</si>
  <si>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</si>
  <si>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</si>
  <si>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</si>
  <si>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</si>
  <si>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</si>
  <si>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</si>
  <si>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</si>
  <si>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</si>
  <si>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</si>
  <si>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</si>
  <si>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</si>
  <si>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</si>
  <si>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</si>
  <si>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</si>
  <si>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</si>
  <si>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</si>
  <si>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</si>
  <si>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</si>
  <si>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</si>
  <si>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</si>
  <si>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</si>
  <si>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</si>
  <si>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</si>
  <si>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</si>
  <si>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</si>
  <si>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</si>
  <si>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</si>
  <si>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</si>
  <si>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</si>
  <si>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</si>
  <si>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</si>
  <si>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</si>
  <si>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</si>
  <si>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</si>
  <si>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</si>
  <si>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</si>
  <si>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</si>
  <si>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</si>
  <si>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</si>
  <si>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</si>
  <si>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</si>
  <si>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</si>
  <si>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</si>
  <si>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</si>
  <si>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</si>
  <si>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</si>
  <si>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</si>
  <si>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</si>
  <si>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</si>
  <si>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</si>
  <si>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</si>
  <si>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</si>
  <si>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</si>
  <si>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</si>
  <si>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</si>
  <si>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</si>
  <si>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</si>
  <si>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</si>
  <si>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</si>
  <si>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</si>
  <si>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</si>
  <si>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</si>
  <si>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</si>
  <si>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</si>
  <si>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</si>
  <si>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</si>
  <si>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</si>
  <si>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</si>
  <si>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</si>
  <si>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</si>
  <si>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</si>
  <si>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</si>
  <si>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</si>
  <si>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</si>
  <si>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</si>
  <si>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</si>
  <si>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4.57</t>
  </si>
  <si>
    <t>▲ 5.54</t>
  </si>
  <si>
    <t>水道事業会計</t>
  </si>
  <si>
    <t>下水道事業特別会計</t>
  </si>
  <si>
    <t>一般会計</t>
  </si>
  <si>
    <t>国民健康保険特別会計</t>
  </si>
  <si>
    <t>介護保険特別会計</t>
  </si>
  <si>
    <t>後期高齢者医療特別会計</t>
  </si>
  <si>
    <t>ケーブルテレビ事業特別会計</t>
  </si>
  <si>
    <t>分譲宅地造成事業特別会計</t>
  </si>
  <si>
    <t>その他会計（赤字）</t>
  </si>
  <si>
    <t>その他会計（黒字）</t>
  </si>
  <si>
    <t>H25末</t>
    <phoneticPr fontId="5"/>
  </si>
  <si>
    <t>H26末</t>
    <phoneticPr fontId="5"/>
  </si>
  <si>
    <t>H27末</t>
    <phoneticPr fontId="5"/>
  </si>
  <si>
    <t>H28末</t>
    <phoneticPr fontId="5"/>
  </si>
  <si>
    <t>H29末</t>
    <phoneticPr fontId="5"/>
  </si>
  <si>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30"/>
  </si>
  <si>
    <t>長曽川水防事務組合</t>
    <rPh sb="0" eb="1">
      <t>ナガ</t>
    </rPh>
    <rPh sb="1" eb="3">
      <t>ソガワ</t>
    </rPh>
    <rPh sb="3" eb="5">
      <t>スイボウ</t>
    </rPh>
    <rPh sb="5" eb="7">
      <t>ジム</t>
    </rPh>
    <rPh sb="7" eb="9">
      <t>クミアイ</t>
    </rPh>
    <phoneticPr fontId="30"/>
  </si>
  <si>
    <t>石川県市町村職員退職手当組合</t>
    <rPh sb="0" eb="3">
      <t>イシカワケン</t>
    </rPh>
    <rPh sb="3" eb="6">
      <t>シチョウソン</t>
    </rPh>
    <rPh sb="6" eb="8">
      <t>ショクイン</t>
    </rPh>
    <rPh sb="8" eb="10">
      <t>タイショク</t>
    </rPh>
    <rPh sb="10" eb="12">
      <t>テアテ</t>
    </rPh>
    <rPh sb="12" eb="14">
      <t>クミアイ</t>
    </rPh>
    <phoneticPr fontId="30"/>
  </si>
  <si>
    <t>石川県市町村消防賞じゅつ金組合</t>
    <rPh sb="0" eb="3">
      <t>イシカワケン</t>
    </rPh>
    <rPh sb="3" eb="6">
      <t>シチョウソン</t>
    </rPh>
    <rPh sb="6" eb="8">
      <t>ショウボウ</t>
    </rPh>
    <rPh sb="8" eb="9">
      <t>ショウ</t>
    </rPh>
    <rPh sb="12" eb="13">
      <t>キン</t>
    </rPh>
    <rPh sb="13" eb="15">
      <t>クミアイ</t>
    </rPh>
    <phoneticPr fontId="30"/>
  </si>
  <si>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30"/>
  </si>
  <si>
    <t>石川北部アール・ディ・エフ広域処理組合</t>
    <rPh sb="0" eb="2">
      <t>イシカワ</t>
    </rPh>
    <rPh sb="2" eb="4">
      <t>ホクブ</t>
    </rPh>
    <rPh sb="13" eb="15">
      <t>コウイキ</t>
    </rPh>
    <rPh sb="15" eb="17">
      <t>ショリ</t>
    </rPh>
    <rPh sb="17" eb="19">
      <t>クミアイ</t>
    </rPh>
    <phoneticPr fontId="30"/>
  </si>
  <si>
    <t>石川県後期高齢者医療広域連合</t>
    <rPh sb="0" eb="3">
      <t>イシカワケン</t>
    </rPh>
    <rPh sb="3" eb="5">
      <t>コウキ</t>
    </rPh>
    <rPh sb="5" eb="8">
      <t>コウレイシャ</t>
    </rPh>
    <rPh sb="8" eb="10">
      <t>イリョウ</t>
    </rPh>
    <rPh sb="10" eb="12">
      <t>コウイキ</t>
    </rPh>
    <rPh sb="12" eb="14">
      <t>レンゴウ</t>
    </rPh>
    <phoneticPr fontId="30"/>
  </si>
  <si>
    <t>合併まちづくり基金</t>
    <rPh sb="0" eb="2">
      <t>ガッペイ</t>
    </rPh>
    <rPh sb="7" eb="9">
      <t>キキン</t>
    </rPh>
    <phoneticPr fontId="2"/>
  </si>
  <si>
    <t>地域福祉基金</t>
    <rPh sb="0" eb="2">
      <t>チイキ</t>
    </rPh>
    <rPh sb="2" eb="4">
      <t>フクシ</t>
    </rPh>
    <rPh sb="4" eb="6">
      <t>キキン</t>
    </rPh>
    <phoneticPr fontId="2"/>
  </si>
  <si>
    <t>公共施設等総合整備基金</t>
    <rPh sb="0" eb="2">
      <t>コウキョウ</t>
    </rPh>
    <rPh sb="2" eb="4">
      <t>シセツ</t>
    </rPh>
    <rPh sb="4" eb="5">
      <t>トウ</t>
    </rPh>
    <rPh sb="5" eb="7">
      <t>ソウゴウ</t>
    </rPh>
    <rPh sb="7" eb="9">
      <t>セイビ</t>
    </rPh>
    <rPh sb="9" eb="11">
      <t>キキン</t>
    </rPh>
    <phoneticPr fontId="2"/>
  </si>
  <si>
    <t>ふるさと応援基金</t>
    <rPh sb="4" eb="6">
      <t>オウエン</t>
    </rPh>
    <rPh sb="6" eb="8">
      <t>キキン</t>
    </rPh>
    <phoneticPr fontId="2"/>
  </si>
  <si>
    <t>中山間ふるさと水と土保全基金</t>
    <rPh sb="0" eb="1">
      <t>チュウ</t>
    </rPh>
    <rPh sb="1" eb="3">
      <t>サンカン</t>
    </rPh>
    <rPh sb="7" eb="8">
      <t>ミズ</t>
    </rPh>
    <rPh sb="9" eb="10">
      <t>ツチ</t>
    </rPh>
    <rPh sb="10" eb="12">
      <t>ホゼン</t>
    </rPh>
    <rPh sb="12" eb="14">
      <t>キキン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</si>
  <si>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</si>
  <si>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</si>
  <si>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</si>
  <si>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</si>
  <si>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</si>
  <si>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</si>
  <si>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</si>
  <si>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</si>
  <si>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</si>
  <si>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</si>
  <si>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</si>
  <si>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</si>
  <si>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</si>
  <si>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</si>
  <si>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</si>
  <si>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</si>
  <si>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</si>
  <si>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</si>
  <si>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将来負担額は、繰出金見直しによる準元利償還金増の影響が終了し、企業会計実質残高が減少したことによって、大幅な減少を見せているが類似団体平均からは大きく上回っている。
また、有形固定資産減価償却率は、H28には類似団体平均より小さかったものの、有形固定資産への支出が少なく、H29では類似団体平均より大きくなった。</t>
    <phoneticPr fontId="5"/>
  </si>
  <si>
    <t>繰り上げ償還の実施や大型建設事業が一旦落ち着いたことにより、公債費の伸びは収まった。しかし、将来負担比率及び実質公債費比率ともに類似団体平均値よりも大きい値となっている。これは、合併特例債などを財源に、合併以降積極的にインフラの面的整備を実施したことが原因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</si>
</sst>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115123</c:v>
                </c:pt>
                <c:pt idx="3">
                  <c:v>98899</c:v>
                </c:pt>
                <c:pt idx="4">
                  <c:v>96462</c:v>
                </c:pt>
              </c:numCache>
            </c:numRef>
          </c:val>
          <c:smooth val="0"/>
          <c:extLst>
            <c:ext xmlns:c16="http://schemas.microsoft.com/office/drawing/2014/chart" uri="{C3380CC4-5D6E-409C-BE32-E72D297353CC}">
              <c16:uniqueId val="{00000000-830B-4F12-9CB0-93EE6C8F27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188501</c:v>
                </c:pt>
                <c:pt idx="1">
                  <c:v>93265</c:v>
                </c:pt>
                <c:pt idx="2">
                  <c:v>78928</c:v>
                </c:pt>
                <c:pt idx="3">
                  <c:v>82251</c:v>
                </c:pt>
                <c:pt idx="4">
                  <c:v>66065</c:v>
                </c:pt>
              </c:numCache>
            </c:numRef>
          </c:val>
          <c:smooth val="0"/>
          <c:extLst>
            <c:ext xmlns:c16="http://schemas.microsoft.com/office/drawing/2014/chart" uri="{C3380CC4-5D6E-409C-BE32-E72D297353CC}">
              <c16:uniqueId val="{00000001-830B-4F12-9CB0-93EE6C8F27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10-4558-B752-1964098BCC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10-4558-B752-1964098BCC1F}"/>
            </c:ext>
          </c:extLst>
        </c:ser>
        <c:ser>
          <c:idx val="2"/>
          <c:order val="2"/>
          <c:tx>
            <c:strRef>
              <c:f>データシート!$A$29</c:f>
              <c:strCache>
                <c:ptCount val="1"/>
                <c:pt idx="0">
                  <c:v>分譲宅地造成事業特別会計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1.4</c:v>
                </c:pt>
                <c:pt idx="2">
                  <c:v>#N/A</c:v>
                </c:pt>
                <c:pt idx="3">
                  <c:v>0.8</c:v>
                </c:pt>
                <c:pt idx="4">
                  <c:v>#N/A</c:v>
                </c:pt>
                <c:pt idx="5">
                  <c:v>0.27</c:v>
                </c:pt>
                <c:pt idx="6">
                  <c:v>#N/A</c:v>
                </c:pt>
                <c:pt idx="7">
                  <c:v>0</c:v>
                </c:pt>
                <c:pt idx="8">
                  <c:v>#N/A</c:v>
                </c:pt>
                <c:pt idx="9">
                  <c:v>0</c:v>
                </c:pt>
              </c:numCache>
            </c:numRef>
          </c:val>
          <c:extLst>
            <c:ext xmlns:c16="http://schemas.microsoft.com/office/drawing/2014/chart" uri="{C3380CC4-5D6E-409C-BE32-E72D297353CC}">
              <c16:uniqueId val="{00000002-E510-4558-B752-1964098BCC1F}"/>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510-4558-B752-1964098BCC1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510-4558-B752-1964098BCC1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510-4558-B752-1964098BCC1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0.03</c:v>
                </c:pt>
                <c:pt idx="4">
                  <c:v>#N/A</c:v>
                </c:pt>
                <c:pt idx="5">
                  <c:v>0.03</c:v>
                </c:pt>
                <c:pt idx="6">
                  <c:v>#N/A</c:v>
                </c:pt>
                <c:pt idx="7">
                  <c:v>0.01</c:v>
                </c:pt>
                <c:pt idx="8">
                  <c:v>#N/A</c:v>
                </c:pt>
                <c:pt idx="9">
                  <c:v>7.0000000000000007E-2</c:v>
                </c:pt>
              </c:numCache>
            </c:numRef>
          </c:val>
          <c:extLst>
            <c:ext xmlns:c16="http://schemas.microsoft.com/office/drawing/2014/chart" uri="{C3380CC4-5D6E-409C-BE32-E72D297353CC}">
              <c16:uniqueId val="{00000006-E510-4558-B752-1964098BCC1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0.52</c:v>
                </c:pt>
                <c:pt idx="4">
                  <c:v>#N/A</c:v>
                </c:pt>
                <c:pt idx="5">
                  <c:v>0.71</c:v>
                </c:pt>
                <c:pt idx="6">
                  <c:v>#N/A</c:v>
                </c:pt>
                <c:pt idx="7">
                  <c:v>0.56000000000000005</c:v>
                </c:pt>
                <c:pt idx="8">
                  <c:v>#N/A</c:v>
                </c:pt>
                <c:pt idx="9">
                  <c:v>0.72</c:v>
                </c:pt>
              </c:numCache>
            </c:numRef>
          </c:val>
          <c:extLst>
            <c:ext xmlns:c16="http://schemas.microsoft.com/office/drawing/2014/chart" uri="{C3380CC4-5D6E-409C-BE32-E72D297353CC}">
              <c16:uniqueId val="{00000007-E510-4558-B752-1964098BCC1F}"/>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3.3</c:v>
                </c:pt>
              </c:numCache>
            </c:numRef>
          </c:val>
          <c:extLst>
            <c:ext xmlns:c16="http://schemas.microsoft.com/office/drawing/2014/chart" uri="{C3380CC4-5D6E-409C-BE32-E72D297353CC}">
              <c16:uniqueId val="{00000008-E510-4558-B752-1964098BCC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6.06</c:v>
                </c:pt>
                <c:pt idx="2">
                  <c:v>#N/A</c:v>
                </c:pt>
                <c:pt idx="3">
                  <c:v>6.2</c:v>
                </c:pt>
                <c:pt idx="4">
                  <c:v>#N/A</c:v>
                </c:pt>
                <c:pt idx="5">
                  <c:v>6.58</c:v>
                </c:pt>
                <c:pt idx="6">
                  <c:v>#N/A</c:v>
                </c:pt>
                <c:pt idx="7">
                  <c:v>8.25</c:v>
                </c:pt>
                <c:pt idx="8">
                  <c:v>#N/A</c:v>
                </c:pt>
                <c:pt idx="9">
                  <c:v>7.86</c:v>
                </c:pt>
              </c:numCache>
            </c:numRef>
          </c:val>
          <c:extLst>
            <c:ext xmlns:c16="http://schemas.microsoft.com/office/drawing/2014/chart" uri="{C3380CC4-5D6E-409C-BE32-E72D297353CC}">
              <c16:uniqueId val="{00000009-E510-4558-B752-1964098BCC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0.47</c:v>
                </c:pt>
                <c:pt idx="1">
                  <c:v>0.53</c:v>
                </c:pt>
                <c:pt idx="2">
                  <c:v>0.72</c:v>
                </c:pt>
                <c:pt idx="3">
                  <c:v>0.56999999999999995</c:v>
                </c:pt>
                <c:pt idx="4">
                  <c:v>0.72</c:v>
                </c:pt>
              </c:numCache>
            </c:numRef>
          </c:val>
          <c:extLst>
            <c:ext xmlns:c16="http://schemas.microsoft.com/office/drawing/2014/chart" uri="{C3380CC4-5D6E-409C-BE32-E72D297353CC}">
              <c16:uniqueId val="{00000000-BE32-4BF2-B497-F020CDD5CA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86.19</c:v>
                </c:pt>
                <c:pt idx="1">
                  <c:v>91.17</c:v>
                </c:pt>
                <c:pt idx="2">
                  <c:v>99.77</c:v>
                </c:pt>
                <c:pt idx="3">
                  <c:v>93.27</c:v>
                </c:pt>
                <c:pt idx="4">
                  <c:v>88.17</c:v>
                </c:pt>
              </c:numCache>
            </c:numRef>
          </c:val>
          <c:extLst>
            <c:ext xmlns:c16="http://schemas.microsoft.com/office/drawing/2014/chart" uri="{C3380CC4-5D6E-409C-BE32-E72D297353CC}">
              <c16:uniqueId val="{00000001-BE32-4BF2-B497-F020CDD5CA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3.57</c:v>
                </c:pt>
                <c:pt idx="1">
                  <c:v>13.29</c:v>
                </c:pt>
                <c:pt idx="2">
                  <c:v>3.64</c:v>
                </c:pt>
                <c:pt idx="3">
                  <c:v>-4.57</c:v>
                </c:pt>
                <c:pt idx="4">
                  <c:v>-5.54</c:v>
                </c:pt>
              </c:numCache>
            </c:numRef>
          </c:val>
          <c:smooth val="0"/>
          <c:extLst>
            <c:ext xmlns:c16="http://schemas.microsoft.com/office/drawing/2014/chart" uri="{C3380CC4-5D6E-409C-BE32-E72D297353CC}">
              <c16:uniqueId val="{00000002-BE32-4BF2-B497-F020CDD5CA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1566</c:v>
                </c:pt>
                <c:pt idx="5">
                  <c:v>1682</c:v>
                </c:pt>
                <c:pt idx="8">
                  <c:v>1664</c:v>
                </c:pt>
                <c:pt idx="11">
                  <c:v>1646</c:v>
                </c:pt>
                <c:pt idx="14">
                  <c:v>1629</c:v>
                </c:pt>
              </c:numCache>
            </c:numRef>
          </c:val>
          <c:extLst>
            <c:ext xmlns:c16="http://schemas.microsoft.com/office/drawing/2014/chart" uri="{C3380CC4-5D6E-409C-BE32-E72D297353CC}">
              <c16:uniqueId val="{00000000-5BA8-4AEB-A7F8-18E59A2625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A8-4AEB-A7F8-18E59A2625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5BA8-4AEB-A7F8-18E59A2625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A8-4AEB-A7F8-18E59A2625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757</c:v>
                </c:pt>
                <c:pt idx="3">
                  <c:v>765</c:v>
                </c:pt>
                <c:pt idx="6">
                  <c:v>819</c:v>
                </c:pt>
                <c:pt idx="9">
                  <c:v>837</c:v>
                </c:pt>
                <c:pt idx="12">
                  <c:v>933</c:v>
                </c:pt>
              </c:numCache>
            </c:numRef>
          </c:val>
          <c:extLst>
            <c:ext xmlns:c16="http://schemas.microsoft.com/office/drawing/2014/chart" uri="{C3380CC4-5D6E-409C-BE32-E72D297353CC}">
              <c16:uniqueId val="{00000004-5BA8-4AEB-A7F8-18E59A2625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A8-4AEB-A7F8-18E59A2625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A8-4AEB-A7F8-18E59A2625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1423</c:v>
                </c:pt>
                <c:pt idx="3">
                  <c:v>1399</c:v>
                </c:pt>
                <c:pt idx="6">
                  <c:v>1467</c:v>
                </c:pt>
                <c:pt idx="9">
                  <c:v>1481</c:v>
                </c:pt>
                <c:pt idx="12">
                  <c:v>1374</c:v>
                </c:pt>
              </c:numCache>
            </c:numRef>
          </c:val>
          <c:extLst>
            <c:ext xmlns:c16="http://schemas.microsoft.com/office/drawing/2014/chart" uri="{C3380CC4-5D6E-409C-BE32-E72D297353CC}">
              <c16:uniqueId val="{00000007-5BA8-4AEB-A7F8-18E59A2625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615</c:v>
                </c:pt>
                <c:pt idx="2">
                  <c:v>#N/A</c:v>
                </c:pt>
                <c:pt idx="3">
                  <c:v>#N/A</c:v>
                </c:pt>
                <c:pt idx="4">
                  <c:v>482</c:v>
                </c:pt>
                <c:pt idx="5">
                  <c:v>#N/A</c:v>
                </c:pt>
                <c:pt idx="6">
                  <c:v>#N/A</c:v>
                </c:pt>
                <c:pt idx="7">
                  <c:v>622</c:v>
                </c:pt>
                <c:pt idx="8">
                  <c:v>#N/A</c:v>
                </c:pt>
                <c:pt idx="9">
                  <c:v>#N/A</c:v>
                </c:pt>
                <c:pt idx="10">
                  <c:v>672</c:v>
                </c:pt>
                <c:pt idx="11">
                  <c:v>#N/A</c:v>
                </c:pt>
                <c:pt idx="12">
                  <c:v>#N/A</c:v>
                </c:pt>
                <c:pt idx="13">
                  <c:v>678</c:v>
                </c:pt>
                <c:pt idx="14">
                  <c:v>#N/A</c:v>
                </c:pt>
              </c:numCache>
            </c:numRef>
          </c:val>
          <c:smooth val="0"/>
          <c:extLst>
            <c:ext xmlns:c16="http://schemas.microsoft.com/office/drawing/2014/chart" uri="{C3380CC4-5D6E-409C-BE32-E72D297353CC}">
              <c16:uniqueId val="{00000008-5BA8-4AEB-A7F8-18E59A2625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19479</c:v>
                </c:pt>
                <c:pt idx="5">
                  <c:v>18609</c:v>
                </c:pt>
                <c:pt idx="8">
                  <c:v>18143</c:v>
                </c:pt>
                <c:pt idx="11">
                  <c:v>17707</c:v>
                </c:pt>
                <c:pt idx="14">
                  <c:v>16266</c:v>
                </c:pt>
              </c:numCache>
            </c:numRef>
          </c:val>
          <c:extLst>
            <c:ext xmlns:c16="http://schemas.microsoft.com/office/drawing/2014/chart" uri="{C3380CC4-5D6E-409C-BE32-E72D297353CC}">
              <c16:uniqueId val="{00000000-86A4-49E5-AA18-C1F72B710E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c:v>
                </c:pt>
                <c:pt idx="5">
                  <c:v>108</c:v>
                </c:pt>
                <c:pt idx="8">
                  <c:v>168</c:v>
                </c:pt>
                <c:pt idx="11">
                  <c:v>188</c:v>
                </c:pt>
                <c:pt idx="14">
                  <c:v>175</c:v>
                </c:pt>
              </c:numCache>
            </c:numRef>
          </c:val>
          <c:extLst>
            <c:ext xmlns:c16="http://schemas.microsoft.com/office/drawing/2014/chart" uri="{C3380CC4-5D6E-409C-BE32-E72D297353CC}">
              <c16:uniqueId val="{00000001-86A4-49E5-AA18-C1F72B710E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6231</c:v>
                </c:pt>
                <c:pt idx="5">
                  <c:v>6830</c:v>
                </c:pt>
                <c:pt idx="8">
                  <c:v>7070</c:v>
                </c:pt>
                <c:pt idx="11">
                  <c:v>6486</c:v>
                </c:pt>
                <c:pt idx="14">
                  <c:v>6170</c:v>
                </c:pt>
              </c:numCache>
            </c:numRef>
          </c:val>
          <c:extLst>
            <c:ext xmlns:c16="http://schemas.microsoft.com/office/drawing/2014/chart" uri="{C3380CC4-5D6E-409C-BE32-E72D297353CC}">
              <c16:uniqueId val="{00000002-86A4-49E5-AA18-C1F72B710E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A4-49E5-AA18-C1F72B710E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A4-49E5-AA18-C1F72B710E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A4-49E5-AA18-C1F72B710E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2603</c:v>
                </c:pt>
                <c:pt idx="3">
                  <c:v>2583</c:v>
                </c:pt>
                <c:pt idx="6">
                  <c:v>2570</c:v>
                </c:pt>
                <c:pt idx="9">
                  <c:v>2568</c:v>
                </c:pt>
                <c:pt idx="12">
                  <c:v>2504</c:v>
                </c:pt>
              </c:numCache>
            </c:numRef>
          </c:val>
          <c:extLst>
            <c:ext xmlns:c16="http://schemas.microsoft.com/office/drawing/2014/chart" uri="{C3380CC4-5D6E-409C-BE32-E72D297353CC}">
              <c16:uniqueId val="{00000006-86A4-49E5-AA18-C1F72B710E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6A4-49E5-AA18-C1F72B710E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11348</c:v>
                </c:pt>
                <c:pt idx="3">
                  <c:v>11253</c:v>
                </c:pt>
                <c:pt idx="6">
                  <c:v>11689</c:v>
                </c:pt>
                <c:pt idx="9">
                  <c:v>11054</c:v>
                </c:pt>
                <c:pt idx="12">
                  <c:v>10993</c:v>
                </c:pt>
              </c:numCache>
            </c:numRef>
          </c:val>
          <c:extLst>
            <c:ext xmlns:c16="http://schemas.microsoft.com/office/drawing/2014/chart" uri="{C3380CC4-5D6E-409C-BE32-E72D297353CC}">
              <c16:uniqueId val="{00000008-86A4-49E5-AA18-C1F72B710E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A4-49E5-AA18-C1F72B710E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16369</c:v>
                </c:pt>
                <c:pt idx="3">
                  <c:v>15699</c:v>
                </c:pt>
                <c:pt idx="6">
                  <c:v>15276</c:v>
                </c:pt>
                <c:pt idx="9">
                  <c:v>14496</c:v>
                </c:pt>
                <c:pt idx="12">
                  <c:v>13791</c:v>
                </c:pt>
              </c:numCache>
            </c:numRef>
          </c:val>
          <c:extLst>
            <c:ext xmlns:c16="http://schemas.microsoft.com/office/drawing/2014/chart" uri="{C3380CC4-5D6E-409C-BE32-E72D297353CC}">
              <c16:uniqueId val="{0000000A-86A4-49E5-AA18-C1F72B710E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4503</c:v>
                </c:pt>
                <c:pt idx="2">
                  <c:v>#N/A</c:v>
                </c:pt>
                <c:pt idx="3">
                  <c:v>#N/A</c:v>
                </c:pt>
                <c:pt idx="4">
                  <c:v>3989</c:v>
                </c:pt>
                <c:pt idx="5">
                  <c:v>#N/A</c:v>
                </c:pt>
                <c:pt idx="6">
                  <c:v>#N/A</c:v>
                </c:pt>
                <c:pt idx="7">
                  <c:v>4155</c:v>
                </c:pt>
                <c:pt idx="8">
                  <c:v>#N/A</c:v>
                </c:pt>
                <c:pt idx="9">
                  <c:v>#N/A</c:v>
                </c:pt>
                <c:pt idx="10">
                  <c:v>3737</c:v>
                </c:pt>
                <c:pt idx="11">
                  <c:v>#N/A</c:v>
                </c:pt>
                <c:pt idx="12">
                  <c:v>#N/A</c:v>
                </c:pt>
                <c:pt idx="13">
                  <c:v>4678</c:v>
                </c:pt>
                <c:pt idx="14">
                  <c:v>#N/A</c:v>
                </c:pt>
              </c:numCache>
            </c:numRef>
          </c:val>
          <c:smooth val="0"/>
          <c:extLst>
            <c:ext xmlns:c16="http://schemas.microsoft.com/office/drawing/2014/chart" uri="{C3380CC4-5D6E-409C-BE32-E72D297353CC}">
              <c16:uniqueId val="{0000000B-86A4-49E5-AA18-C1F72B710E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6737</c:v>
                </c:pt>
                <c:pt idx="1">
                  <c:v>6164</c:v>
                </c:pt>
                <c:pt idx="2">
                  <c:v>5809</c:v>
                </c:pt>
              </c:numCache>
            </c:numRef>
          </c:val>
          <c:extLst>
            <c:ext xmlns:c16="http://schemas.microsoft.com/office/drawing/2014/chart" uri="{C3380CC4-5D6E-409C-BE32-E72D297353CC}">
              <c16:uniqueId val="{00000000-B488-4F92-9644-3AD8BD4AC1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B488-4F92-9644-3AD8BD4AC1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1868</c:v>
                </c:pt>
                <c:pt idx="1">
                  <c:v>1862</c:v>
                </c:pt>
                <c:pt idx="2">
                  <c:v>1904</c:v>
                </c:pt>
              </c:numCache>
            </c:numRef>
          </c:val>
          <c:extLst>
            <c:ext xmlns:c16="http://schemas.microsoft.com/office/drawing/2014/chart" uri="{C3380CC4-5D6E-409C-BE32-E72D297353CC}">
              <c16:uniqueId val="{00000002-B488-4F92-9644-3AD8BD4AC1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{268C9475-56B5-446B-B60B-F5A10729E69B}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DF7-4ADE-8BFB-9A59FB16B7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{7F500A64-3EDB-4A0A-843F-F79BA8513613}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F7-4ADE-8BFB-9A59FB16B7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{D4A259DD-C86C-42E3-913A-0470E69A6665}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F7-4ADE-8BFB-9A59FB16B7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{5B5DD13C-80B2-4D22-9FD8-59948F324B1D}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F7-4ADE-8BFB-9A59FB16B7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{1E388777-3CBF-4A09-897B-4BB7C25C9E0D}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F7-4ADE-8BFB-9A59FB16B7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{645408B0-1EEE-4DBD-A3CD-B9669C9E5E07}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DF7-4ADE-8BFB-9A59FB16B7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{9A9C7E7A-40D6-422E-9F28-900497F395FD}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DF7-4ADE-8BFB-9A59FB16B7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{4B9052E1-C87E-4A55-85D6-34F2CF8CC06D}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DF7-4ADE-8BFB-9A59FB16B7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{324D8D7A-48CA-490B-ACD2-CAEB5E543F44}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DF7-4ADE-8BFB-9A59FB16B7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61.4</c:v>
                </c:pt>
                <c:pt idx="24">
                  <c:v>65.400000000000006</c:v>
                </c:pt>
              </c:numCache>
            </c:numRef>
          </c:xVal>
          <c:yVal>
            <c:numRef>
              <c:f>公会計指標分析・財政指標組合せ分析表!$BP$51:$DC$51</c:f>
              <c:numCache>
                <c:formatCode>#,##0.0;"▲ "#,##0.0</c:formatCode>
                <c:ptCount val="40"/>
                <c:pt idx="16">
                  <c:v>81.2</c:v>
                </c:pt>
                <c:pt idx="24">
                  <c:v>75</c:v>
                </c:pt>
              </c:numCache>
            </c:numRef>
          </c:yVal>
          <c:smooth val="0"/>
          <c:extLst>
            <c:ext xmlns:c16="http://schemas.microsoft.com/office/drawing/2014/chart" uri="{C3380CC4-5D6E-409C-BE32-E72D297353CC}">
              <c16:uniqueId val="{00000009-8DF7-4ADE-8BFB-9A59FB16B7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{9A96378B-6D17-41B6-A1E6-BE81238BD6F4}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DF7-4ADE-8BFB-9A59FB16B7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{BA460C21-11E1-4B19-9BB7-A2F8B9774F26}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F7-4ADE-8BFB-9A59FB16B7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{7821B8DA-F825-4A2B-9E7E-4309456A6108}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F7-4ADE-8BFB-9A59FB16B7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{603E611E-B02B-498D-A555-BE4C4713A2D8}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F7-4ADE-8BFB-9A59FB16B7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{657C583C-244E-4BF9-B41D-522494709DF9}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F7-4ADE-8BFB-9A59FB16B7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{8052E146-D141-4CC3-A0C0-8034DAC8B5EF}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DF7-4ADE-8BFB-9A59FB16B7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{B57D1D13-A133-41D0-BA9A-7875D0B5E07A}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DF7-4ADE-8BFB-9A59FB16B7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{0C252990-DFF5-46FD-8B38-4CFDD8A905B3}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DF7-4ADE-8BFB-9A59FB16B7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{631383C9-D43D-41BF-BE3C-20C892FD68A4}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DF7-4ADE-8BFB-9A59FB16B7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62.6</c:v>
                </c:pt>
                <c:pt idx="24">
                  <c:v>63.5</c:v>
                </c:pt>
              </c:numCache>
            </c:numRef>
          </c:xVal>
          <c:yVal>
            <c:numRef>
              <c:f>公会計指標分析・財政指標組合せ分析表!$BP$55:$DC$55</c:f>
              <c:numCache>
                <c:formatCode>#,##0.0;"▲ "#,##0.0</c:formatCode>
                <c:ptCount val="40"/>
                <c:pt idx="16">
                  <c:v>44.9</c:v>
                </c:pt>
                <c:pt idx="24">
                  <c:v>40.799999999999997</c:v>
                </c:pt>
              </c:numCache>
            </c:numRef>
          </c:yVal>
          <c:smooth val="0"/>
          <c:extLst>
            <c:ext xmlns:c16="http://schemas.microsoft.com/office/drawing/2014/chart" uri="{C3380CC4-5D6E-409C-BE32-E72D297353CC}">
              <c16:uniqueId val="{00000013-8DF7-4ADE-8BFB-9A59FB16B735}"/>
            </c:ext>
          </c:extLst>
        </c:ser>
        <c:dLbls>
          <c:showLegendKey val="0"/>
          <c:showVal val="1"/>
          <c:showCatName val="0"/>
          <c:showSerName val="0"/>
          <c:showPercent val="0"/>
          <c:showBubbleSize val="0"/>
        </c:dLbls>
        <c:axId val="46179840"/>
        <c:axId val="46181760"/>
      </c:scatterChart>
      <c:valAx>
        <c:axId val="46179840"/>
        <c:scaling>
          <c:orientation val="minMax"/>
          <c:max val="65.8"/>
          <c:min val="6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8"/>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{F88F2B99-A683-410E-A9BC-200DB0565E15}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D72-4966-8F84-6042985B13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{7AEAA3BF-E64A-46D0-9D9A-980717697B8F}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72-4966-8F84-6042985B13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{D62D4225-3E17-490C-8B85-41A86C7BCEDB}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72-4966-8F84-6042985B13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{77CC346C-F6D0-47D2-929F-52D2CC44539B}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72-4966-8F84-6042985B13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{701AD9B7-FA14-4582-8533-371B3A9D073B}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72-4966-8F84-6042985B13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{2ED8C19D-71C1-4F9B-8948-DBC3513683A7}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D72-4966-8F84-6042985B13D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{3D7B6EB5-8FE7-4CFF-A10C-BFA7C4A184F5}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D72-4966-8F84-6042985B13D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{EB0525B3-FF77-46CC-853D-9E022F31E1DF}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D72-4966-8F84-6042985B13D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{01F26A85-BD3C-4134-A6B3-3DB4009AA7A6}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D72-4966-8F84-6042985B13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11.7</c:v>
                </c:pt>
                <c:pt idx="16">
                  <c:v>10.8</c:v>
                </c:pt>
                <c:pt idx="24">
                  <c:v>11.5</c:v>
                </c:pt>
                <c:pt idx="32">
                  <c:v>13.1</c:v>
                </c:pt>
              </c:numCache>
            </c:numRef>
          </c:xVal>
          <c:yVal>
            <c:numRef>
              <c:f>公会計指標分析・財政指標組合せ分析表!$BP$73:$DC$73</c:f>
              <c:numCache>
                <c:formatCode>#,##0.0;"▲ "#,##0.0</c:formatCode>
                <c:ptCount val="40"/>
                <c:pt idx="0">
                  <c:v>84.7</c:v>
                </c:pt>
                <c:pt idx="8">
                  <c:v>73.2</c:v>
                </c:pt>
                <c:pt idx="16">
                  <c:v>81.2</c:v>
                </c:pt>
                <c:pt idx="24">
                  <c:v>75</c:v>
                </c:pt>
                <c:pt idx="32">
                  <c:v>94.2</c:v>
                </c:pt>
              </c:numCache>
            </c:numRef>
          </c:yVal>
          <c:smooth val="0"/>
          <c:extLst>
            <c:ext xmlns:c16="http://schemas.microsoft.com/office/drawing/2014/chart" uri="{C3380CC4-5D6E-409C-BE32-E72D297353CC}">
              <c16:uniqueId val="{00000009-7D72-4966-8F84-6042985B13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{D39D6A13-0692-4E07-908F-8612A11E180A}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D72-4966-8F84-6042985B13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{ED8E7BA5-EC70-44FC-A359-233D422D8517}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72-4966-8F84-6042985B13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{25B67FCB-546B-4764-9492-C52EF8A8C95A}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72-4966-8F84-6042985B13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{23AA4C52-6E96-49DB-A533-E0F99FD4FAA6}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72-4966-8F84-6042985B13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{F5D247FE-78EF-41AB-B244-916FD5100888}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72-4966-8F84-6042985B13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{7B6849F3-BB64-4C89-9A91-CB2B94BC0634}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D72-4966-8F84-6042985B13D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{3AFCDE7C-A3C0-466D-9AD0-C4567B78FB5B}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D72-4966-8F84-6042985B13DD}"/>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{FA591ECF-888B-49F2-A39E-0A2F6A357F84}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D72-4966-8F84-6042985B13DD}"/>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{C133C69A-EB03-43EC-B4E0-226AE01E70D6}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D72-4966-8F84-6042985B13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9.1</c:v>
                </c:pt>
                <c:pt idx="24">
                  <c:v>8.9</c:v>
                </c:pt>
                <c:pt idx="32">
                  <c:v>8.9</c:v>
                </c:pt>
              </c:numCache>
            </c:numRef>
          </c:xVal>
          <c:yVal>
            <c:numRef>
              <c:f>公会計指標分析・財政指標組合せ分析表!$BP$77:$DC$77</c:f>
              <c:numCache>
                <c:formatCode>#,##0.0;"▲ "#,##0.0</c:formatCode>
                <c:ptCount val="40"/>
                <c:pt idx="0">
                  <c:v>48.7</c:v>
                </c:pt>
                <c:pt idx="8">
                  <c:v>44.9</c:v>
                </c:pt>
                <c:pt idx="16">
                  <c:v>44.9</c:v>
                </c:pt>
                <c:pt idx="24">
                  <c:v>40.799999999999997</c:v>
                </c:pt>
                <c:pt idx="32">
                  <c:v>38.5</c:v>
                </c:pt>
              </c:numCache>
            </c:numRef>
          </c:yVal>
          <c:smooth val="0"/>
          <c:extLst>
            <c:ext xmlns:c16="http://schemas.microsoft.com/office/drawing/2014/chart" uri="{C3380CC4-5D6E-409C-BE32-E72D297353CC}">
              <c16:uniqueId val="{00000013-7D72-4966-8F84-6042985B13DD}"/>
            </c:ext>
          </c:extLst>
        </c:ser>
        <c:dLbls>
          <c:showLegendKey val="0"/>
          <c:showVal val="1"/>
          <c:showCatName val="0"/>
          <c:showSerName val="0"/>
          <c:showPercent val="0"/>
          <c:showBubbleSize val="0"/>
        </c:dLbls>
        <c:axId val="84219776"/>
        <c:axId val="84234240"/>
      </c:scatterChart>
      <c:valAx>
        <c:axId val="84219776"/>
        <c:scaling>
          <c:orientation val="minMax"/>
          <c:max val="13.5"/>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4"/>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合併事業の元金償還が継続中であり、元利償還金は</a:t>
          </a:r>
          <a:r>
            <a:rPr kumimoji="1" lang="en-US" altLang="ja-JP" sz="1400">
              <a:latin typeface="ＭＳ ゴシック" pitchFamily="49" charset="-128"/>
              <a:ea typeface="ＭＳ ゴシック" pitchFamily="49" charset="-128"/>
            </a:rPr>
            <a:t>1,400</a:t>
          </a:r>
          <a:r>
            <a:rPr kumimoji="1" lang="ja-JP" altLang="en-US" sz="1400">
              <a:latin typeface="ＭＳ ゴシック" pitchFamily="49" charset="-128"/>
              <a:ea typeface="ＭＳ ゴシック" pitchFamily="49" charset="-128"/>
            </a:rPr>
            <a:t>百万円前後で推移している。平成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年度に実施した繰上償還の影響により、元利償還金等が若干減少している。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また、公営企業債の元利償還金に対する繰入金は下水道事業特別会計への繰入金であり、公債費の伸びが続いていることから近年増加基調にあるため、料金見直しや事業費縮減などの対応が必要である。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満期一括償還地方債の借り入れ無し。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将来負担額については、償還の進捗により一般会計等地方債現在高、公営企業等繰入見込額ともに減額となっている。</a:t>
          </a:r>
        </a:p>
        <a:p>
          <a:r>
            <a:rPr kumimoji="1" lang="ja-JP" altLang="en-US" sz="1400">
              <a:latin typeface="ＭＳ ゴシック" pitchFamily="49" charset="-128"/>
              <a:ea typeface="ＭＳ ゴシック" pitchFamily="49" charset="-128"/>
            </a:rPr>
            <a:t>他方、充当可能基金は財政調整基金の取り崩しにより、基準財政需要額算入見込額は償還の進捗によって、将来負担額よりも大きく減少したため、結果として、将来負担比率の分子は増加した。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石川県中能登町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年度は実質単年度収支が赤字となったため、財政調整基金を繰入して収支均衡を図ったため、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が残高の大半を占める状況にあって、今後生じる実質単年度収支の赤字を補てんするために充当せざるを得ないことから、基金全体が大きく減少する見込みである。また、施設の統廃合の実施や、財政的負担の軽減という観点から、繰上償還の積極的な実施も必要となるが、減債基金の現在高が少なく、財政調整基金への偏在が見られることから、基金の適正な配分や残高の維持が必要と考え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合併まちづくり基金：新町計画に定める合併まちづくり事業に充当する。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地域福祉基金：地域福祉の向上を図るための事業に充当する。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公共施設等総合整備基金：公共施設等の計画的な整備、更新、改修、維持管理、除却等事業に充当する。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ふるさと応援基金：中能登町総合計画に基づく町づくり事業に充当する。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中山間ふるさと水と土保全基金：土地改良施設の機能を適正に発揮させるための集落共同活動の強化に資する事業に充当する。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地域福祉基金は、老人福祉施設等の施設改修に充当しており、毎年度残高が減少している。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公共施設等総合整備基金は、公共施設等の整備の一般財源負担を平準化するために毎年一定額を引き当てる運用を始めた。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そのほかの特定目的基金については寄附または利子を積み立てており微増となっている。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合併まちづくり基金は、合併まちづくり事業に充当するため、今後は逐次取り崩しを予定している。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そのほかの基金については、残高等も勘案し、資金運用のみならず、効果的な財源充当ができるように努める。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年度は実質単年度収支が赤字となったため、財政調整基金を繰入して収支均衡を図ったため、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普通交付税の減と合併事業による公債のピークを迎えるため、これまでに積み立てた財政調整基金を取り崩して収支均衡を図りつつ、事業見直し等により実質単年度収支の黒字化を早期に達成し、赤字補填のための取り崩しによる残高減少を抑制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今後、繰上償還の実施に備えて適宜積立を行う。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18,104
17,907
89.45
10,380,964
10,269,231
47,653
6,588,260
13,791,310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年度については、台帳整備中のため［－］表示となっている。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有形固定資産への支出額は近年減少基調にあり、減価償却率は増加が見込まれる。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48186</xdr:rowOff>
    </xdr:from>
    <xdr:ext cx="405111" cy="259045"/>
    <xdr:sp macro="" textlink="">
      <xdr:nvSpPr>
        <xdr:cNvPr id="71" name="有形固定資産減価償却率平均値テキスト"/>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1" name="楕円 80"/>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6259</xdr:rowOff>
    </xdr:from>
    <xdr:to>
      <xdr:col>15</xdr:col>
      <xdr:colOff>187325</xdr:colOff>
      <xdr:row>31</xdr:row>
      <xdr:rowOff>107859</xdr:rowOff>
    </xdr:to>
    <xdr:sp macro="" textlink="">
      <xdr:nvSpPr>
        <xdr:cNvPr id="82" name="楕円 81"/>
        <xdr:cNvSpPr/>
      </xdr:nvSpPr>
      <xdr:spPr>
        <a:xfrm>
          <a:off x="3238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31</xdr:row>
      <xdr:rowOff>57059</xdr:rowOff>
    </xdr:to>
    <xdr:cxnSp macro="">
      <xdr:nvCxnSpPr>
        <xdr:cNvPr id="83" name="直線コネクタ 82"/>
        <xdr:cNvCxnSpPr/>
      </xdr:nvCxnSpPr>
      <xdr:spPr>
        <a:xfrm flipV="1">
          <a:off x="3289300" y="6020163"/>
          <a:ext cx="762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34216</xdr:rowOff>
    </xdr:from>
    <xdr:ext cx="405111" cy="259045"/>
    <xdr:sp macro="" textlink="">
      <xdr:nvSpPr>
        <xdr:cNvPr id="84" name="n_1aveValue有形固定資産減価償却率"/>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85" name="n_2aveValue有形固定資産減価償却率"/>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86" name="n_3aveValue有形固定資産減価償却率"/>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1015</xdr:rowOff>
    </xdr:from>
    <xdr:ext cx="405111" cy="259045"/>
    <xdr:sp macro="" textlink="">
      <xdr:nvSpPr>
        <xdr:cNvPr id="87" name="n_1mainValue有形固定資産減価償却率"/>
        <xdr:cNvSpPr txBox="1"/>
      </xdr:nvSpPr>
      <xdr:spPr>
        <a:xfrm>
          <a:off x="38360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98986</xdr:rowOff>
    </xdr:from>
    <xdr:ext cx="405111" cy="259045"/>
    <xdr:sp macro="" textlink="">
      <xdr:nvSpPr>
        <xdr:cNvPr id="88" name="n_2mainValue有形固定資産減価償却率"/>
        <xdr:cNvSpPr txBox="1"/>
      </xdr:nvSpPr>
      <xdr:spPr>
        <a:xfrm>
          <a:off x="30867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合併以降、施設統廃合や新規建設事業を財政健全化の範囲内で積極的に実施したことによって債務が多額となり、可能年数は類似団体でも長くなっている。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4" name="テキスト ボックス 10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6" name="テキスト ボックス 10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18" name="直線コネクタ 117"/>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19"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0" name="直線コネクタ 119"/>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1"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2" name="直線コネクタ 121"/>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3" name="債務償還比率平均値テキスト"/>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24" name="フローチャート: 判断 123"/>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25" name="フローチャート: 判断 124"/>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43985</xdr:rowOff>
    </xdr:from>
    <xdr:to>
      <xdr:col>76</xdr:col>
      <xdr:colOff>73025</xdr:colOff>
      <xdr:row>28</xdr:row>
      <xdr:rowOff>145585</xdr:rowOff>
    </xdr:to>
    <xdr:sp macro="" textlink="">
      <xdr:nvSpPr>
        <xdr:cNvPr id="131" name="楕円 130"/>
        <xdr:cNvSpPr/>
      </xdr:nvSpPr>
      <xdr:spPr>
        <a:xfrm>
          <a:off x="14744700" y="56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66862</xdr:rowOff>
    </xdr:from>
    <xdr:ext cx="469744" cy="259045"/>
    <xdr:sp macro="" textlink="">
      <xdr:nvSpPr>
        <xdr:cNvPr id="132" name="債務償還比率該当値テキスト"/>
        <xdr:cNvSpPr txBox="1"/>
      </xdr:nvSpPr>
      <xdr:spPr>
        <a:xfrm>
          <a:off x="14846300" y="54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84</xdr:rowOff>
    </xdr:from>
    <xdr:to>
      <xdr:col>72</xdr:col>
      <xdr:colOff>123825</xdr:colOff>
      <xdr:row>28</xdr:row>
      <xdr:rowOff>101684</xdr:rowOff>
    </xdr:to>
    <xdr:sp macro="" textlink="">
      <xdr:nvSpPr>
        <xdr:cNvPr id="133" name="楕円 132"/>
        <xdr:cNvSpPr/>
      </xdr:nvSpPr>
      <xdr:spPr>
        <a:xfrm>
          <a:off x="14033500" y="55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50884</xdr:rowOff>
    </xdr:from>
    <xdr:to>
      <xdr:col>76</xdr:col>
      <xdr:colOff>22225</xdr:colOff>
      <xdr:row>28</xdr:row>
      <xdr:rowOff>94785</xdr:rowOff>
    </xdr:to>
    <xdr:cxnSp macro="">
      <xdr:nvCxnSpPr>
        <xdr:cNvPr id="134" name="直線コネクタ 133"/>
        <xdr:cNvCxnSpPr/>
      </xdr:nvCxnSpPr>
      <xdr:spPr>
        <a:xfrm>
          <a:off x="14084300" y="5623009"/>
          <a:ext cx="711200" cy="4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24115</xdr:rowOff>
    </xdr:from>
    <xdr:ext cx="469744" cy="259045"/>
    <xdr:sp macro="" textlink="">
      <xdr:nvSpPr>
        <xdr:cNvPr id="135" name="n_1aveValue債務償還比率"/>
        <xdr:cNvSpPr txBox="1"/>
      </xdr:nvSpPr>
      <xdr:spPr>
        <a:xfrm>
          <a:off x="13836727" y="6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118211</xdr:rowOff>
    </xdr:from>
    <xdr:ext cx="469744" cy="259045"/>
    <xdr:sp macro="" textlink="">
      <xdr:nvSpPr>
        <xdr:cNvPr id="136" name="n_1mainValue債務償還比率"/>
        <xdr:cNvSpPr txBox="1"/>
      </xdr:nvSpPr>
      <xdr:spPr>
        <a:xfrm>
          <a:off x="13836727" y="534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18,104
17,907
89.45
10,380,964
10,269,231
47,653
6,588,260
13,791,310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113555</xdr:rowOff>
    </xdr:from>
    <xdr:ext cx="405111" cy="259045"/>
    <xdr:sp macro="" textlink="">
      <xdr:nvSpPr>
        <xdr:cNvPr id="59" name="【道路】&#10;有形固定資産減価償却率平均値テキスト"/>
        <xdr:cNvSpPr txBox="1"/>
      </xdr:nvSpPr>
      <xdr:spPr>
        <a:xfrm>
          <a:off x="4673600" y="645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153416</xdr:rowOff>
    </xdr:from>
    <xdr:to>
      <xdr:col>20</xdr:col>
      <xdr:colOff>38100</xdr:colOff>
      <xdr:row>37</xdr:row>
      <xdr:rowOff>83566</xdr:rowOff>
    </xdr:to>
    <xdr:sp macro="" textlink="">
      <xdr:nvSpPr>
        <xdr:cNvPr id="69" name="楕円 68"/>
        <xdr:cNvSpPr/>
      </xdr:nvSpPr>
      <xdr:spPr>
        <a:xfrm>
          <a:off x="3746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73406</xdr:rowOff>
    </xdr:from>
    <xdr:to>
      <xdr:col>15</xdr:col>
      <xdr:colOff>101600</xdr:colOff>
      <xdr:row>38</xdr:row>
      <xdr:rowOff>3556</xdr:rowOff>
    </xdr:to>
    <xdr:sp macro="" textlink="">
      <xdr:nvSpPr>
        <xdr:cNvPr id="70" name="楕円 69"/>
        <xdr:cNvSpPr/>
      </xdr:nvSpPr>
      <xdr:spPr>
        <a:xfrm>
          <a:off x="2857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32766</xdr:rowOff>
    </xdr:from>
    <xdr:to>
      <xdr:col>19</xdr:col>
      <xdr:colOff>177800</xdr:colOff>
      <xdr:row>37</xdr:row>
      <xdr:rowOff>124206</xdr:rowOff>
    </xdr:to>
    <xdr:cxnSp macro="">
      <xdr:nvCxnSpPr>
        <xdr:cNvPr id="71" name="直線コネクタ 70"/>
        <xdr:cNvCxnSpPr/>
      </xdr:nvCxnSpPr>
      <xdr:spPr>
        <a:xfrm flipV="1">
          <a:off x="2908300" y="63764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67835</xdr:rowOff>
    </xdr:from>
    <xdr:ext cx="405111" cy="259045"/>
    <xdr:sp macro="" textlink="">
      <xdr:nvSpPr>
        <xdr:cNvPr id="72" name="n_1aveValue【道路】&#10;有形固定資産減価償却率"/>
        <xdr:cNvSpPr txBox="1"/>
      </xdr:nvSpPr>
      <xdr:spPr>
        <a:xfrm>
          <a:off x="35820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122699</xdr:rowOff>
    </xdr:from>
    <xdr:ext cx="405111" cy="259045"/>
    <xdr:sp macro="" textlink="">
      <xdr:nvSpPr>
        <xdr:cNvPr id="73" name="n_2aveValue【道路】&#10;有形固定資産減価償却率"/>
        <xdr:cNvSpPr txBox="1"/>
      </xdr:nvSpPr>
      <xdr:spPr>
        <a:xfrm>
          <a:off x="2705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4" name="n_3aveValue【道路】&#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100093</xdr:rowOff>
    </xdr:from>
    <xdr:ext cx="405111" cy="259045"/>
    <xdr:sp macro="" textlink="">
      <xdr:nvSpPr>
        <xdr:cNvPr id="75" name="n_1mainValue【道路】&#10;有形固定資産減価償却率"/>
        <xdr:cNvSpPr txBox="1"/>
      </xdr:nvSpPr>
      <xdr:spPr>
        <a:xfrm>
          <a:off x="35820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20083</xdr:rowOff>
    </xdr:from>
    <xdr:ext cx="405111" cy="259045"/>
    <xdr:sp macro="" textlink="">
      <xdr:nvSpPr>
        <xdr:cNvPr id="76" name="n_2mainValue【道路】&#10;有形固定資産減価償却率"/>
        <xdr:cNvSpPr txBox="1"/>
      </xdr:nvSpPr>
      <xdr:spPr>
        <a:xfrm>
          <a:off x="2705744"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0" name="直線コネクタ 99"/>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1"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2" name="直線コネクタ 101"/>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3"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04" name="直線コネクタ 103"/>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05" name="【道路】&#10;一人当たり延長平均値テキスト"/>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06" name="フローチャート: 判断 105"/>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07" name="フローチャート: 判断 106"/>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08" name="フローチャート: 判断 107"/>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09" name="フローチャート: 判断 108"/>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83845</xdr:rowOff>
    </xdr:from>
    <xdr:to>
      <xdr:col>50</xdr:col>
      <xdr:colOff>165100</xdr:colOff>
      <xdr:row>39</xdr:row>
      <xdr:rowOff>13995</xdr:rowOff>
    </xdr:to>
    <xdr:sp macro="" textlink="">
      <xdr:nvSpPr>
        <xdr:cNvPr id="115" name="楕円 114"/>
        <xdr:cNvSpPr/>
      </xdr:nvSpPr>
      <xdr:spPr>
        <a:xfrm>
          <a:off x="9588500" y="65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89256</xdr:rowOff>
    </xdr:from>
    <xdr:to>
      <xdr:col>46</xdr:col>
      <xdr:colOff>38100</xdr:colOff>
      <xdr:row>39</xdr:row>
      <xdr:rowOff>19406</xdr:rowOff>
    </xdr:to>
    <xdr:sp macro="" textlink="">
      <xdr:nvSpPr>
        <xdr:cNvPr id="116" name="楕円 115"/>
        <xdr:cNvSpPr/>
      </xdr:nvSpPr>
      <xdr:spPr>
        <a:xfrm>
          <a:off x="8699500" y="66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134645</xdr:rowOff>
    </xdr:from>
    <xdr:to>
      <xdr:col>50</xdr:col>
      <xdr:colOff>114300</xdr:colOff>
      <xdr:row>38</xdr:row>
      <xdr:rowOff>140056</xdr:rowOff>
    </xdr:to>
    <xdr:cxnSp macro="">
      <xdr:nvCxnSpPr>
        <xdr:cNvPr id="117" name="直線コネクタ 116"/>
        <xdr:cNvCxnSpPr/>
      </xdr:nvCxnSpPr>
      <xdr:spPr>
        <a:xfrm flipV="1">
          <a:off x="8750300" y="6649745"/>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77017</xdr:rowOff>
    </xdr:from>
    <xdr:ext cx="534377" cy="259045"/>
    <xdr:sp macro="" textlink="">
      <xdr:nvSpPr>
        <xdr:cNvPr id="118" name="n_1aveValue【道路】&#10;一人当たり延長"/>
        <xdr:cNvSpPr txBox="1"/>
      </xdr:nvSpPr>
      <xdr:spPr>
        <a:xfrm>
          <a:off x="93594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128281</xdr:rowOff>
    </xdr:from>
    <xdr:ext cx="534377" cy="259045"/>
    <xdr:sp macro="" textlink="">
      <xdr:nvSpPr>
        <xdr:cNvPr id="119" name="n_2aveValue【道路】&#10;一人当たり延長"/>
        <xdr:cNvSpPr txBox="1"/>
      </xdr:nvSpPr>
      <xdr:spPr>
        <a:xfrm>
          <a:off x="8483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20" name="n_3aveValue【道路】&#10;一人当たり延長"/>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30522</xdr:rowOff>
    </xdr:from>
    <xdr:ext cx="534377" cy="259045"/>
    <xdr:sp macro="" textlink="">
      <xdr:nvSpPr>
        <xdr:cNvPr id="121" name="n_1mainValue【道路】&#10;一人当たり延長"/>
        <xdr:cNvSpPr txBox="1"/>
      </xdr:nvSpPr>
      <xdr:spPr>
        <a:xfrm>
          <a:off x="9359411" y="63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35933</xdr:rowOff>
    </xdr:from>
    <xdr:ext cx="534377" cy="259045"/>
    <xdr:sp macro="" textlink="">
      <xdr:nvSpPr>
        <xdr:cNvPr id="122" name="n_2mainValue【道路】&#10;一人当たり延長"/>
        <xdr:cNvSpPr txBox="1"/>
      </xdr:nvSpPr>
      <xdr:spPr>
        <a:xfrm>
          <a:off x="8483111" y="63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46" name="直線コネクタ 145"/>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47"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48" name="直線コネクタ 14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49"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50" name="直線コネクタ 149"/>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51" name="【橋りょう・トンネル】&#10;有形固定資産減価償却率平均値テキスト"/>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2" name="フローチャート: 判断 151"/>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53" name="フローチャート: 判断 152"/>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54" name="フローチャート: 判断 153"/>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55" name="フローチャート: 判断 154"/>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61" name="楕円 160"/>
        <xdr:cNvSpPr/>
      </xdr:nvSpPr>
      <xdr:spPr>
        <a:xfrm>
          <a:off x="3746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xdr:rowOff>
    </xdr:from>
    <xdr:to>
      <xdr:col>15</xdr:col>
      <xdr:colOff>101600</xdr:colOff>
      <xdr:row>59</xdr:row>
      <xdr:rowOff>117475</xdr:rowOff>
    </xdr:to>
    <xdr:sp macro="" textlink="">
      <xdr:nvSpPr>
        <xdr:cNvPr id="162" name="楕円 161"/>
        <xdr:cNvSpPr/>
      </xdr:nvSpPr>
      <xdr:spPr>
        <a:xfrm>
          <a:off x="2857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66675</xdr:rowOff>
    </xdr:to>
    <xdr:cxnSp macro="">
      <xdr:nvCxnSpPr>
        <xdr:cNvPr id="163" name="直線コネクタ 162"/>
        <xdr:cNvCxnSpPr/>
      </xdr:nvCxnSpPr>
      <xdr:spPr>
        <a:xfrm flipV="1">
          <a:off x="2908300" y="101174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164" name="n_1aveValue【橋りょう・トンネ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65"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66" name="n_3aveValue【橋りょう・トンネル】&#10;有形固定資産減価償却率"/>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43832</xdr:rowOff>
    </xdr:from>
    <xdr:ext cx="405111" cy="259045"/>
    <xdr:sp macro="" textlink="">
      <xdr:nvSpPr>
        <xdr:cNvPr id="167" name="n_1mainValue【橋りょう・トンネル】&#10;有形固定資産減価償却率"/>
        <xdr:cNvSpPr txBox="1"/>
      </xdr:nvSpPr>
      <xdr:spPr>
        <a:xfrm>
          <a:off x="3582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108602</xdr:rowOff>
    </xdr:from>
    <xdr:ext cx="405111" cy="259045"/>
    <xdr:sp macro="" textlink="">
      <xdr:nvSpPr>
        <xdr:cNvPr id="168" name="n_2mainValue【橋りょう・トンネル】&#10;有形固定資産減価償却率"/>
        <xdr:cNvSpPr txBox="1"/>
      </xdr:nvSpPr>
      <xdr:spPr>
        <a:xfrm>
          <a:off x="2705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2" name="テキスト ボックス 18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4" name="テキスト ボックス 18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6" name="テキスト ボックス 18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192" name="直線コネクタ 191"/>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193"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194" name="直線コネクタ 193"/>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195"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196" name="直線コネクタ 195"/>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29163</xdr:rowOff>
    </xdr:from>
    <xdr:ext cx="599010" cy="259045"/>
    <xdr:sp macro="" textlink="">
      <xdr:nvSpPr>
        <xdr:cNvPr id="197" name="【橋りょう・トンネル】&#10;一人当たり有形固定資産（償却資産）額平均値テキスト"/>
        <xdr:cNvSpPr txBox="1"/>
      </xdr:nvSpPr>
      <xdr:spPr>
        <a:xfrm>
          <a:off x="10515600" y="10659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198" name="フローチャート: 判断 197"/>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199" name="フローチャート: 判断 198"/>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00" name="フローチャート: 判断 199"/>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01" name="フローチャート: 判断 200"/>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170849</xdr:rowOff>
    </xdr:from>
    <xdr:to>
      <xdr:col>50</xdr:col>
      <xdr:colOff>165100</xdr:colOff>
      <xdr:row>60</xdr:row>
      <xdr:rowOff>100999</xdr:rowOff>
    </xdr:to>
    <xdr:sp macro="" textlink="">
      <xdr:nvSpPr>
        <xdr:cNvPr id="207" name="楕円 206"/>
        <xdr:cNvSpPr/>
      </xdr:nvSpPr>
      <xdr:spPr>
        <a:xfrm>
          <a:off x="9588500" y="102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5948</xdr:rowOff>
    </xdr:from>
    <xdr:to>
      <xdr:col>46</xdr:col>
      <xdr:colOff>38100</xdr:colOff>
      <xdr:row>60</xdr:row>
      <xdr:rowOff>107548</xdr:rowOff>
    </xdr:to>
    <xdr:sp macro="" textlink="">
      <xdr:nvSpPr>
        <xdr:cNvPr id="208" name="楕円 207"/>
        <xdr:cNvSpPr/>
      </xdr:nvSpPr>
      <xdr:spPr>
        <a:xfrm>
          <a:off x="8699500" y="102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50199</xdr:rowOff>
    </xdr:from>
    <xdr:to>
      <xdr:col>50</xdr:col>
      <xdr:colOff>114300</xdr:colOff>
      <xdr:row>60</xdr:row>
      <xdr:rowOff>56748</xdr:rowOff>
    </xdr:to>
    <xdr:cxnSp macro="">
      <xdr:nvCxnSpPr>
        <xdr:cNvPr id="209" name="直線コネクタ 208"/>
        <xdr:cNvCxnSpPr/>
      </xdr:nvCxnSpPr>
      <xdr:spPr>
        <a:xfrm flipV="1">
          <a:off x="8750300" y="10337199"/>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146401</xdr:rowOff>
    </xdr:from>
    <xdr:ext cx="599010" cy="259045"/>
    <xdr:sp macro="" textlink="">
      <xdr:nvSpPr>
        <xdr:cNvPr id="210" name="n_1aveValue【橋りょう・トンネル】&#10;一人当たり有形固定資産（償却資産）額"/>
        <xdr:cNvSpPr txBox="1"/>
      </xdr:nvSpPr>
      <xdr:spPr>
        <a:xfrm>
          <a:off x="93270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101615</xdr:rowOff>
    </xdr:from>
    <xdr:ext cx="599010" cy="259045"/>
    <xdr:sp macro="" textlink="">
      <xdr:nvSpPr>
        <xdr:cNvPr id="211" name="n_2aveValue【橋りょう・トンネル】&#10;一人当たり有形固定資産（償却資産）額"/>
        <xdr:cNvSpPr txBox="1"/>
      </xdr:nvSpPr>
      <xdr:spPr>
        <a:xfrm>
          <a:off x="8450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12" name="n_3aveValue【橋りょう・トンネル】&#10;一人当たり有形固定資産（償却資産）額"/>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117526</xdr:rowOff>
    </xdr:from>
    <xdr:ext cx="599010" cy="259045"/>
    <xdr:sp macro="" textlink="">
      <xdr:nvSpPr>
        <xdr:cNvPr id="213" name="n_1mainValue【橋りょう・トンネル】&#10;一人当たり有形固定資産（償却資産）額"/>
        <xdr:cNvSpPr txBox="1"/>
      </xdr:nvSpPr>
      <xdr:spPr>
        <a:xfrm>
          <a:off x="9327095" y="100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124075</xdr:rowOff>
    </xdr:from>
    <xdr:ext cx="599010" cy="259045"/>
    <xdr:sp macro="" textlink="">
      <xdr:nvSpPr>
        <xdr:cNvPr id="214" name="n_2mainValue【橋りょう・トンネル】&#10;一人当たり有形固定資産（償却資産）額"/>
        <xdr:cNvSpPr txBox="1"/>
      </xdr:nvSpPr>
      <xdr:spPr>
        <a:xfrm>
          <a:off x="8450795" y="1006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6" name="テキスト ボックス 22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6" name="テキスト ボックス 23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40" name="直線コネクタ 239"/>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41"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42" name="直線コネクタ 241"/>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43"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44" name="直線コネクタ 243"/>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45" name="【公営住宅】&#10;有形固定資産減価償却率平均値テキスト"/>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46" name="フローチャート: 判断 245"/>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47" name="フローチャート: 判断 246"/>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48" name="フローチャート: 判断 247"/>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49" name="フローチャート: 判断 248"/>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52614</xdr:rowOff>
    </xdr:from>
    <xdr:to>
      <xdr:col>20</xdr:col>
      <xdr:colOff>38100</xdr:colOff>
      <xdr:row>79</xdr:row>
      <xdr:rowOff>154214</xdr:rowOff>
    </xdr:to>
    <xdr:sp macro="" textlink="">
      <xdr:nvSpPr>
        <xdr:cNvPr id="255" name="楕円 254"/>
        <xdr:cNvSpPr/>
      </xdr:nvSpPr>
      <xdr:spPr>
        <a:xfrm>
          <a:off x="3746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150586</xdr:rowOff>
    </xdr:from>
    <xdr:to>
      <xdr:col>15</xdr:col>
      <xdr:colOff>101600</xdr:colOff>
      <xdr:row>80</xdr:row>
      <xdr:rowOff>80736</xdr:rowOff>
    </xdr:to>
    <xdr:sp macro="" textlink="">
      <xdr:nvSpPr>
        <xdr:cNvPr id="256" name="楕円 255"/>
        <xdr:cNvSpPr/>
      </xdr:nvSpPr>
      <xdr:spPr>
        <a:xfrm>
          <a:off x="2857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103414</xdr:rowOff>
    </xdr:from>
    <xdr:to>
      <xdr:col>19</xdr:col>
      <xdr:colOff>177800</xdr:colOff>
      <xdr:row>80</xdr:row>
      <xdr:rowOff>29936</xdr:rowOff>
    </xdr:to>
    <xdr:cxnSp macro="">
      <xdr:nvCxnSpPr>
        <xdr:cNvPr id="257" name="直線コネクタ 256"/>
        <xdr:cNvCxnSpPr/>
      </xdr:nvCxnSpPr>
      <xdr:spPr>
        <a:xfrm flipV="1">
          <a:off x="2908300" y="1364796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58" name="n_1aveValue【公営住宅】&#10;有形固定資産減価償却率"/>
        <xdr:cNvSpPr txBox="1"/>
      </xdr:nvSpPr>
      <xdr:spPr>
        <a:xfrm>
          <a:off x="3582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59" name="n_2aveValue【公営住宅】&#10;有形固定資産減価償却率"/>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60" name="n_3aveValue【公営住宅】&#10;有形固定資産減価償却率"/>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170741</xdr:rowOff>
    </xdr:from>
    <xdr:ext cx="405111" cy="259045"/>
    <xdr:sp macro="" textlink="">
      <xdr:nvSpPr>
        <xdr:cNvPr id="261" name="n_1mainValue【公営住宅】&#10;有形固定資産減価償却率"/>
        <xdr:cNvSpPr txBox="1"/>
      </xdr:nvSpPr>
      <xdr:spPr>
        <a:xfrm>
          <a:off x="35820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97263</xdr:rowOff>
    </xdr:from>
    <xdr:ext cx="405111" cy="259045"/>
    <xdr:sp macro="" textlink="">
      <xdr:nvSpPr>
        <xdr:cNvPr id="262" name="n_2mainValue【公営住宅】&#10;有形固定資産減価償却率"/>
        <xdr:cNvSpPr txBox="1"/>
      </xdr:nvSpPr>
      <xdr:spPr>
        <a:xfrm>
          <a:off x="27057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3" name="直線コネクタ 27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4" name="テキスト ボックス 27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5" name="直線コネクタ 27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6" name="テキスト ボックス 27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7" name="直線コネクタ 27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8" name="テキスト ボックス 27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282" name="直線コネクタ 281"/>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283"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284" name="直線コネクタ 283"/>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85"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6" name="直線コネクタ 285"/>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90885</xdr:rowOff>
    </xdr:from>
    <xdr:ext cx="469744" cy="259045"/>
    <xdr:sp macro="" textlink="">
      <xdr:nvSpPr>
        <xdr:cNvPr id="287" name="【公営住宅】&#10;一人当たり面積平均値テキスト"/>
        <xdr:cNvSpPr txBox="1"/>
      </xdr:nvSpPr>
      <xdr:spPr>
        <a:xfrm>
          <a:off x="10515600" y="141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288" name="フローチャート: 判断 287"/>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289" name="フローチャート: 判断 288"/>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290" name="フローチャート: 判断 289"/>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291" name="フローチャート: 判断 290"/>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23876</xdr:rowOff>
    </xdr:from>
    <xdr:to>
      <xdr:col>50</xdr:col>
      <xdr:colOff>165100</xdr:colOff>
      <xdr:row>83</xdr:row>
      <xdr:rowOff>125476</xdr:rowOff>
    </xdr:to>
    <xdr:sp macro="" textlink="">
      <xdr:nvSpPr>
        <xdr:cNvPr id="297" name="楕円 296"/>
        <xdr:cNvSpPr/>
      </xdr:nvSpPr>
      <xdr:spPr>
        <a:xfrm>
          <a:off x="9588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27305</xdr:rowOff>
    </xdr:from>
    <xdr:to>
      <xdr:col>46</xdr:col>
      <xdr:colOff>38100</xdr:colOff>
      <xdr:row>83</xdr:row>
      <xdr:rowOff>128905</xdr:rowOff>
    </xdr:to>
    <xdr:sp macro="" textlink="">
      <xdr:nvSpPr>
        <xdr:cNvPr id="298" name="楕円 297"/>
        <xdr:cNvSpPr/>
      </xdr:nvSpPr>
      <xdr:spPr>
        <a:xfrm>
          <a:off x="8699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74676</xdr:rowOff>
    </xdr:from>
    <xdr:to>
      <xdr:col>50</xdr:col>
      <xdr:colOff>114300</xdr:colOff>
      <xdr:row>83</xdr:row>
      <xdr:rowOff>78105</xdr:rowOff>
    </xdr:to>
    <xdr:cxnSp macro="">
      <xdr:nvCxnSpPr>
        <xdr:cNvPr id="299" name="直線コネクタ 298"/>
        <xdr:cNvCxnSpPr/>
      </xdr:nvCxnSpPr>
      <xdr:spPr>
        <a:xfrm flipV="1">
          <a:off x="8750300" y="1430502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00" name="n_1aveValue【公営住宅】&#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123462</xdr:rowOff>
    </xdr:from>
    <xdr:ext cx="469744" cy="259045"/>
    <xdr:sp macro="" textlink="">
      <xdr:nvSpPr>
        <xdr:cNvPr id="301" name="n_2aveValue【公営住宅】&#10;一人当たり面積"/>
        <xdr:cNvSpPr txBox="1"/>
      </xdr:nvSpPr>
      <xdr:spPr>
        <a:xfrm>
          <a:off x="8515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02" name="n_3aveValue【公営住宅】&#10;一人当たり面積"/>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116603</xdr:rowOff>
    </xdr:from>
    <xdr:ext cx="469744" cy="259045"/>
    <xdr:sp macro="" textlink="">
      <xdr:nvSpPr>
        <xdr:cNvPr id="303" name="n_1mainValue【公営住宅】&#10;一人当たり面積"/>
        <xdr:cNvSpPr txBox="1"/>
      </xdr:nvSpPr>
      <xdr:spPr>
        <a:xfrm>
          <a:off x="9391727" y="143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145432</xdr:rowOff>
    </xdr:from>
    <xdr:ext cx="469744" cy="259045"/>
    <xdr:sp macro="" textlink="">
      <xdr:nvSpPr>
        <xdr:cNvPr id="304" name="n_2mainValue【公営住宅】&#10;一人当たり面積"/>
        <xdr:cNvSpPr txBox="1"/>
      </xdr:nvSpPr>
      <xdr:spPr>
        <a:xfrm>
          <a:off x="8515427"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45" name="直線コネクタ 344"/>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46"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47" name="直線コネクタ 346"/>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9" name="直線コネクタ 34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50" name="【認定こども園・幼稚園・保育所】&#10;有形固定資産減価償却率平均値テキスト"/>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51" name="フローチャート: 判断 350"/>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52" name="フローチャート: 判断 351"/>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53" name="フローチャート: 判断 352"/>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54" name="フローチャート: 判断 353"/>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46355</xdr:rowOff>
    </xdr:from>
    <xdr:to>
      <xdr:col>81</xdr:col>
      <xdr:colOff>101600</xdr:colOff>
      <xdr:row>35</xdr:row>
      <xdr:rowOff>147955</xdr:rowOff>
    </xdr:to>
    <xdr:sp macro="" textlink="">
      <xdr:nvSpPr>
        <xdr:cNvPr id="360" name="楕円 359"/>
        <xdr:cNvSpPr/>
      </xdr:nvSpPr>
      <xdr:spPr>
        <a:xfrm>
          <a:off x="15430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46355</xdr:rowOff>
    </xdr:from>
    <xdr:to>
      <xdr:col>76</xdr:col>
      <xdr:colOff>165100</xdr:colOff>
      <xdr:row>35</xdr:row>
      <xdr:rowOff>147955</xdr:rowOff>
    </xdr:to>
    <xdr:sp macro="" textlink="">
      <xdr:nvSpPr>
        <xdr:cNvPr id="361" name="楕円 360"/>
        <xdr:cNvSpPr/>
      </xdr:nvSpPr>
      <xdr:spPr>
        <a:xfrm>
          <a:off x="14541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97155</xdr:rowOff>
    </xdr:from>
    <xdr:to>
      <xdr:col>81</xdr:col>
      <xdr:colOff>50800</xdr:colOff>
      <xdr:row>35</xdr:row>
      <xdr:rowOff>97155</xdr:rowOff>
    </xdr:to>
    <xdr:cxnSp macro="">
      <xdr:nvCxnSpPr>
        <xdr:cNvPr id="362" name="直線コネクタ 361"/>
        <xdr:cNvCxnSpPr/>
      </xdr:nvCxnSpPr>
      <xdr:spPr>
        <a:xfrm>
          <a:off x="14592300" y="6097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63"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364" name="n_2aveValue【認定こども園・幼稚園・保育所】&#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65"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164482</xdr:rowOff>
    </xdr:from>
    <xdr:ext cx="405111" cy="259045"/>
    <xdr:sp macro="" textlink="">
      <xdr:nvSpPr>
        <xdr:cNvPr id="366" name="n_1mainValue【認定こども園・幼稚園・保育所】&#10;有形固定資産減価償却率"/>
        <xdr:cNvSpPr txBox="1"/>
      </xdr:nvSpPr>
      <xdr:spPr>
        <a:xfrm>
          <a:off x="152660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164482</xdr:rowOff>
    </xdr:from>
    <xdr:ext cx="405111" cy="259045"/>
    <xdr:sp macro="" textlink="">
      <xdr:nvSpPr>
        <xdr:cNvPr id="367" name="n_2mainValue【認定こども園・幼稚園・保育所】&#10;有形固定資産減価償却率"/>
        <xdr:cNvSpPr txBox="1"/>
      </xdr:nvSpPr>
      <xdr:spPr>
        <a:xfrm>
          <a:off x="14389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8" name="直線コネクタ 3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9" name="テキスト ボックス 37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0" name="直線コネクタ 3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1" name="テキスト ボックス 38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2" name="直線コネクタ 3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3" name="テキスト ボックス 38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4" name="直線コネクタ 3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5" name="テキスト ボックス 38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6" name="直線コネクタ 3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7" name="テキスト ボックス 38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8" name="直線コネクタ 3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9" name="テキスト ボックス 38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1" name="テキスト ボックス 3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393" name="直線コネクタ 392"/>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94"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95" name="直線コネクタ 394"/>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396"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397" name="直線コネクタ 396"/>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398" name="【認定こども園・幼稚園・保育所】&#10;一人当たり面積平均値テキスト"/>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399" name="フローチャート: 判断 398"/>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00" name="フローチャート: 判断 399"/>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01" name="フローチャート: 判断 400"/>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02" name="フローチャート: 判断 401"/>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93980</xdr:rowOff>
    </xdr:from>
    <xdr:to>
      <xdr:col>112</xdr:col>
      <xdr:colOff>38100</xdr:colOff>
      <xdr:row>35</xdr:row>
      <xdr:rowOff>24130</xdr:rowOff>
    </xdr:to>
    <xdr:sp macro="" textlink="">
      <xdr:nvSpPr>
        <xdr:cNvPr id="408" name="楕円 407"/>
        <xdr:cNvSpPr/>
      </xdr:nvSpPr>
      <xdr:spPr>
        <a:xfrm>
          <a:off x="2127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103777</xdr:rowOff>
    </xdr:from>
    <xdr:to>
      <xdr:col>107</xdr:col>
      <xdr:colOff>101600</xdr:colOff>
      <xdr:row>35</xdr:row>
      <xdr:rowOff>33927</xdr:rowOff>
    </xdr:to>
    <xdr:sp macro="" textlink="">
      <xdr:nvSpPr>
        <xdr:cNvPr id="409" name="楕円 408"/>
        <xdr:cNvSpPr/>
      </xdr:nvSpPr>
      <xdr:spPr>
        <a:xfrm>
          <a:off x="20383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144780</xdr:rowOff>
    </xdr:from>
    <xdr:to>
      <xdr:col>111</xdr:col>
      <xdr:colOff>177800</xdr:colOff>
      <xdr:row>34</xdr:row>
      <xdr:rowOff>154577</xdr:rowOff>
    </xdr:to>
    <xdr:cxnSp macro="">
      <xdr:nvCxnSpPr>
        <xdr:cNvPr id="410" name="直線コネクタ 409"/>
        <xdr:cNvCxnSpPr/>
      </xdr:nvCxnSpPr>
      <xdr:spPr>
        <a:xfrm flipV="1">
          <a:off x="20434300" y="5974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10358</xdr:rowOff>
    </xdr:from>
    <xdr:ext cx="469744" cy="259045"/>
    <xdr:sp macro="" textlink="">
      <xdr:nvSpPr>
        <xdr:cNvPr id="411" name="n_1aveValue【認定こども園・幼稚園・保育所】&#10;一人当たり面積"/>
        <xdr:cNvSpPr txBox="1"/>
      </xdr:nvSpPr>
      <xdr:spPr>
        <a:xfrm>
          <a:off x="210757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12"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13"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40657</xdr:rowOff>
    </xdr:from>
    <xdr:ext cx="469744" cy="259045"/>
    <xdr:sp macro="" textlink="">
      <xdr:nvSpPr>
        <xdr:cNvPr id="414" name="n_1mainValue【認定こども園・幼稚園・保育所】&#10;一人当たり面積"/>
        <xdr:cNvSpPr txBox="1"/>
      </xdr:nvSpPr>
      <xdr:spPr>
        <a:xfrm>
          <a:off x="21075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50454</xdr:rowOff>
    </xdr:from>
    <xdr:ext cx="469744" cy="259045"/>
    <xdr:sp macro="" textlink="">
      <xdr:nvSpPr>
        <xdr:cNvPr id="415" name="n_2mainValue【認定こども園・幼稚園・保育所】&#10;一人当たり面積"/>
        <xdr:cNvSpPr txBox="1"/>
      </xdr:nvSpPr>
      <xdr:spPr>
        <a:xfrm>
          <a:off x="201994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6" name="テキスト ボックス 4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8" name="テキスト ボックス 42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8" name="テキスト ボックス 43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42" name="直線コネクタ 441"/>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43" name="【学校施設】&#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44" name="直線コネクタ 443"/>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45"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46" name="直線コネクタ 445"/>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47" name="【学校施設】&#10;有形固定資産減価償却率平均値テキスト"/>
        <xdr:cNvSpPr txBox="1"/>
      </xdr:nvSpPr>
      <xdr:spPr>
        <a:xfrm>
          <a:off x="16357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48" name="フローチャート: 判断 447"/>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9" name="フローチャート: 判断 448"/>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50" name="フローチャート: 判断 449"/>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51" name="フローチャート: 判断 450"/>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25944</xdr:rowOff>
    </xdr:from>
    <xdr:to>
      <xdr:col>81</xdr:col>
      <xdr:colOff>101600</xdr:colOff>
      <xdr:row>63</xdr:row>
      <xdr:rowOff>127544</xdr:rowOff>
    </xdr:to>
    <xdr:sp macro="" textlink="">
      <xdr:nvSpPr>
        <xdr:cNvPr id="457" name="楕円 456"/>
        <xdr:cNvSpPr/>
      </xdr:nvSpPr>
      <xdr:spPr>
        <a:xfrm>
          <a:off x="15430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150041</xdr:rowOff>
    </xdr:from>
    <xdr:to>
      <xdr:col>76</xdr:col>
      <xdr:colOff>165100</xdr:colOff>
      <xdr:row>64</xdr:row>
      <xdr:rowOff>80191</xdr:rowOff>
    </xdr:to>
    <xdr:sp macro="" textlink="">
      <xdr:nvSpPr>
        <xdr:cNvPr id="458" name="楕円 457"/>
        <xdr:cNvSpPr/>
      </xdr:nvSpPr>
      <xdr:spPr>
        <a:xfrm>
          <a:off x="14541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76744</xdr:rowOff>
    </xdr:from>
    <xdr:to>
      <xdr:col>81</xdr:col>
      <xdr:colOff>50800</xdr:colOff>
      <xdr:row>64</xdr:row>
      <xdr:rowOff>29391</xdr:rowOff>
    </xdr:to>
    <xdr:cxnSp macro="">
      <xdr:nvCxnSpPr>
        <xdr:cNvPr id="459" name="直線コネクタ 458"/>
        <xdr:cNvCxnSpPr/>
      </xdr:nvCxnSpPr>
      <xdr:spPr>
        <a:xfrm flipV="1">
          <a:off x="14592300" y="1087809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0"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114680</xdr:rowOff>
    </xdr:from>
    <xdr:ext cx="405111" cy="259045"/>
    <xdr:sp macro="" textlink="">
      <xdr:nvSpPr>
        <xdr:cNvPr id="461" name="n_2aveValue【学校施設】&#10;有形固定資産減価償却率"/>
        <xdr:cNvSpPr txBox="1"/>
      </xdr:nvSpPr>
      <xdr:spPr>
        <a:xfrm>
          <a:off x="14389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62" name="n_3aveValue【学校施設】&#10;有形固定資産減価償却率"/>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118671</xdr:rowOff>
    </xdr:from>
    <xdr:ext cx="405111" cy="259045"/>
    <xdr:sp macro="" textlink="">
      <xdr:nvSpPr>
        <xdr:cNvPr id="463" name="n_1mainValue【学校施設】&#10;有形固定資産減価償却率"/>
        <xdr:cNvSpPr txBox="1"/>
      </xdr:nvSpPr>
      <xdr:spPr>
        <a:xfrm>
          <a:off x="15266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71318</xdr:rowOff>
    </xdr:from>
    <xdr:ext cx="405111" cy="259045"/>
    <xdr:sp macro="" textlink="">
      <xdr:nvSpPr>
        <xdr:cNvPr id="464" name="n_2mainValue【学校施設】&#10;有形固定資産減価償却率"/>
        <xdr:cNvSpPr txBox="1"/>
      </xdr:nvSpPr>
      <xdr:spPr>
        <a:xfrm>
          <a:off x="143897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487" name="直線コネクタ 486"/>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488"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489" name="直線コネクタ 488"/>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490"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491" name="直線コネクタ 490"/>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492" name="【学校施設】&#10;一人当たり面積平均値テキスト"/>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493" name="フローチャート: 判断 492"/>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494" name="フローチャート: 判断 493"/>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495" name="フローチャート: 判断 494"/>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496" name="フローチャート: 判断 495"/>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131166</xdr:rowOff>
    </xdr:from>
    <xdr:to>
      <xdr:col>112</xdr:col>
      <xdr:colOff>38100</xdr:colOff>
      <xdr:row>61</xdr:row>
      <xdr:rowOff>61316</xdr:rowOff>
    </xdr:to>
    <xdr:sp macro="" textlink="">
      <xdr:nvSpPr>
        <xdr:cNvPr id="502" name="楕円 501"/>
        <xdr:cNvSpPr/>
      </xdr:nvSpPr>
      <xdr:spPr>
        <a:xfrm>
          <a:off x="21272500" y="104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148539</xdr:rowOff>
    </xdr:from>
    <xdr:to>
      <xdr:col>107</xdr:col>
      <xdr:colOff>101600</xdr:colOff>
      <xdr:row>61</xdr:row>
      <xdr:rowOff>78689</xdr:rowOff>
    </xdr:to>
    <xdr:sp macro="" textlink="">
      <xdr:nvSpPr>
        <xdr:cNvPr id="503" name="楕円 502"/>
        <xdr:cNvSpPr/>
      </xdr:nvSpPr>
      <xdr:spPr>
        <a:xfrm>
          <a:off x="20383500" y="104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10516</xdr:rowOff>
    </xdr:from>
    <xdr:to>
      <xdr:col>111</xdr:col>
      <xdr:colOff>177800</xdr:colOff>
      <xdr:row>61</xdr:row>
      <xdr:rowOff>27889</xdr:rowOff>
    </xdr:to>
    <xdr:cxnSp macro="">
      <xdr:nvCxnSpPr>
        <xdr:cNvPr id="504" name="直線コネクタ 503"/>
        <xdr:cNvCxnSpPr/>
      </xdr:nvCxnSpPr>
      <xdr:spPr>
        <a:xfrm flipV="1">
          <a:off x="20434300" y="1046896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05" name="n_1aveValue【学校施設】&#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506" name="n_2aveValue【学校施設】&#10;一人当たり面積"/>
        <xdr:cNvSpPr txBox="1"/>
      </xdr:nvSpPr>
      <xdr:spPr>
        <a:xfrm>
          <a:off x="20199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07" name="n_3aveValue【学校施設】&#10;一人当たり面積"/>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52443</xdr:rowOff>
    </xdr:from>
    <xdr:ext cx="469744" cy="259045"/>
    <xdr:sp macro="" textlink="">
      <xdr:nvSpPr>
        <xdr:cNvPr id="508" name="n_1mainValue【学校施設】&#10;一人当たり面積"/>
        <xdr:cNvSpPr txBox="1"/>
      </xdr:nvSpPr>
      <xdr:spPr>
        <a:xfrm>
          <a:off x="21075727" y="105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95216</xdr:rowOff>
    </xdr:from>
    <xdr:ext cx="469744" cy="259045"/>
    <xdr:sp macro="" textlink="">
      <xdr:nvSpPr>
        <xdr:cNvPr id="509" name="n_2mainValue【学校施設】&#10;一人当たり面積"/>
        <xdr:cNvSpPr txBox="1"/>
      </xdr:nvSpPr>
      <xdr:spPr>
        <a:xfrm>
          <a:off x="20199427" y="1021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0" name="テキスト ボックス 51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1" name="直線コネクタ 5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2" name="テキスト ボックス 52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3" name="直線コネクタ 5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4" name="テキスト ボックス 5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5" name="直線コネクタ 5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6" name="テキスト ボックス 5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7" name="直線コネクタ 5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8" name="テキスト ボックス 5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9" name="直線コネクタ 5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0" name="テキスト ボックス 52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534" name="直線コネクタ 533"/>
        <xdr:cNvCxnSpPr/>
      </xdr:nvCxnSpPr>
      <xdr:spPr>
        <a:xfrm flipV="1">
          <a:off x="16318864" y="133350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35"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36" name="直線コネクタ 535"/>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3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8" name="直線コネクタ 53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39" name="【児童館】&#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40" name="フローチャート: 判断 539"/>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41" name="フローチャート: 判断 540"/>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42" name="フローチャート: 判断 541"/>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101600</xdr:rowOff>
    </xdr:from>
    <xdr:to>
      <xdr:col>72</xdr:col>
      <xdr:colOff>38100</xdr:colOff>
      <xdr:row>85</xdr:row>
      <xdr:rowOff>31750</xdr:rowOff>
    </xdr:to>
    <xdr:sp macro="" textlink="">
      <xdr:nvSpPr>
        <xdr:cNvPr id="543" name="フローチャート: 判断 542"/>
        <xdr:cNvSpPr/>
      </xdr:nvSpPr>
      <xdr:spPr>
        <a:xfrm>
          <a:off x="1365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122555</xdr:rowOff>
    </xdr:from>
    <xdr:to>
      <xdr:col>81</xdr:col>
      <xdr:colOff>101600</xdr:colOff>
      <xdr:row>81</xdr:row>
      <xdr:rowOff>52705</xdr:rowOff>
    </xdr:to>
    <xdr:sp macro="" textlink="">
      <xdr:nvSpPr>
        <xdr:cNvPr id="549" name="楕円 548"/>
        <xdr:cNvSpPr/>
      </xdr:nvSpPr>
      <xdr:spPr>
        <a:xfrm>
          <a:off x="15430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550" name="楕円 549"/>
        <xdr:cNvSpPr/>
      </xdr:nvSpPr>
      <xdr:spPr>
        <a:xfrm>
          <a:off x="14541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1905</xdr:rowOff>
    </xdr:from>
    <xdr:to>
      <xdr:col>81</xdr:col>
      <xdr:colOff>50800</xdr:colOff>
      <xdr:row>81</xdr:row>
      <xdr:rowOff>106680</xdr:rowOff>
    </xdr:to>
    <xdr:cxnSp macro="">
      <xdr:nvCxnSpPr>
        <xdr:cNvPr id="551" name="直線コネクタ 550"/>
        <xdr:cNvCxnSpPr/>
      </xdr:nvCxnSpPr>
      <xdr:spPr>
        <a:xfrm flipV="1">
          <a:off x="14592300" y="1388935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52"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553" name="n_2aveValue【児童館】&#10;有形固定資産減価償却率"/>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48277</xdr:rowOff>
    </xdr:from>
    <xdr:ext cx="405111" cy="259045"/>
    <xdr:sp macro="" textlink="">
      <xdr:nvSpPr>
        <xdr:cNvPr id="554" name="n_3aveValue【児童館】&#10;有形固定資産減価償却率"/>
        <xdr:cNvSpPr txBox="1"/>
      </xdr:nvSpPr>
      <xdr:spPr>
        <a:xfrm>
          <a:off x="13500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69232</xdr:rowOff>
    </xdr:from>
    <xdr:ext cx="405111" cy="259045"/>
    <xdr:sp macro="" textlink="">
      <xdr:nvSpPr>
        <xdr:cNvPr id="555" name="n_1mainValue【児童館】&#10;有形固定資産減価償却率"/>
        <xdr:cNvSpPr txBox="1"/>
      </xdr:nvSpPr>
      <xdr:spPr>
        <a:xfrm>
          <a:off x="15266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556" name="n_2mainValue【児童館】&#10;有形固定資産減価償却率"/>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7" name="直線コネクタ 56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8" name="テキスト ボックス 56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9" name="直線コネクタ 56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0" name="テキスト ボックス 56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1" name="直線コネクタ 57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2" name="テキスト ボックス 57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3" name="直線コネクタ 57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4" name="テキスト ボックス 57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5" name="直線コネクタ 57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6" name="テキスト ボックス 57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7" name="直線コネクタ 57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8" name="テキスト ボックス 57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582" name="直線コネクタ 581"/>
        <xdr:cNvCxnSpPr/>
      </xdr:nvCxnSpPr>
      <xdr:spPr>
        <a:xfrm flipV="1">
          <a:off x="22160864" y="132696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583" name="【児童館】&#10;一人当たり面積最小値テキスト"/>
        <xdr:cNvSpPr txBox="1"/>
      </xdr:nvSpPr>
      <xdr:spPr>
        <a:xfrm>
          <a:off x="22199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584" name="直線コネクタ 583"/>
        <xdr:cNvCxnSpPr/>
      </xdr:nvCxnSpPr>
      <xdr:spPr>
        <a:xfrm>
          <a:off x="22072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585" name="【児童館】&#10;一人当たり面積最大値テキスト"/>
        <xdr:cNvSpPr txBox="1"/>
      </xdr:nvSpPr>
      <xdr:spPr>
        <a:xfrm>
          <a:off x="221996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586" name="直線コネクタ 585"/>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164391</xdr:rowOff>
    </xdr:from>
    <xdr:ext cx="469744" cy="259045"/>
    <xdr:sp macro="" textlink="">
      <xdr:nvSpPr>
        <xdr:cNvPr id="587" name="【児童館】&#10;一人当たり面積平均値テキスト"/>
        <xdr:cNvSpPr txBox="1"/>
      </xdr:nvSpPr>
      <xdr:spPr>
        <a:xfrm>
          <a:off x="22199600" y="1439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588" name="フローチャート: 判断 587"/>
        <xdr:cNvSpPr/>
      </xdr:nvSpPr>
      <xdr:spPr>
        <a:xfrm>
          <a:off x="221107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589" name="フローチャート: 判断 588"/>
        <xdr:cNvSpPr/>
      </xdr:nvSpPr>
      <xdr:spPr>
        <a:xfrm>
          <a:off x="21272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590" name="フローチャート: 判断 589"/>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591" name="フローチャート: 判断 590"/>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597" name="楕円 596"/>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93436</xdr:rowOff>
    </xdr:from>
    <xdr:to>
      <xdr:col>107</xdr:col>
      <xdr:colOff>101600</xdr:colOff>
      <xdr:row>82</xdr:row>
      <xdr:rowOff>23586</xdr:rowOff>
    </xdr:to>
    <xdr:sp macro="" textlink="">
      <xdr:nvSpPr>
        <xdr:cNvPr id="598" name="楕円 597"/>
        <xdr:cNvSpPr/>
      </xdr:nvSpPr>
      <xdr:spPr>
        <a:xfrm>
          <a:off x="20383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81</xdr:row>
      <xdr:rowOff>144236</xdr:rowOff>
    </xdr:to>
    <xdr:cxnSp macro="">
      <xdr:nvCxnSpPr>
        <xdr:cNvPr id="599" name="直線コネクタ 598"/>
        <xdr:cNvCxnSpPr/>
      </xdr:nvCxnSpPr>
      <xdr:spPr>
        <a:xfrm flipV="1">
          <a:off x="20434300" y="14020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107241</xdr:rowOff>
    </xdr:from>
    <xdr:ext cx="469744" cy="259045"/>
    <xdr:sp macro="" textlink="">
      <xdr:nvSpPr>
        <xdr:cNvPr id="600" name="n_1aveValue【児童館】&#10;一人当たり面積"/>
        <xdr:cNvSpPr txBox="1"/>
      </xdr:nvSpPr>
      <xdr:spPr>
        <a:xfrm>
          <a:off x="210757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01"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602" name="n_3aveValue【児童館】&#10;一人当たり面積"/>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603" name="n_1mainValue【児童館】&#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40113</xdr:rowOff>
    </xdr:from>
    <xdr:ext cx="469744" cy="259045"/>
    <xdr:sp macro="" textlink="">
      <xdr:nvSpPr>
        <xdr:cNvPr id="604" name="n_2mainValue【児童館】&#10;一人当たり面積"/>
        <xdr:cNvSpPr txBox="1"/>
      </xdr:nvSpPr>
      <xdr:spPr>
        <a:xfrm>
          <a:off x="20199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5" name="テキスト ボックス 61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6" name="直線コネクタ 61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7" name="テキスト ボックス 61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8" name="直線コネクタ 61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9" name="テキスト ボックス 61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0" name="直線コネクタ 61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1" name="テキスト ボックス 62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2" name="直線コネクタ 62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3" name="テキスト ボックス 62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627" name="直線コネクタ 626"/>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628"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629" name="直線コネクタ 628"/>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1" name="直線コネクタ 63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632" name="【公民館】&#10;有形固定資産減価償却率平均値テキスト"/>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33" name="フローチャート: 判断 632"/>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634" name="フローチャート: 判断 633"/>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635" name="フローチャート: 判断 634"/>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636" name="フローチャート: 判断 635"/>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109982</xdr:rowOff>
    </xdr:from>
    <xdr:to>
      <xdr:col>81</xdr:col>
      <xdr:colOff>101600</xdr:colOff>
      <xdr:row>103</xdr:row>
      <xdr:rowOff>40132</xdr:rowOff>
    </xdr:to>
    <xdr:sp macro="" textlink="">
      <xdr:nvSpPr>
        <xdr:cNvPr id="642" name="楕円 641"/>
        <xdr:cNvSpPr/>
      </xdr:nvSpPr>
      <xdr:spPr>
        <a:xfrm>
          <a:off x="15430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43" name="楕円 642"/>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160782</xdr:rowOff>
    </xdr:from>
    <xdr:to>
      <xdr:col>81</xdr:col>
      <xdr:colOff>50800</xdr:colOff>
      <xdr:row>103</xdr:row>
      <xdr:rowOff>87630</xdr:rowOff>
    </xdr:to>
    <xdr:cxnSp macro="">
      <xdr:nvCxnSpPr>
        <xdr:cNvPr id="644" name="直線コネクタ 643"/>
        <xdr:cNvCxnSpPr/>
      </xdr:nvCxnSpPr>
      <xdr:spPr>
        <a:xfrm flipV="1">
          <a:off x="14592300" y="1764868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645" name="n_1ave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646" name="n_2aveValue【公民館】&#10;有形固定資産減価償却率"/>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647" name="n_3aveValue【公民館】&#10;有形固定資産減価償却率"/>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56659</xdr:rowOff>
    </xdr:from>
    <xdr:ext cx="405111" cy="259045"/>
    <xdr:sp macro="" textlink="">
      <xdr:nvSpPr>
        <xdr:cNvPr id="648" name="n_1mainValue【公民館】&#10;有形固定資産減価償却率"/>
        <xdr:cNvSpPr txBox="1"/>
      </xdr:nvSpPr>
      <xdr:spPr>
        <a:xfrm>
          <a:off x="15266044" y="1737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49" name="n_2mainValue【公民館】&#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0" name="直線コネクタ 6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1" name="テキスト ボックス 6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2" name="直線コネクタ 6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3" name="テキスト ボックス 6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4" name="直線コネクタ 6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5" name="テキスト ボックス 6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6" name="直線コネクタ 6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7" name="テキスト ボックス 6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8" name="直線コネクタ 6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9" name="テキスト ボックス 6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0" name="直線コネクタ 6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1" name="テキスト ボックス 6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675" name="直線コネクタ 674"/>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676"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677" name="直線コネクタ 676"/>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678"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79" name="直線コネクタ 678"/>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155139</xdr:rowOff>
    </xdr:from>
    <xdr:ext cx="469744" cy="259045"/>
    <xdr:sp macro="" textlink="">
      <xdr:nvSpPr>
        <xdr:cNvPr id="680" name="【公民館】&#10;一人当たり面積平均値テキスト"/>
        <xdr:cNvSpPr txBox="1"/>
      </xdr:nvSpPr>
      <xdr:spPr>
        <a:xfrm>
          <a:off x="22199600" y="18328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81" name="フローチャート: 判断 680"/>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82" name="フローチャート: 判断 681"/>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3" name="フローチャート: 判断 68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84" name="フローチャート: 判断 683"/>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39551</xdr:rowOff>
    </xdr:from>
    <xdr:to>
      <xdr:col>112</xdr:col>
      <xdr:colOff>38100</xdr:colOff>
      <xdr:row>108</xdr:row>
      <xdr:rowOff>141151</xdr:rowOff>
    </xdr:to>
    <xdr:sp macro="" textlink="">
      <xdr:nvSpPr>
        <xdr:cNvPr id="690" name="楕円 689"/>
        <xdr:cNvSpPr/>
      </xdr:nvSpPr>
      <xdr:spPr>
        <a:xfrm>
          <a:off x="21272500" y="18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40639</xdr:rowOff>
    </xdr:from>
    <xdr:to>
      <xdr:col>107</xdr:col>
      <xdr:colOff>101600</xdr:colOff>
      <xdr:row>108</xdr:row>
      <xdr:rowOff>142239</xdr:rowOff>
    </xdr:to>
    <xdr:sp macro="" textlink="">
      <xdr:nvSpPr>
        <xdr:cNvPr id="691" name="楕円 690"/>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90351</xdr:rowOff>
    </xdr:from>
    <xdr:to>
      <xdr:col>111</xdr:col>
      <xdr:colOff>177800</xdr:colOff>
      <xdr:row>108</xdr:row>
      <xdr:rowOff>91439</xdr:rowOff>
    </xdr:to>
    <xdr:cxnSp macro="">
      <xdr:nvCxnSpPr>
        <xdr:cNvPr id="692" name="直線コネクタ 691"/>
        <xdr:cNvCxnSpPr/>
      </xdr:nvCxnSpPr>
      <xdr:spPr>
        <a:xfrm flipV="1">
          <a:off x="20434300" y="186069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693" name="n_1aveValue【公民館】&#10;一人当たり面積"/>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94"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95" name="n_3aveValue【公民館】&#10;一人当たり面積"/>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132278</xdr:rowOff>
    </xdr:from>
    <xdr:ext cx="469744" cy="259045"/>
    <xdr:sp macro="" textlink="">
      <xdr:nvSpPr>
        <xdr:cNvPr id="696" name="n_1mainValue【公民館】&#10;一人当たり面積"/>
        <xdr:cNvSpPr txBox="1"/>
      </xdr:nvSpPr>
      <xdr:spPr>
        <a:xfrm>
          <a:off x="21075727" y="186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697" name="n_2mainValue【公民館】&#10;一人当たり面積"/>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道路は、人口減少および市町村合併による町面積が大きくなったことにより、一人当たりの延長などが県内平均よりも大きい。また、新道整備や大規模修繕が少ないことから、減価償却率も高くなっている。</a:t>
          </a:r>
        </a:p>
        <a:p>
          <a:r>
            <a:rPr kumimoji="1" lang="ja-JP" altLang="en-US" sz="1300">
              <a:latin typeface="ＭＳ Ｐゴシック" panose="020B0600070205080204" pitchFamily="50" charset="-128"/>
              <a:ea typeface="ＭＳ Ｐゴシック" panose="020B0600070205080204" pitchFamily="50" charset="-128"/>
            </a:rPr>
            <a:t>学校施設は、市町村合併による小中学校統合事業（新築工事）を実施したため、減価償却率が県内団体のうち低い値となっている。</a:t>
          </a:r>
        </a:p>
        <a:p>
          <a:r>
            <a:rPr kumimoji="1" lang="ja-JP" altLang="en-US" sz="1300">
              <a:latin typeface="ＭＳ Ｐゴシック" panose="020B0600070205080204" pitchFamily="50" charset="-128"/>
              <a:ea typeface="ＭＳ Ｐゴシック" panose="020B0600070205080204" pitchFamily="50" charset="-128"/>
            </a:rPr>
            <a:t>公営住宅は、旧建築基準法のころに建てられた住宅が多く、現在建て替え工事を実施中である。</a:t>
          </a:r>
        </a:p>
        <a:p>
          <a:r>
            <a:rPr kumimoji="1" lang="ja-JP" altLang="en-US" sz="1300">
              <a:latin typeface="ＭＳ Ｐゴシック" panose="020B0600070205080204" pitchFamily="50" charset="-128"/>
              <a:ea typeface="ＭＳ Ｐゴシック" panose="020B0600070205080204" pitchFamily="50" charset="-128"/>
            </a:rPr>
            <a:t>児童館は、既存公共施設から転用した施設が多く、減価償却率が県内でも高くなっている。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18,104
17,907
89.45
10,380,964
10,269,231
47,653
6,588,260
13,791,310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561</xdr:rowOff>
    </xdr:from>
    <xdr:ext cx="405111" cy="259045"/>
    <xdr:sp macro="" textlink="">
      <xdr:nvSpPr>
        <xdr:cNvPr id="62" name="【図書館】&#10;有形固定資産減価償却率平均値テキスト"/>
        <xdr:cNvSpPr txBox="1"/>
      </xdr:nvSpPr>
      <xdr:spPr>
        <a:xfrm>
          <a:off x="4673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96900</xdr:rowOff>
    </xdr:from>
    <xdr:ext cx="405111" cy="259045"/>
    <xdr:sp macro="" textlink="">
      <xdr:nvSpPr>
        <xdr:cNvPr id="65" name="n_1aveValue【図書館】&#10;有形固定資産減価償却率"/>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15603</xdr:rowOff>
    </xdr:from>
    <xdr:to>
      <xdr:col>15</xdr:col>
      <xdr:colOff>101600</xdr:colOff>
      <xdr:row>38</xdr:row>
      <xdr:rowOff>117203</xdr:rowOff>
    </xdr:to>
    <xdr:sp macro="" textlink="">
      <xdr:nvSpPr>
        <xdr:cNvPr id="66" name="フローチャート: 判断 65"/>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133730</xdr:rowOff>
    </xdr:from>
    <xdr:ext cx="405111" cy="259045"/>
    <xdr:sp macro="" textlink="">
      <xdr:nvSpPr>
        <xdr:cNvPr id="67" name="n_2aveValue【図書館】&#10;有形固定資産減価償却率"/>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43362</xdr:rowOff>
    </xdr:from>
    <xdr:to>
      <xdr:col>10</xdr:col>
      <xdr:colOff>165100</xdr:colOff>
      <xdr:row>38</xdr:row>
      <xdr:rowOff>144962</xdr:rowOff>
    </xdr:to>
    <xdr:sp macro="" textlink="">
      <xdr:nvSpPr>
        <xdr:cNvPr id="68" name="フローチャート: 判断 67"/>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161488</xdr:rowOff>
    </xdr:from>
    <xdr:ext cx="405111" cy="259045"/>
    <xdr:sp macro="" textlink="">
      <xdr:nvSpPr>
        <xdr:cNvPr id="69" name="n_3aveValue【図書館】&#10;有形固定資産減価償却率"/>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5" name="楕円 74"/>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76" name="楕円 75"/>
        <xdr:cNvSpPr/>
      </xdr:nvSpPr>
      <xdr:spPr>
        <a:xfrm>
          <a:off x="2857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81099</xdr:rowOff>
    </xdr:to>
    <xdr:cxnSp macro="">
      <xdr:nvCxnSpPr>
        <xdr:cNvPr id="77" name="直線コネクタ 76"/>
        <xdr:cNvCxnSpPr/>
      </xdr:nvCxnSpPr>
      <xdr:spPr>
        <a:xfrm flipV="1">
          <a:off x="2908300" y="65570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8" name="n_1mainValue【図書館】&#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79" name="n_2mainValue【図書館】&#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05" name="直線コネクタ 104"/>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06"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07" name="直線コネクタ 106"/>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8"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9" name="直線コネクタ 108"/>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10" name="【図書館】&#10;一人当たり面積平均値テキスト"/>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1" name="フローチャート: 判断 110"/>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2" name="フローチャート: 判断 111"/>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112684</xdr:rowOff>
    </xdr:from>
    <xdr:ext cx="469744" cy="259045"/>
    <xdr:sp macro="" textlink="">
      <xdr:nvSpPr>
        <xdr:cNvPr id="113" name="n_1aveValue【図書館】&#10;一人当たり面積"/>
        <xdr:cNvSpPr txBox="1"/>
      </xdr:nvSpPr>
      <xdr:spPr>
        <a:xfrm>
          <a:off x="93917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41728</xdr:rowOff>
    </xdr:from>
    <xdr:to>
      <xdr:col>46</xdr:col>
      <xdr:colOff>38100</xdr:colOff>
      <xdr:row>38</xdr:row>
      <xdr:rowOff>143328</xdr:rowOff>
    </xdr:to>
    <xdr:sp macro="" textlink="">
      <xdr:nvSpPr>
        <xdr:cNvPr id="114" name="フローチャート: 判断 113"/>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134455</xdr:rowOff>
    </xdr:from>
    <xdr:ext cx="469744" cy="259045"/>
    <xdr:sp macro="" textlink="">
      <xdr:nvSpPr>
        <xdr:cNvPr id="115" name="n_2aveValue【図書館】&#10;一人当たり面積"/>
        <xdr:cNvSpPr txBox="1"/>
      </xdr:nvSpPr>
      <xdr:spPr>
        <a:xfrm>
          <a:off x="8515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74385</xdr:rowOff>
    </xdr:from>
    <xdr:to>
      <xdr:col>41</xdr:col>
      <xdr:colOff>101600</xdr:colOff>
      <xdr:row>39</xdr:row>
      <xdr:rowOff>4535</xdr:rowOff>
    </xdr:to>
    <xdr:sp macro="" textlink="">
      <xdr:nvSpPr>
        <xdr:cNvPr id="116" name="フローチャート: 判断 115"/>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21063</xdr:rowOff>
    </xdr:from>
    <xdr:ext cx="469744" cy="259045"/>
    <xdr:sp macro="" textlink="">
      <xdr:nvSpPr>
        <xdr:cNvPr id="117" name="n_3aveValue【図書館】&#10;一人当たり面積"/>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123372</xdr:rowOff>
    </xdr:from>
    <xdr:to>
      <xdr:col>50</xdr:col>
      <xdr:colOff>165100</xdr:colOff>
      <xdr:row>37</xdr:row>
      <xdr:rowOff>53522</xdr:rowOff>
    </xdr:to>
    <xdr:sp macro="" textlink="">
      <xdr:nvSpPr>
        <xdr:cNvPr id="123" name="楕円 122"/>
        <xdr:cNvSpPr/>
      </xdr:nvSpPr>
      <xdr:spPr>
        <a:xfrm>
          <a:off x="958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134257</xdr:rowOff>
    </xdr:from>
    <xdr:to>
      <xdr:col>46</xdr:col>
      <xdr:colOff>38100</xdr:colOff>
      <xdr:row>37</xdr:row>
      <xdr:rowOff>64407</xdr:rowOff>
    </xdr:to>
    <xdr:sp macro="" textlink="">
      <xdr:nvSpPr>
        <xdr:cNvPr id="124" name="楕円 123"/>
        <xdr:cNvSpPr/>
      </xdr:nvSpPr>
      <xdr:spPr>
        <a:xfrm>
          <a:off x="8699500" y="63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2722</xdr:rowOff>
    </xdr:from>
    <xdr:to>
      <xdr:col>50</xdr:col>
      <xdr:colOff>114300</xdr:colOff>
      <xdr:row>37</xdr:row>
      <xdr:rowOff>13607</xdr:rowOff>
    </xdr:to>
    <xdr:cxnSp macro="">
      <xdr:nvCxnSpPr>
        <xdr:cNvPr id="125" name="直線コネクタ 124"/>
        <xdr:cNvCxnSpPr/>
      </xdr:nvCxnSpPr>
      <xdr:spPr>
        <a:xfrm flipV="1">
          <a:off x="8750300" y="6346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70049</xdr:rowOff>
    </xdr:from>
    <xdr:ext cx="469744" cy="259045"/>
    <xdr:sp macro="" textlink="">
      <xdr:nvSpPr>
        <xdr:cNvPr id="126" name="n_1mainValue【図書館】&#10;一人当たり面積"/>
        <xdr:cNvSpPr txBox="1"/>
      </xdr:nvSpPr>
      <xdr:spPr>
        <a:xfrm>
          <a:off x="9391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80934</xdr:rowOff>
    </xdr:from>
    <xdr:ext cx="469744" cy="259045"/>
    <xdr:sp macro="" textlink="">
      <xdr:nvSpPr>
        <xdr:cNvPr id="127" name="n_2mainValue【図書館】&#10;一人当たり面積"/>
        <xdr:cNvSpPr txBox="1"/>
      </xdr:nvSpPr>
      <xdr:spPr>
        <a:xfrm>
          <a:off x="8515427" y="60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50" name="直線コネクタ 149"/>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51"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52" name="直線コネクタ 151"/>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53"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54" name="直線コネクタ 153"/>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55" name="【体育館・プー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56" name="フローチャート: 判断 155"/>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57" name="フローチャート: 判断 156"/>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140479</xdr:rowOff>
    </xdr:from>
    <xdr:ext cx="405111" cy="259045"/>
    <xdr:sp macro="" textlink="">
      <xdr:nvSpPr>
        <xdr:cNvPr id="158" name="n_1aveValue【体育館・プール】&#10;有形固定資産減価償却率"/>
        <xdr:cNvSpPr txBox="1"/>
      </xdr:nvSpPr>
      <xdr:spPr>
        <a:xfrm>
          <a:off x="3582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136652</xdr:rowOff>
    </xdr:from>
    <xdr:to>
      <xdr:col>15</xdr:col>
      <xdr:colOff>101600</xdr:colOff>
      <xdr:row>60</xdr:row>
      <xdr:rowOff>66802</xdr:rowOff>
    </xdr:to>
    <xdr:sp macro="" textlink="">
      <xdr:nvSpPr>
        <xdr:cNvPr id="159" name="フローチャート: 判断 158"/>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83329</xdr:rowOff>
    </xdr:from>
    <xdr:ext cx="405111" cy="259045"/>
    <xdr:sp macro="" textlink="">
      <xdr:nvSpPr>
        <xdr:cNvPr id="160" name="n_2aveValue【体育館・プール】&#10;有形固定資産減価償却率"/>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136652</xdr:rowOff>
    </xdr:from>
    <xdr:to>
      <xdr:col>10</xdr:col>
      <xdr:colOff>165100</xdr:colOff>
      <xdr:row>59</xdr:row>
      <xdr:rowOff>66802</xdr:rowOff>
    </xdr:to>
    <xdr:sp macro="" textlink="">
      <xdr:nvSpPr>
        <xdr:cNvPr id="161" name="フローチャート: 判断 160"/>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83329</xdr:rowOff>
    </xdr:from>
    <xdr:ext cx="405111" cy="259045"/>
    <xdr:sp macro="" textlink="">
      <xdr:nvSpPr>
        <xdr:cNvPr id="162" name="n_3aveValue【体育館・プール】&#10;有形固定資産減価償却率"/>
        <xdr:cNvSpPr txBox="1"/>
      </xdr:nvSpPr>
      <xdr:spPr>
        <a:xfrm>
          <a:off x="1816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58928</xdr:rowOff>
    </xdr:from>
    <xdr:to>
      <xdr:col>20</xdr:col>
      <xdr:colOff>38100</xdr:colOff>
      <xdr:row>61</xdr:row>
      <xdr:rowOff>160528</xdr:rowOff>
    </xdr:to>
    <xdr:sp macro="" textlink="">
      <xdr:nvSpPr>
        <xdr:cNvPr id="168" name="楕円 167"/>
        <xdr:cNvSpPr/>
      </xdr:nvSpPr>
      <xdr:spPr>
        <a:xfrm>
          <a:off x="3746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141224</xdr:rowOff>
    </xdr:from>
    <xdr:to>
      <xdr:col>15</xdr:col>
      <xdr:colOff>101600</xdr:colOff>
      <xdr:row>63</xdr:row>
      <xdr:rowOff>71374</xdr:rowOff>
    </xdr:to>
    <xdr:sp macro="" textlink="">
      <xdr:nvSpPr>
        <xdr:cNvPr id="169" name="楕円 168"/>
        <xdr:cNvSpPr/>
      </xdr:nvSpPr>
      <xdr:spPr>
        <a:xfrm>
          <a:off x="2857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109728</xdr:rowOff>
    </xdr:from>
    <xdr:to>
      <xdr:col>19</xdr:col>
      <xdr:colOff>177800</xdr:colOff>
      <xdr:row>63</xdr:row>
      <xdr:rowOff>20574</xdr:rowOff>
    </xdr:to>
    <xdr:cxnSp macro="">
      <xdr:nvCxnSpPr>
        <xdr:cNvPr id="170" name="直線コネクタ 169"/>
        <xdr:cNvCxnSpPr/>
      </xdr:nvCxnSpPr>
      <xdr:spPr>
        <a:xfrm flipV="1">
          <a:off x="2908300" y="10568178"/>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151655</xdr:rowOff>
    </xdr:from>
    <xdr:ext cx="405111" cy="259045"/>
    <xdr:sp macro="" textlink="">
      <xdr:nvSpPr>
        <xdr:cNvPr id="171" name="n_1mainValue【体育館・プール】&#10;有形固定資産減価償却率"/>
        <xdr:cNvSpPr txBox="1"/>
      </xdr:nvSpPr>
      <xdr:spPr>
        <a:xfrm>
          <a:off x="35820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62501</xdr:rowOff>
    </xdr:from>
    <xdr:ext cx="405111" cy="259045"/>
    <xdr:sp macro="" textlink="">
      <xdr:nvSpPr>
        <xdr:cNvPr id="172" name="n_2mainValue【体育館・プール】&#10;有形固定資産減価償却率"/>
        <xdr:cNvSpPr txBox="1"/>
      </xdr:nvSpPr>
      <xdr:spPr>
        <a:xfrm>
          <a:off x="2705744" y="1086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198" name="直線コネクタ 197"/>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199"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00" name="直線コネクタ 199"/>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01"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02" name="直線コネクタ 201"/>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203" name="【体育館・プール】&#10;一人当たり面積平均値テキスト"/>
        <xdr:cNvSpPr txBox="1"/>
      </xdr:nvSpPr>
      <xdr:spPr>
        <a:xfrm>
          <a:off x="105156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04" name="フローチャート: 判断 203"/>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05" name="フローチャート: 判断 20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144797</xdr:rowOff>
    </xdr:from>
    <xdr:ext cx="469744" cy="259045"/>
    <xdr:sp macro="" textlink="">
      <xdr:nvSpPr>
        <xdr:cNvPr id="206" name="n_1ave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207" name="フローチャート: 判断 206"/>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7637</xdr:rowOff>
    </xdr:from>
    <xdr:ext cx="469744" cy="259045"/>
    <xdr:sp macro="" textlink="">
      <xdr:nvSpPr>
        <xdr:cNvPr id="208"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127181</xdr:rowOff>
    </xdr:from>
    <xdr:to>
      <xdr:col>41</xdr:col>
      <xdr:colOff>101600</xdr:colOff>
      <xdr:row>61</xdr:row>
      <xdr:rowOff>57331</xdr:rowOff>
    </xdr:to>
    <xdr:sp macro="" textlink="">
      <xdr:nvSpPr>
        <xdr:cNvPr id="209" name="フローチャート: 判断 208"/>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73858</xdr:rowOff>
    </xdr:from>
    <xdr:ext cx="469744" cy="259045"/>
    <xdr:sp macro="" textlink="">
      <xdr:nvSpPr>
        <xdr:cNvPr id="210" name="n_3aveValue【体育館・プール】&#10;一人当たり面積"/>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43906</xdr:rowOff>
    </xdr:from>
    <xdr:to>
      <xdr:col>50</xdr:col>
      <xdr:colOff>165100</xdr:colOff>
      <xdr:row>60</xdr:row>
      <xdr:rowOff>145506</xdr:rowOff>
    </xdr:to>
    <xdr:sp macro="" textlink="">
      <xdr:nvSpPr>
        <xdr:cNvPr id="216" name="楕円 215"/>
        <xdr:cNvSpPr/>
      </xdr:nvSpPr>
      <xdr:spPr>
        <a:xfrm>
          <a:off x="958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50437</xdr:rowOff>
    </xdr:from>
    <xdr:to>
      <xdr:col>46</xdr:col>
      <xdr:colOff>38100</xdr:colOff>
      <xdr:row>60</xdr:row>
      <xdr:rowOff>152037</xdr:rowOff>
    </xdr:to>
    <xdr:sp macro="" textlink="">
      <xdr:nvSpPr>
        <xdr:cNvPr id="217" name="楕円 216"/>
        <xdr:cNvSpPr/>
      </xdr:nvSpPr>
      <xdr:spPr>
        <a:xfrm>
          <a:off x="869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94706</xdr:rowOff>
    </xdr:from>
    <xdr:to>
      <xdr:col>50</xdr:col>
      <xdr:colOff>114300</xdr:colOff>
      <xdr:row>60</xdr:row>
      <xdr:rowOff>101237</xdr:rowOff>
    </xdr:to>
    <xdr:cxnSp macro="">
      <xdr:nvCxnSpPr>
        <xdr:cNvPr id="218" name="直線コネクタ 217"/>
        <xdr:cNvCxnSpPr/>
      </xdr:nvCxnSpPr>
      <xdr:spPr>
        <a:xfrm flipV="1">
          <a:off x="8750300" y="10381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162033</xdr:rowOff>
    </xdr:from>
    <xdr:ext cx="469744" cy="259045"/>
    <xdr:sp macro="" textlink="">
      <xdr:nvSpPr>
        <xdr:cNvPr id="219" name="n_1mainValue【体育館・プール】&#10;一人当たり面積"/>
        <xdr:cNvSpPr txBox="1"/>
      </xdr:nvSpPr>
      <xdr:spPr>
        <a:xfrm>
          <a:off x="9391727" y="101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168564</xdr:rowOff>
    </xdr:from>
    <xdr:ext cx="469744" cy="259045"/>
    <xdr:sp macro="" textlink="">
      <xdr:nvSpPr>
        <xdr:cNvPr id="220" name="n_2mainValue【体育館・プール】&#10;一人当たり面積"/>
        <xdr:cNvSpPr txBox="1"/>
      </xdr:nvSpPr>
      <xdr:spPr>
        <a:xfrm>
          <a:off x="8515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45" name="直線コネクタ 244"/>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7" name="直線コネクタ 24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48"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250" name="【福祉施設】&#10;有形固定資産減価償却率平均値テキスト"/>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51" name="フローチャート: 判断 250"/>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52" name="フローチャート: 判断 251"/>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17163</xdr:rowOff>
    </xdr:from>
    <xdr:ext cx="405111" cy="259045"/>
    <xdr:sp macro="" textlink="">
      <xdr:nvSpPr>
        <xdr:cNvPr id="253" name="n_1aveValue【福祉施設】&#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124461</xdr:rowOff>
    </xdr:from>
    <xdr:to>
      <xdr:col>15</xdr:col>
      <xdr:colOff>101600</xdr:colOff>
      <xdr:row>83</xdr:row>
      <xdr:rowOff>54611</xdr:rowOff>
    </xdr:to>
    <xdr:sp macro="" textlink="">
      <xdr:nvSpPr>
        <xdr:cNvPr id="254" name="フローチャート: 判断 253"/>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45738</xdr:rowOff>
    </xdr:from>
    <xdr:ext cx="405111" cy="259045"/>
    <xdr:sp macro="" textlink="">
      <xdr:nvSpPr>
        <xdr:cNvPr id="255" name="n_2ave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256" name="フローチャート: 判断 255"/>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141622</xdr:rowOff>
    </xdr:from>
    <xdr:ext cx="405111" cy="259045"/>
    <xdr:sp macro="" textlink="">
      <xdr:nvSpPr>
        <xdr:cNvPr id="257" name="n_3aveValue【福祉施設】&#10;有形固定資産減価償却率"/>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263" name="楕円 262"/>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64" name="楕円 263"/>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91439</xdr:rowOff>
    </xdr:to>
    <xdr:cxnSp macro="">
      <xdr:nvCxnSpPr>
        <xdr:cNvPr id="265" name="直線コネクタ 264"/>
        <xdr:cNvCxnSpPr/>
      </xdr:nvCxnSpPr>
      <xdr:spPr>
        <a:xfrm flipV="1">
          <a:off x="2908300" y="141141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122572</xdr:rowOff>
    </xdr:from>
    <xdr:ext cx="405111" cy="259045"/>
    <xdr:sp macro="" textlink="">
      <xdr:nvSpPr>
        <xdr:cNvPr id="266" name="n_1mainValue【福祉施設】&#10;有形固定資産減価償却率"/>
        <xdr:cNvSpPr txBox="1"/>
      </xdr:nvSpPr>
      <xdr:spPr>
        <a:xfrm>
          <a:off x="35820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67" name="n_2mainValue【福祉施設】&#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289" name="直線コネクタ 288"/>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290"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291" name="直線コネクタ 290"/>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292"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293" name="直線コネクタ 292"/>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38879</xdr:rowOff>
    </xdr:from>
    <xdr:ext cx="469744" cy="259045"/>
    <xdr:sp macro="" textlink="">
      <xdr:nvSpPr>
        <xdr:cNvPr id="294" name="【福祉施設】&#10;一人当たり面積平均値テキスト"/>
        <xdr:cNvSpPr txBox="1"/>
      </xdr:nvSpPr>
      <xdr:spPr>
        <a:xfrm>
          <a:off x="10515600" y="1426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95" name="フローチャート: 判断 294"/>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96" name="フローチャート: 判断 295"/>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150892</xdr:rowOff>
    </xdr:from>
    <xdr:ext cx="469744" cy="259045"/>
    <xdr:sp macro="" textlink="">
      <xdr:nvSpPr>
        <xdr:cNvPr id="297" name="n_1aveValue【福祉施設】&#10;一人当たり面積"/>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67311</xdr:rowOff>
    </xdr:from>
    <xdr:to>
      <xdr:col>46</xdr:col>
      <xdr:colOff>38100</xdr:colOff>
      <xdr:row>83</xdr:row>
      <xdr:rowOff>168911</xdr:rowOff>
    </xdr:to>
    <xdr:sp macro="" textlink="">
      <xdr:nvSpPr>
        <xdr:cNvPr id="298" name="フローチャート: 判断 297"/>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160038</xdr:rowOff>
    </xdr:from>
    <xdr:ext cx="469744" cy="259045"/>
    <xdr:sp macro="" textlink="">
      <xdr:nvSpPr>
        <xdr:cNvPr id="299"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55880</xdr:rowOff>
    </xdr:from>
    <xdr:to>
      <xdr:col>41</xdr:col>
      <xdr:colOff>101600</xdr:colOff>
      <xdr:row>83</xdr:row>
      <xdr:rowOff>157480</xdr:rowOff>
    </xdr:to>
    <xdr:sp macro="" textlink="">
      <xdr:nvSpPr>
        <xdr:cNvPr id="300" name="フローチャート: 判断 299"/>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2557</xdr:rowOff>
    </xdr:from>
    <xdr:ext cx="469744" cy="259045"/>
    <xdr:sp macro="" textlink="">
      <xdr:nvSpPr>
        <xdr:cNvPr id="301" name="n_3aveValue【福祉施設】&#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42163</xdr:rowOff>
    </xdr:from>
    <xdr:to>
      <xdr:col>50</xdr:col>
      <xdr:colOff>165100</xdr:colOff>
      <xdr:row>81</xdr:row>
      <xdr:rowOff>143763</xdr:rowOff>
    </xdr:to>
    <xdr:sp macro="" textlink="">
      <xdr:nvSpPr>
        <xdr:cNvPr id="307" name="楕円 306"/>
        <xdr:cNvSpPr/>
      </xdr:nvSpPr>
      <xdr:spPr>
        <a:xfrm>
          <a:off x="9588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49022</xdr:rowOff>
    </xdr:from>
    <xdr:to>
      <xdr:col>46</xdr:col>
      <xdr:colOff>38100</xdr:colOff>
      <xdr:row>81</xdr:row>
      <xdr:rowOff>150622</xdr:rowOff>
    </xdr:to>
    <xdr:sp macro="" textlink="">
      <xdr:nvSpPr>
        <xdr:cNvPr id="308" name="楕円 307"/>
        <xdr:cNvSpPr/>
      </xdr:nvSpPr>
      <xdr:spPr>
        <a:xfrm>
          <a:off x="8699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92963</xdr:rowOff>
    </xdr:from>
    <xdr:to>
      <xdr:col>50</xdr:col>
      <xdr:colOff>114300</xdr:colOff>
      <xdr:row>81</xdr:row>
      <xdr:rowOff>99822</xdr:rowOff>
    </xdr:to>
    <xdr:cxnSp macro="">
      <xdr:nvCxnSpPr>
        <xdr:cNvPr id="309" name="直線コネクタ 308"/>
        <xdr:cNvCxnSpPr/>
      </xdr:nvCxnSpPr>
      <xdr:spPr>
        <a:xfrm flipV="1">
          <a:off x="8750300" y="139804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160290</xdr:rowOff>
    </xdr:from>
    <xdr:ext cx="469744" cy="259045"/>
    <xdr:sp macro="" textlink="">
      <xdr:nvSpPr>
        <xdr:cNvPr id="310" name="n_1mainValue【福祉施設】&#10;一人当たり面積"/>
        <xdr:cNvSpPr txBox="1"/>
      </xdr:nvSpPr>
      <xdr:spPr>
        <a:xfrm>
          <a:off x="93917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167149</xdr:rowOff>
    </xdr:from>
    <xdr:ext cx="469744" cy="259045"/>
    <xdr:sp macro="" textlink="">
      <xdr:nvSpPr>
        <xdr:cNvPr id="311" name="n_2mainValue【福祉施設】&#10;一人当たり面積"/>
        <xdr:cNvSpPr txBox="1"/>
      </xdr:nvSpPr>
      <xdr:spPr>
        <a:xfrm>
          <a:off x="85154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3" name="直線コネクタ 32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4" name="テキスト ボックス 32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5" name="直線コネクタ 32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6" name="テキスト ボックス 32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7" name="直線コネクタ 32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8" name="テキスト ボックス 32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9" name="直線コネクタ 32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0" name="テキスト ボックス 32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334" name="直線コネクタ 333"/>
        <xdr:cNvCxnSpPr/>
      </xdr:nvCxnSpPr>
      <xdr:spPr>
        <a:xfrm flipV="1">
          <a:off x="4634865" y="171594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35" name="【市民会館】&#10;有形固定資産減価償却率最小値テキスト"/>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36" name="直線コネクタ 335"/>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337" name="【市民会館】&#10;有形固定資産減価償却率最大値テキスト"/>
        <xdr:cNvSpPr txBox="1"/>
      </xdr:nvSpPr>
      <xdr:spPr>
        <a:xfrm>
          <a:off x="46736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338" name="直線コネクタ 337"/>
        <xdr:cNvCxnSpPr/>
      </xdr:nvCxnSpPr>
      <xdr:spPr>
        <a:xfrm>
          <a:off x="4546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122699</xdr:rowOff>
    </xdr:from>
    <xdr:ext cx="405111" cy="259045"/>
    <xdr:sp macro="" textlink="">
      <xdr:nvSpPr>
        <xdr:cNvPr id="339" name="【市民会館】&#10;有形固定資産減価償却率平均値テキスト"/>
        <xdr:cNvSpPr txBox="1"/>
      </xdr:nvSpPr>
      <xdr:spPr>
        <a:xfrm>
          <a:off x="4673600" y="1778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40" name="フローチャート: 判断 339"/>
        <xdr:cNvSpPr/>
      </xdr:nvSpPr>
      <xdr:spPr>
        <a:xfrm>
          <a:off x="45847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341" name="フローチャート: 判断 340"/>
        <xdr:cNvSpPr/>
      </xdr:nvSpPr>
      <xdr:spPr>
        <a:xfrm>
          <a:off x="374650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1795</xdr:rowOff>
    </xdr:from>
    <xdr:ext cx="405111" cy="259045"/>
    <xdr:sp macro="" textlink="">
      <xdr:nvSpPr>
        <xdr:cNvPr id="342" name="n_1aveValue【市民会館】&#10;有形固定資産減価償却率"/>
        <xdr:cNvSpPr txBox="1"/>
      </xdr:nvSpPr>
      <xdr:spPr>
        <a:xfrm>
          <a:off x="35820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116839</xdr:rowOff>
    </xdr:from>
    <xdr:to>
      <xdr:col>15</xdr:col>
      <xdr:colOff>101600</xdr:colOff>
      <xdr:row>105</xdr:row>
      <xdr:rowOff>46989</xdr:rowOff>
    </xdr:to>
    <xdr:sp macro="" textlink="">
      <xdr:nvSpPr>
        <xdr:cNvPr id="343" name="フローチャート: 判断 342"/>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63516</xdr:rowOff>
    </xdr:from>
    <xdr:ext cx="405111" cy="259045"/>
    <xdr:sp macro="" textlink="">
      <xdr:nvSpPr>
        <xdr:cNvPr id="344" name="n_2aveValue【市民会館】&#10;有形固定資産減価償却率"/>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345" name="フローチャート: 判断 344"/>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161814</xdr:rowOff>
    </xdr:from>
    <xdr:ext cx="405111" cy="259045"/>
    <xdr:sp macro="" textlink="">
      <xdr:nvSpPr>
        <xdr:cNvPr id="346" name="n_3aveValue【市民会館】&#10;有形固定資産減価償却率"/>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52" name="楕円 351"/>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53" name="楕円 352"/>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64770</xdr:rowOff>
    </xdr:to>
    <xdr:cxnSp macro="">
      <xdr:nvCxnSpPr>
        <xdr:cNvPr id="354" name="直線コネクタ 353"/>
        <xdr:cNvCxnSpPr/>
      </xdr:nvCxnSpPr>
      <xdr:spPr>
        <a:xfrm flipV="1">
          <a:off x="2908300" y="1802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60977</xdr:rowOff>
    </xdr:from>
    <xdr:ext cx="405111" cy="259045"/>
    <xdr:sp macro="" textlink="">
      <xdr:nvSpPr>
        <xdr:cNvPr id="355" name="n_1mainValue【市民会館】&#10;有形固定資産減価償却率"/>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356" name="n_2main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8" name="テキスト ボックス 3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0" name="テキスト ボックス 3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2" name="テキスト ボックス 3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4" name="テキスト ボックス 3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6" name="テキスト ボックス 3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380" name="直線コネクタ 379"/>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381" name="【市民会館】&#10;一人当たり面積最小値テキスト"/>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382" name="直線コネクタ 381"/>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83"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84" name="直線コネクタ 383"/>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15257</xdr:rowOff>
    </xdr:from>
    <xdr:ext cx="469744" cy="259045"/>
    <xdr:sp macro="" textlink="">
      <xdr:nvSpPr>
        <xdr:cNvPr id="385" name="【市民会館】&#10;一人当たり面積平均値テキスト"/>
        <xdr:cNvSpPr txBox="1"/>
      </xdr:nvSpPr>
      <xdr:spPr>
        <a:xfrm>
          <a:off x="105156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386" name="フローチャート: 判断 385"/>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387" name="フローチャート: 判断 386"/>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68597</xdr:rowOff>
    </xdr:from>
    <xdr:ext cx="469744" cy="259045"/>
    <xdr:sp macro="" textlink="">
      <xdr:nvSpPr>
        <xdr:cNvPr id="388" name="n_1aveValue【市民会館】&#10;一人当たり面積"/>
        <xdr:cNvSpPr txBox="1"/>
      </xdr:nvSpPr>
      <xdr:spPr>
        <a:xfrm>
          <a:off x="93917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166370</xdr:rowOff>
    </xdr:from>
    <xdr:to>
      <xdr:col>46</xdr:col>
      <xdr:colOff>38100</xdr:colOff>
      <xdr:row>104</xdr:row>
      <xdr:rowOff>96520</xdr:rowOff>
    </xdr:to>
    <xdr:sp macro="" textlink="">
      <xdr:nvSpPr>
        <xdr:cNvPr id="389" name="フローチャート: 判断 388"/>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87647</xdr:rowOff>
    </xdr:from>
    <xdr:ext cx="469744" cy="259045"/>
    <xdr:sp macro="" textlink="">
      <xdr:nvSpPr>
        <xdr:cNvPr id="390" name="n_2aveValue【市民会館】&#10;一人当たり面積"/>
        <xdr:cNvSpPr txBox="1"/>
      </xdr:nvSpPr>
      <xdr:spPr>
        <a:xfrm>
          <a:off x="8515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71120</xdr:rowOff>
    </xdr:from>
    <xdr:to>
      <xdr:col>41</xdr:col>
      <xdr:colOff>101600</xdr:colOff>
      <xdr:row>105</xdr:row>
      <xdr:rowOff>1270</xdr:rowOff>
    </xdr:to>
    <xdr:sp macro="" textlink="">
      <xdr:nvSpPr>
        <xdr:cNvPr id="391" name="フローチャート: 判断 390"/>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17797</xdr:rowOff>
    </xdr:from>
    <xdr:ext cx="469744" cy="259045"/>
    <xdr:sp macro="" textlink="">
      <xdr:nvSpPr>
        <xdr:cNvPr id="392" name="n_3ave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25400</xdr:rowOff>
    </xdr:from>
    <xdr:to>
      <xdr:col>50</xdr:col>
      <xdr:colOff>165100</xdr:colOff>
      <xdr:row>99</xdr:row>
      <xdr:rowOff>127000</xdr:rowOff>
    </xdr:to>
    <xdr:sp macro="" textlink="">
      <xdr:nvSpPr>
        <xdr:cNvPr id="398" name="楕円 397"/>
        <xdr:cNvSpPr/>
      </xdr:nvSpPr>
      <xdr:spPr>
        <a:xfrm>
          <a:off x="9588500" y="169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40639</xdr:rowOff>
    </xdr:from>
    <xdr:to>
      <xdr:col>46</xdr:col>
      <xdr:colOff>38100</xdr:colOff>
      <xdr:row>99</xdr:row>
      <xdr:rowOff>142239</xdr:rowOff>
    </xdr:to>
    <xdr:sp macro="" textlink="">
      <xdr:nvSpPr>
        <xdr:cNvPr id="399" name="楕円 398"/>
        <xdr:cNvSpPr/>
      </xdr:nvSpPr>
      <xdr:spPr>
        <a:xfrm>
          <a:off x="8699500" y="170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76200</xdr:rowOff>
    </xdr:from>
    <xdr:to>
      <xdr:col>50</xdr:col>
      <xdr:colOff>114300</xdr:colOff>
      <xdr:row>99</xdr:row>
      <xdr:rowOff>91439</xdr:rowOff>
    </xdr:to>
    <xdr:cxnSp macro="">
      <xdr:nvCxnSpPr>
        <xdr:cNvPr id="400" name="直線コネクタ 399"/>
        <xdr:cNvCxnSpPr/>
      </xdr:nvCxnSpPr>
      <xdr:spPr>
        <a:xfrm flipV="1">
          <a:off x="8750300" y="170497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97</xdr:row>
      <xdr:rowOff>143527</xdr:rowOff>
    </xdr:from>
    <xdr:ext cx="469744" cy="259045"/>
    <xdr:sp macro="" textlink="">
      <xdr:nvSpPr>
        <xdr:cNvPr id="401" name="n_1mainValue【市民会館】&#10;一人当たり面積"/>
        <xdr:cNvSpPr txBox="1"/>
      </xdr:nvSpPr>
      <xdr:spPr>
        <a:xfrm>
          <a:off x="9391727"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97</xdr:row>
      <xdr:rowOff>158766</xdr:rowOff>
    </xdr:from>
    <xdr:ext cx="469744" cy="259045"/>
    <xdr:sp macro="" textlink="">
      <xdr:nvSpPr>
        <xdr:cNvPr id="402" name="n_2mainValue【市民会館】&#10;一人当たり面積"/>
        <xdr:cNvSpPr txBox="1"/>
      </xdr:nvSpPr>
      <xdr:spPr>
        <a:xfrm>
          <a:off x="8515427" y="1678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0" name="直線コネクタ 42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1" name="テキスト ボックス 43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2" name="直線コネクタ 43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3" name="テキスト ボックス 43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4" name="直線コネクタ 43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5" name="テキスト ボックス 43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6" name="直線コネクタ 43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7" name="テキスト ボックス 43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441" name="直線コネクタ 440"/>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442" name="【保健センター・保健所】&#10;有形固定資産減価償却率最小値テキスト"/>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443" name="直線コネクタ 442"/>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44"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45" name="直線コネクタ 444"/>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446" name="【保健センター・保健所】&#10;有形固定資産減価償却率平均値テキスト"/>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447" name="フローチャート: 判断 446"/>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48" name="フローチャート: 判断 447"/>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163085</xdr:rowOff>
    </xdr:from>
    <xdr:ext cx="405111" cy="259045"/>
    <xdr:sp macro="" textlink="">
      <xdr:nvSpPr>
        <xdr:cNvPr id="449" name="n_1aveValue【保健センター・保健所】&#10;有形固定資産減価償却率"/>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86360</xdr:rowOff>
    </xdr:from>
    <xdr:to>
      <xdr:col>76</xdr:col>
      <xdr:colOff>165100</xdr:colOff>
      <xdr:row>61</xdr:row>
      <xdr:rowOff>16510</xdr:rowOff>
    </xdr:to>
    <xdr:sp macro="" textlink="">
      <xdr:nvSpPr>
        <xdr:cNvPr id="450" name="フローチャート: 判断 449"/>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7637</xdr:rowOff>
    </xdr:from>
    <xdr:ext cx="405111" cy="259045"/>
    <xdr:sp macro="" textlink="">
      <xdr:nvSpPr>
        <xdr:cNvPr id="451" name="n_2aveValue【保健センター・保健所】&#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106934</xdr:rowOff>
    </xdr:from>
    <xdr:to>
      <xdr:col>72</xdr:col>
      <xdr:colOff>38100</xdr:colOff>
      <xdr:row>61</xdr:row>
      <xdr:rowOff>37084</xdr:rowOff>
    </xdr:to>
    <xdr:sp macro="" textlink="">
      <xdr:nvSpPr>
        <xdr:cNvPr id="452" name="フローチャート: 判断 451"/>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53611</xdr:rowOff>
    </xdr:from>
    <xdr:ext cx="405111" cy="259045"/>
    <xdr:sp macro="" textlink="">
      <xdr:nvSpPr>
        <xdr:cNvPr id="453" name="n_3aveValue【保健センター・保健所】&#10;有形固定資産減価償却率"/>
        <xdr:cNvSpPr txBox="1"/>
      </xdr:nvSpPr>
      <xdr:spPr>
        <a:xfrm>
          <a:off x="1350074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459" name="楕円 458"/>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152654</xdr:rowOff>
    </xdr:from>
    <xdr:to>
      <xdr:col>76</xdr:col>
      <xdr:colOff>165100</xdr:colOff>
      <xdr:row>60</xdr:row>
      <xdr:rowOff>82804</xdr:rowOff>
    </xdr:to>
    <xdr:sp macro="" textlink="">
      <xdr:nvSpPr>
        <xdr:cNvPr id="460" name="楕円 459"/>
        <xdr:cNvSpPr/>
      </xdr:nvSpPr>
      <xdr:spPr>
        <a:xfrm>
          <a:off x="14541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60</xdr:row>
      <xdr:rowOff>32004</xdr:rowOff>
    </xdr:to>
    <xdr:cxnSp macro="">
      <xdr:nvCxnSpPr>
        <xdr:cNvPr id="461" name="直線コネクタ 460"/>
        <xdr:cNvCxnSpPr/>
      </xdr:nvCxnSpPr>
      <xdr:spPr>
        <a:xfrm flipV="1">
          <a:off x="14592300" y="101955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62" name="n_1mainValue【保健センター・保健所】&#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99331</xdr:rowOff>
    </xdr:from>
    <xdr:ext cx="405111" cy="259045"/>
    <xdr:sp macro="" textlink="">
      <xdr:nvSpPr>
        <xdr:cNvPr id="463" name="n_2mainValue【保健センター・保健所】&#10;有形固定資産減価償却率"/>
        <xdr:cNvSpPr txBox="1"/>
      </xdr:nvSpPr>
      <xdr:spPr>
        <a:xfrm>
          <a:off x="14389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487" name="直線コネクタ 486"/>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88"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89" name="直線コネクタ 488"/>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90"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91" name="直線コネクタ 490"/>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492" name="【保健センター・保健所】&#10;一人当たり面積平均値テキスト"/>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93" name="フローチャート: 判断 492"/>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494" name="フローチャート: 判断 493"/>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93997</xdr:rowOff>
    </xdr:from>
    <xdr:ext cx="469744" cy="259045"/>
    <xdr:sp macro="" textlink="">
      <xdr:nvSpPr>
        <xdr:cNvPr id="495" name="n_1aveValue【保健センター・保健所】&#10;一人当たり面積"/>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44450</xdr:rowOff>
    </xdr:from>
    <xdr:to>
      <xdr:col>107</xdr:col>
      <xdr:colOff>101600</xdr:colOff>
      <xdr:row>62</xdr:row>
      <xdr:rowOff>146050</xdr:rowOff>
    </xdr:to>
    <xdr:sp macro="" textlink="">
      <xdr:nvSpPr>
        <xdr:cNvPr id="496" name="フローチャート: 判断 495"/>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162577</xdr:rowOff>
    </xdr:from>
    <xdr:ext cx="469744" cy="259045"/>
    <xdr:sp macro="" textlink="">
      <xdr:nvSpPr>
        <xdr:cNvPr id="497" name="n_2aveValue【保健センター・保健所】&#10;一人当たり面積"/>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59690</xdr:rowOff>
    </xdr:from>
    <xdr:to>
      <xdr:col>102</xdr:col>
      <xdr:colOff>165100</xdr:colOff>
      <xdr:row>62</xdr:row>
      <xdr:rowOff>161290</xdr:rowOff>
    </xdr:to>
    <xdr:sp macro="" textlink="">
      <xdr:nvSpPr>
        <xdr:cNvPr id="498" name="フローチャート: 判断 497"/>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6367</xdr:rowOff>
    </xdr:from>
    <xdr:ext cx="469744" cy="259045"/>
    <xdr:sp macro="" textlink="">
      <xdr:nvSpPr>
        <xdr:cNvPr id="499" name="n_3aveValue【保健センター・保健所】&#10;一人当たり面積"/>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505" name="楕円 504"/>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06" name="楕円 505"/>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507" name="直線コネクタ 506"/>
        <xdr:cNvCxnSpPr/>
      </xdr:nvCxnSpPr>
      <xdr:spPr>
        <a:xfrm flipV="1">
          <a:off x="20434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508" name="n_1main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09"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0" name="直線コネクタ 5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1" name="テキスト ボックス 52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2" name="直線コネクタ 5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3" name="テキスト ボックス 5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4" name="直線コネクタ 5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5" name="テキスト ボックス 5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6" name="直線コネクタ 5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7" name="テキスト ボックス 5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8" name="直線コネクタ 5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9" name="テキスト ボックス 5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0" name="直線コネクタ 5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1" name="テキスト ボックス 53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535" name="直線コネクタ 534"/>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536"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537" name="直線コネクタ 536"/>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38"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39" name="直線コネクタ 538"/>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540" name="【消防施設】&#10;有形固定資産減価償却率平均値テキスト"/>
        <xdr:cNvSpPr txBox="1"/>
      </xdr:nvSpPr>
      <xdr:spPr>
        <a:xfrm>
          <a:off x="16357600" y="1366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541" name="フローチャート: 判断 540"/>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542" name="フローチャート: 判断 541"/>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103795</xdr:rowOff>
    </xdr:from>
    <xdr:ext cx="405111" cy="259045"/>
    <xdr:sp macro="" textlink="">
      <xdr:nvSpPr>
        <xdr:cNvPr id="543" name="n_1aveValue【消防施設】&#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134257</xdr:rowOff>
    </xdr:from>
    <xdr:to>
      <xdr:col>76</xdr:col>
      <xdr:colOff>165100</xdr:colOff>
      <xdr:row>81</xdr:row>
      <xdr:rowOff>64407</xdr:rowOff>
    </xdr:to>
    <xdr:sp macro="" textlink="">
      <xdr:nvSpPr>
        <xdr:cNvPr id="544" name="フローチャート: 判断 543"/>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80934</xdr:rowOff>
    </xdr:from>
    <xdr:ext cx="405111" cy="259045"/>
    <xdr:sp macro="" textlink="">
      <xdr:nvSpPr>
        <xdr:cNvPr id="545" name="n_2aveValue【消防施設】&#10;有形固定資産減価償却率"/>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546" name="フローチャート: 判断 545"/>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58075</xdr:rowOff>
    </xdr:from>
    <xdr:ext cx="405111" cy="259045"/>
    <xdr:sp macro="" textlink="">
      <xdr:nvSpPr>
        <xdr:cNvPr id="547"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49349</xdr:rowOff>
    </xdr:from>
    <xdr:to>
      <xdr:col>81</xdr:col>
      <xdr:colOff>101600</xdr:colOff>
      <xdr:row>83</xdr:row>
      <xdr:rowOff>150949</xdr:rowOff>
    </xdr:to>
    <xdr:sp macro="" textlink="">
      <xdr:nvSpPr>
        <xdr:cNvPr id="553" name="楕円 552"/>
        <xdr:cNvSpPr/>
      </xdr:nvSpPr>
      <xdr:spPr>
        <a:xfrm>
          <a:off x="15430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82006</xdr:rowOff>
    </xdr:from>
    <xdr:to>
      <xdr:col>76</xdr:col>
      <xdr:colOff>165100</xdr:colOff>
      <xdr:row>83</xdr:row>
      <xdr:rowOff>12156</xdr:rowOff>
    </xdr:to>
    <xdr:sp macro="" textlink="">
      <xdr:nvSpPr>
        <xdr:cNvPr id="554" name="楕円 553"/>
        <xdr:cNvSpPr/>
      </xdr:nvSpPr>
      <xdr:spPr>
        <a:xfrm>
          <a:off x="14541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132806</xdr:rowOff>
    </xdr:from>
    <xdr:to>
      <xdr:col>81</xdr:col>
      <xdr:colOff>50800</xdr:colOff>
      <xdr:row>83</xdr:row>
      <xdr:rowOff>100149</xdr:rowOff>
    </xdr:to>
    <xdr:cxnSp macro="">
      <xdr:nvCxnSpPr>
        <xdr:cNvPr id="555" name="直線コネクタ 554"/>
        <xdr:cNvCxnSpPr/>
      </xdr:nvCxnSpPr>
      <xdr:spPr>
        <a:xfrm>
          <a:off x="14592300" y="14191706"/>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142076</xdr:rowOff>
    </xdr:from>
    <xdr:ext cx="405111" cy="259045"/>
    <xdr:sp macro="" textlink="">
      <xdr:nvSpPr>
        <xdr:cNvPr id="556" name="n_1mainValue【消防施設】&#10;有形固定資産減価償却率"/>
        <xdr:cNvSpPr txBox="1"/>
      </xdr:nvSpPr>
      <xdr:spPr>
        <a:xfrm>
          <a:off x="15266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3283</xdr:rowOff>
    </xdr:from>
    <xdr:ext cx="405111" cy="259045"/>
    <xdr:sp macro="" textlink="">
      <xdr:nvSpPr>
        <xdr:cNvPr id="557" name="n_2mainValue【消防施設】&#10;有形固定資産減価償却率"/>
        <xdr:cNvSpPr txBox="1"/>
      </xdr:nvSpPr>
      <xdr:spPr>
        <a:xfrm>
          <a:off x="14389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579" name="直線コネクタ 578"/>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580"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581" name="直線コネクタ 580"/>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582"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583" name="直線コネクタ 582"/>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584"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85" name="フローチャート: 判断 584"/>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586" name="フローチャート: 判断 585"/>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23131</xdr:rowOff>
    </xdr:from>
    <xdr:ext cx="469744" cy="259045"/>
    <xdr:sp macro="" textlink="">
      <xdr:nvSpPr>
        <xdr:cNvPr id="587" name="n_1ave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588" name="フローチャート: 判断 587"/>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135145</xdr:rowOff>
    </xdr:from>
    <xdr:ext cx="469744" cy="259045"/>
    <xdr:sp macro="" textlink="">
      <xdr:nvSpPr>
        <xdr:cNvPr id="589"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590" name="フローチャート: 判断 589"/>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591"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597" name="楕円 596"/>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5587</xdr:rowOff>
    </xdr:from>
    <xdr:to>
      <xdr:col>107</xdr:col>
      <xdr:colOff>101600</xdr:colOff>
      <xdr:row>85</xdr:row>
      <xdr:rowOff>107187</xdr:rowOff>
    </xdr:to>
    <xdr:sp macro="" textlink="">
      <xdr:nvSpPr>
        <xdr:cNvPr id="598" name="楕円 597"/>
        <xdr:cNvSpPr/>
      </xdr:nvSpPr>
      <xdr:spPr>
        <a:xfrm>
          <a:off x="2038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56387</xdr:rowOff>
    </xdr:to>
    <xdr:cxnSp macro="">
      <xdr:nvCxnSpPr>
        <xdr:cNvPr id="599" name="直線コネクタ 598"/>
        <xdr:cNvCxnSpPr/>
      </xdr:nvCxnSpPr>
      <xdr:spPr>
        <a:xfrm flipV="1">
          <a:off x="20434300" y="1462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96029</xdr:rowOff>
    </xdr:from>
    <xdr:ext cx="469744" cy="259045"/>
    <xdr:sp macro="" textlink="">
      <xdr:nvSpPr>
        <xdr:cNvPr id="600"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98314</xdr:rowOff>
    </xdr:from>
    <xdr:ext cx="469744" cy="259045"/>
    <xdr:sp macro="" textlink="">
      <xdr:nvSpPr>
        <xdr:cNvPr id="601" name="n_2mainValue【消防施設】&#10;一人当たり面積"/>
        <xdr:cNvSpPr txBox="1"/>
      </xdr:nvSpPr>
      <xdr:spPr>
        <a:xfrm>
          <a:off x="20199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2" name="直線コネクタ 6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3" name="テキスト ボックス 6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4" name="直線コネクタ 6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5" name="テキスト ボックス 6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6" name="直線コネクタ 6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7" name="テキスト ボックス 6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8" name="直線コネクタ 6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9" name="テキスト ボックス 6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0" name="直線コネクタ 6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1" name="テキスト ボックス 6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2" name="直線コネクタ 6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3" name="テキスト ボックス 6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627" name="直線コネクタ 626"/>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28"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29" name="直線コネクタ 628"/>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630"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31" name="直線コネクタ 630"/>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632"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633" name="フローチャート: 判断 632"/>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634" name="フローチャート: 判断 633"/>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105064</xdr:rowOff>
    </xdr:from>
    <xdr:ext cx="405111" cy="259045"/>
    <xdr:sp macro="" textlink="">
      <xdr:nvSpPr>
        <xdr:cNvPr id="635" name="n_1ave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636" name="フローチャート: 判断 635"/>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124658</xdr:rowOff>
    </xdr:from>
    <xdr:ext cx="405111" cy="259045"/>
    <xdr:sp macro="" textlink="">
      <xdr:nvSpPr>
        <xdr:cNvPr id="637" name="n_2aveValue【庁舎】&#10;有形固定資産減価償却率"/>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638" name="フローチャート: 判断 637"/>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11265</xdr:rowOff>
    </xdr:from>
    <xdr:ext cx="405111" cy="259045"/>
    <xdr:sp macro="" textlink="">
      <xdr:nvSpPr>
        <xdr:cNvPr id="639" name="n_3ave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64588</xdr:rowOff>
    </xdr:from>
    <xdr:to>
      <xdr:col>81</xdr:col>
      <xdr:colOff>101600</xdr:colOff>
      <xdr:row>101</xdr:row>
      <xdr:rowOff>166188</xdr:rowOff>
    </xdr:to>
    <xdr:sp macro="" textlink="">
      <xdr:nvSpPr>
        <xdr:cNvPr id="645" name="楕円 644"/>
        <xdr:cNvSpPr/>
      </xdr:nvSpPr>
      <xdr:spPr>
        <a:xfrm>
          <a:off x="15430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129902</xdr:rowOff>
    </xdr:from>
    <xdr:to>
      <xdr:col>76</xdr:col>
      <xdr:colOff>165100</xdr:colOff>
      <xdr:row>102</xdr:row>
      <xdr:rowOff>60052</xdr:rowOff>
    </xdr:to>
    <xdr:sp macro="" textlink="">
      <xdr:nvSpPr>
        <xdr:cNvPr id="646" name="楕円 645"/>
        <xdr:cNvSpPr/>
      </xdr:nvSpPr>
      <xdr:spPr>
        <a:xfrm>
          <a:off x="14541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115388</xdr:rowOff>
    </xdr:from>
    <xdr:to>
      <xdr:col>81</xdr:col>
      <xdr:colOff>50800</xdr:colOff>
      <xdr:row>102</xdr:row>
      <xdr:rowOff>9252</xdr:rowOff>
    </xdr:to>
    <xdr:cxnSp macro="">
      <xdr:nvCxnSpPr>
        <xdr:cNvPr id="647" name="直線コネクタ 646"/>
        <xdr:cNvCxnSpPr/>
      </xdr:nvCxnSpPr>
      <xdr:spPr>
        <a:xfrm flipV="1">
          <a:off x="14592300" y="1743183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11265</xdr:rowOff>
    </xdr:from>
    <xdr:ext cx="405111" cy="259045"/>
    <xdr:sp macro="" textlink="">
      <xdr:nvSpPr>
        <xdr:cNvPr id="648" name="n_1mainValue【庁舎】&#10;有形固定資産減価償却率"/>
        <xdr:cNvSpPr txBox="1"/>
      </xdr:nvSpPr>
      <xdr:spPr>
        <a:xfrm>
          <a:off x="152660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76579</xdr:rowOff>
    </xdr:from>
    <xdr:ext cx="405111" cy="259045"/>
    <xdr:sp macro="" textlink="">
      <xdr:nvSpPr>
        <xdr:cNvPr id="649" name="n_2mainValue【庁舎】&#10;有形固定資産減価償却率"/>
        <xdr:cNvSpPr txBox="1"/>
      </xdr:nvSpPr>
      <xdr:spPr>
        <a:xfrm>
          <a:off x="14389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0" name="直線コネクタ 6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1" name="テキスト ボックス 6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2" name="直線コネクタ 6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3" name="テキスト ボックス 6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4" name="直線コネクタ 6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5" name="テキスト ボックス 6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6" name="直線コネクタ 6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7" name="テキスト ボックス 6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8" name="直線コネクタ 6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9" name="テキスト ボックス 6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0" name="直線コネクタ 6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1" name="テキスト ボックス 6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675" name="直線コネクタ 674"/>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676"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677" name="直線コネクタ 676"/>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678"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679" name="直線コネクタ 678"/>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105064</xdr:rowOff>
    </xdr:from>
    <xdr:ext cx="469744" cy="259045"/>
    <xdr:sp macro="" textlink="">
      <xdr:nvSpPr>
        <xdr:cNvPr id="680" name="【庁舎】&#10;一人当たり面積平均値テキスト"/>
        <xdr:cNvSpPr txBox="1"/>
      </xdr:nvSpPr>
      <xdr:spPr>
        <a:xfrm>
          <a:off x="22199600" y="1810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681" name="フローチャート: 判断 680"/>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682" name="フローチャート: 判断 681"/>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31585</xdr:rowOff>
    </xdr:from>
    <xdr:ext cx="469744" cy="259045"/>
    <xdr:sp macro="" textlink="">
      <xdr:nvSpPr>
        <xdr:cNvPr id="683" name="n_1aveValue【庁舎】&#10;一人当たり面積"/>
        <xdr:cNvSpPr txBox="1"/>
      </xdr:nvSpPr>
      <xdr:spPr>
        <a:xfrm>
          <a:off x="210757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684" name="フローチャート: 判断 683"/>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108329</xdr:rowOff>
    </xdr:from>
    <xdr:ext cx="469744" cy="259045"/>
    <xdr:sp macro="" textlink="">
      <xdr:nvSpPr>
        <xdr:cNvPr id="685" name="n_2aveValue【庁舎】&#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4173</xdr:rowOff>
    </xdr:from>
    <xdr:to>
      <xdr:col>102</xdr:col>
      <xdr:colOff>165100</xdr:colOff>
      <xdr:row>106</xdr:row>
      <xdr:rowOff>105773</xdr:rowOff>
    </xdr:to>
    <xdr:sp macro="" textlink="">
      <xdr:nvSpPr>
        <xdr:cNvPr id="686" name="フローチャート: 判断 685"/>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122300</xdr:rowOff>
    </xdr:from>
    <xdr:ext cx="469744" cy="259045"/>
    <xdr:sp macro="" textlink="">
      <xdr:nvSpPr>
        <xdr:cNvPr id="687" name="n_3aveValue【庁舎】&#10;一人当たり面積"/>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61323</xdr:rowOff>
    </xdr:from>
    <xdr:to>
      <xdr:col>112</xdr:col>
      <xdr:colOff>38100</xdr:colOff>
      <xdr:row>104</xdr:row>
      <xdr:rowOff>162923</xdr:rowOff>
    </xdr:to>
    <xdr:sp macro="" textlink="">
      <xdr:nvSpPr>
        <xdr:cNvPr id="693" name="楕円 692"/>
        <xdr:cNvSpPr/>
      </xdr:nvSpPr>
      <xdr:spPr>
        <a:xfrm>
          <a:off x="2127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67855</xdr:rowOff>
    </xdr:from>
    <xdr:to>
      <xdr:col>107</xdr:col>
      <xdr:colOff>101600</xdr:colOff>
      <xdr:row>104</xdr:row>
      <xdr:rowOff>169455</xdr:rowOff>
    </xdr:to>
    <xdr:sp macro="" textlink="">
      <xdr:nvSpPr>
        <xdr:cNvPr id="694" name="楕円 693"/>
        <xdr:cNvSpPr/>
      </xdr:nvSpPr>
      <xdr:spPr>
        <a:xfrm>
          <a:off x="2038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112123</xdr:rowOff>
    </xdr:from>
    <xdr:to>
      <xdr:col>111</xdr:col>
      <xdr:colOff>177800</xdr:colOff>
      <xdr:row>104</xdr:row>
      <xdr:rowOff>118655</xdr:rowOff>
    </xdr:to>
    <xdr:cxnSp macro="">
      <xdr:nvCxnSpPr>
        <xdr:cNvPr id="695" name="直線コネクタ 694"/>
        <xdr:cNvCxnSpPr/>
      </xdr:nvCxnSpPr>
      <xdr:spPr>
        <a:xfrm flipV="1">
          <a:off x="20434300" y="179429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8000</xdr:rowOff>
    </xdr:from>
    <xdr:ext cx="469744" cy="259045"/>
    <xdr:sp macro="" textlink="">
      <xdr:nvSpPr>
        <xdr:cNvPr id="696" name="n_1mainValue【庁舎】&#10;一人当たり面積"/>
        <xdr:cNvSpPr txBox="1"/>
      </xdr:nvSpPr>
      <xdr:spPr>
        <a:xfrm>
          <a:off x="210757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14532</xdr:rowOff>
    </xdr:from>
    <xdr:ext cx="469744" cy="259045"/>
    <xdr:sp macro="" textlink="">
      <xdr:nvSpPr>
        <xdr:cNvPr id="697" name="n_2mainValue【庁舎】&#10;一人当たり面積"/>
        <xdr:cNvSpPr txBox="1"/>
      </xdr:nvSpPr>
      <xdr:spPr>
        <a:xfrm>
          <a:off x="201994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市民会館、体育館、図書館は、合併前の旧町で建設したそれぞれの施設が合併以後も残っているため、一人当たりの面積が県内の町で大きい状況にある。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庁舎は最も新しいものでも築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年以上経過しており、減価償却率が高くなっている。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一般廃棄物処理施設は、廃棄物処理事業を近隣団体に委託しているため、町有での施設はない。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消防施設は、消防団施設の半数を新築建て替えしたため、減価償却率が低くなっている。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18,104
17,907
89.45
10,380,964
10,269,231
47,653
6,588,260
13,791,310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少子高齢化による人口の減少、基幹産業である繊維産業の不振等により、自主財源である税収が少なく、財政基盤が弱いため、</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と類似団体平均を大幅に下回っている。平成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日の合併により中能登町となったが、今後は地域振興や教育の充実を図り、活力あるまちづくりを展開し、行政の効率化に努め、財政の健全化を図っていく。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1" name="直線コネクタ 70"/>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4" name="直線コネクタ 73"/>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130628</xdr:rowOff>
    </xdr:to>
    <xdr:cxnSp macro="">
      <xdr:nvCxnSpPr>
        <xdr:cNvPr id="77" name="直線コネクタ 76"/>
        <xdr:cNvCxnSpPr/>
      </xdr:nvCxnSpPr>
      <xdr:spPr>
        <a:xfrm>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xdr:cNvCxnSpPr/>
      </xdr:nvCxnSpPr>
      <xdr:spPr>
        <a:xfrm>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1"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4" name="楕円 93"/>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5" name="テキスト ボックス 94"/>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地方債の償還が進み、また人口減による各種給付金が減少しているが、公共施設や設備の維持補修等が増加しており、前年度と同率となった。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今後も適正な定員管理の実施、事務事業の優先度、必要性、事業効果の再点検、公債費の繰上げ償還等を積極的に進めるほか、公共投資事業の圧縮による公債費の抑制を進める。 </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89916</xdr:rowOff>
    </xdr:from>
    <xdr:to>
      <xdr:col>23</xdr:col>
      <xdr:colOff>133350</xdr:colOff>
      <xdr:row>65</xdr:row>
      <xdr:rowOff>89916</xdr:rowOff>
    </xdr:to>
    <xdr:cxnSp macro="">
      <xdr:nvCxnSpPr>
        <xdr:cNvPr id="132" name="直線コネクタ 131"/>
        <xdr:cNvCxnSpPr/>
      </xdr:nvCxnSpPr>
      <xdr:spPr>
        <a:xfrm>
          <a:off x="4114800" y="11234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65</xdr:row>
      <xdr:rowOff>89916</xdr:rowOff>
    </xdr:to>
    <xdr:cxnSp macro="">
      <xdr:nvCxnSpPr>
        <xdr:cNvPr id="135" name="直線コネクタ 134"/>
        <xdr:cNvCxnSpPr/>
      </xdr:nvCxnSpPr>
      <xdr:spPr>
        <a:xfrm>
          <a:off x="3225800" y="1102664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64</xdr:row>
      <xdr:rowOff>53848</xdr:rowOff>
    </xdr:to>
    <xdr:cxnSp macro="">
      <xdr:nvCxnSpPr>
        <xdr:cNvPr id="138" name="直線コネクタ 137"/>
        <xdr:cNvCxnSpPr/>
      </xdr:nvCxnSpPr>
      <xdr:spPr>
        <a:xfrm>
          <a:off x="2336800" y="10447528"/>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40" name="テキスト ボックス 139"/>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62</xdr:row>
      <xdr:rowOff>29972</xdr:rowOff>
    </xdr:to>
    <xdr:cxnSp macro="">
      <xdr:nvCxnSpPr>
        <xdr:cNvPr id="141" name="直線コネクタ 140"/>
        <xdr:cNvCxnSpPr/>
      </xdr:nvCxnSpPr>
      <xdr:spPr>
        <a:xfrm flipV="1">
          <a:off x="1447800" y="1044752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4" name="フローチャート: 判断 143"/>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45" name="テキスト ボックス 144"/>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39116</xdr:rowOff>
    </xdr:from>
    <xdr:to>
      <xdr:col>23</xdr:col>
      <xdr:colOff>184150</xdr:colOff>
      <xdr:row>65</xdr:row>
      <xdr:rowOff>140716</xdr:rowOff>
    </xdr:to>
    <xdr:sp macro="" textlink="">
      <xdr:nvSpPr>
        <xdr:cNvPr id="151" name="楕円 150"/>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106443</xdr:rowOff>
    </xdr:from>
    <xdr:ext cx="762000" cy="259045"/>
    <xdr:sp macro="" textlink="">
      <xdr:nvSpPr>
        <xdr:cNvPr id="152" name="財政構造の弾力性該当値テキスト"/>
        <xdr:cNvSpPr txBox="1"/>
      </xdr:nvSpPr>
      <xdr:spPr>
        <a:xfrm>
          <a:off x="5041900" y="110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3" name="楕円 152"/>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4" name="テキスト ボックス 153"/>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5" name="楕円 154"/>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6" name="テキスト ボックス 155"/>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7" name="楕円 156"/>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8" name="テキスト ボックス 157"/>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9" name="楕円 158"/>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60" name="テキスト ボックス 159"/>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人件費では、退職者数に対する採用者数の抑制を行っているものの、再任用制度の運用本格化により、増加基調にある。また、平成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年度から学校給食の賄材料費及びその給食費を一般会計に組み込んだことにより、前年度比で大幅増となった。</a:t>
          </a:r>
        </a:p>
        <a:p>
          <a:r>
            <a:rPr kumimoji="1" lang="ja-JP" altLang="en-US" sz="1300">
              <a:latin typeface="ＭＳ Ｐゴシック" panose="020B0600070205080204" pitchFamily="50" charset="-128"/>
              <a:ea typeface="ＭＳ Ｐゴシック" panose="020B0600070205080204" pitchFamily="50" charset="-128"/>
            </a:rPr>
            <a:t>依然として合併による類似施設管理のための人件費、物件費が発生しており、小・中学校、図書館、保育園、体育施設、町営住宅等の統廃合の推進、一部民営化等を進め、経費の圧縮を図る。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82252</xdr:rowOff>
    </xdr:from>
    <xdr:to>
      <xdr:col>23</xdr:col>
      <xdr:colOff>133350</xdr:colOff>
      <xdr:row>83</xdr:row>
      <xdr:rowOff>147310</xdr:rowOff>
    </xdr:to>
    <xdr:cxnSp macro="">
      <xdr:nvCxnSpPr>
        <xdr:cNvPr id="197" name="直線コネクタ 196"/>
        <xdr:cNvCxnSpPr/>
      </xdr:nvCxnSpPr>
      <xdr:spPr>
        <a:xfrm>
          <a:off x="4114800" y="14141152"/>
          <a:ext cx="838200" cy="2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47758</xdr:rowOff>
    </xdr:from>
    <xdr:to>
      <xdr:col>19</xdr:col>
      <xdr:colOff>133350</xdr:colOff>
      <xdr:row>82</xdr:row>
      <xdr:rowOff>82252</xdr:rowOff>
    </xdr:to>
    <xdr:cxnSp macro="">
      <xdr:nvCxnSpPr>
        <xdr:cNvPr id="200" name="直線コネクタ 199"/>
        <xdr:cNvCxnSpPr/>
      </xdr:nvCxnSpPr>
      <xdr:spPr>
        <a:xfrm>
          <a:off x="3225800" y="14106658"/>
          <a:ext cx="889000" cy="3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38521</xdr:rowOff>
    </xdr:from>
    <xdr:ext cx="736600" cy="259045"/>
    <xdr:sp macro="" textlink="">
      <xdr:nvSpPr>
        <xdr:cNvPr id="202" name="テキスト ボックス 201"/>
        <xdr:cNvSpPr txBox="1"/>
      </xdr:nvSpPr>
      <xdr:spPr>
        <a:xfrm>
          <a:off x="3733800" y="1426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158321</xdr:rowOff>
    </xdr:from>
    <xdr:to>
      <xdr:col>15</xdr:col>
      <xdr:colOff>82550</xdr:colOff>
      <xdr:row>82</xdr:row>
      <xdr:rowOff>47758</xdr:rowOff>
    </xdr:to>
    <xdr:cxnSp macro="">
      <xdr:nvCxnSpPr>
        <xdr:cNvPr id="203" name="直線コネクタ 202"/>
        <xdr:cNvCxnSpPr/>
      </xdr:nvCxnSpPr>
      <xdr:spPr>
        <a:xfrm>
          <a:off x="2336800" y="14045771"/>
          <a:ext cx="889000" cy="6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136683</xdr:rowOff>
    </xdr:from>
    <xdr:to>
      <xdr:col>11</xdr:col>
      <xdr:colOff>31750</xdr:colOff>
      <xdr:row>81</xdr:row>
      <xdr:rowOff>158321</xdr:rowOff>
    </xdr:to>
    <xdr:cxnSp macro="">
      <xdr:nvCxnSpPr>
        <xdr:cNvPr id="206" name="直線コネクタ 205"/>
        <xdr:cNvCxnSpPr/>
      </xdr:nvCxnSpPr>
      <xdr:spPr>
        <a:xfrm>
          <a:off x="1447800" y="14024133"/>
          <a:ext cx="8890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70845</xdr:rowOff>
    </xdr:from>
    <xdr:ext cx="762000" cy="259045"/>
    <xdr:sp macro="" textlink="">
      <xdr:nvSpPr>
        <xdr:cNvPr id="208" name="テキスト ボックス 207"/>
        <xdr:cNvSpPr txBox="1"/>
      </xdr:nvSpPr>
      <xdr:spPr>
        <a:xfrm>
          <a:off x="1955800" y="14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113909</xdr:rowOff>
    </xdr:from>
    <xdr:to>
      <xdr:col>7</xdr:col>
      <xdr:colOff>31750</xdr:colOff>
      <xdr:row>82</xdr:row>
      <xdr:rowOff>44059</xdr:rowOff>
    </xdr:to>
    <xdr:sp macro="" textlink="">
      <xdr:nvSpPr>
        <xdr:cNvPr id="209" name="フローチャート: 判断 208"/>
        <xdr:cNvSpPr/>
      </xdr:nvSpPr>
      <xdr:spPr>
        <a:xfrm>
          <a:off x="1397000" y="140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28836</xdr:rowOff>
    </xdr:from>
    <xdr:ext cx="762000" cy="259045"/>
    <xdr:sp macro="" textlink="">
      <xdr:nvSpPr>
        <xdr:cNvPr id="210" name="テキスト ボックス 209"/>
        <xdr:cNvSpPr txBox="1"/>
      </xdr:nvSpPr>
      <xdr:spPr>
        <a:xfrm>
          <a:off x="1066800" y="1408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96510</xdr:rowOff>
    </xdr:from>
    <xdr:to>
      <xdr:col>23</xdr:col>
      <xdr:colOff>184150</xdr:colOff>
      <xdr:row>84</xdr:row>
      <xdr:rowOff>26660</xdr:rowOff>
    </xdr:to>
    <xdr:sp macro="" textlink="">
      <xdr:nvSpPr>
        <xdr:cNvPr id="216" name="楕円 215"/>
        <xdr:cNvSpPr/>
      </xdr:nvSpPr>
      <xdr:spPr>
        <a:xfrm>
          <a:off x="4902200" y="143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68587</xdr:rowOff>
    </xdr:from>
    <xdr:ext cx="762000" cy="259045"/>
    <xdr:sp macro="" textlink="">
      <xdr:nvSpPr>
        <xdr:cNvPr id="217" name="人件費・物件費等の状況該当値テキスト"/>
        <xdr:cNvSpPr txBox="1"/>
      </xdr:nvSpPr>
      <xdr:spPr>
        <a:xfrm>
          <a:off x="5041900" y="142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31452</xdr:rowOff>
    </xdr:from>
    <xdr:to>
      <xdr:col>19</xdr:col>
      <xdr:colOff>184150</xdr:colOff>
      <xdr:row>82</xdr:row>
      <xdr:rowOff>133052</xdr:rowOff>
    </xdr:to>
    <xdr:sp macro="" textlink="">
      <xdr:nvSpPr>
        <xdr:cNvPr id="218" name="楕円 217"/>
        <xdr:cNvSpPr/>
      </xdr:nvSpPr>
      <xdr:spPr>
        <a:xfrm>
          <a:off x="4064000" y="140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143229</xdr:rowOff>
    </xdr:from>
    <xdr:ext cx="736600" cy="259045"/>
    <xdr:sp macro="" textlink="">
      <xdr:nvSpPr>
        <xdr:cNvPr id="219" name="テキスト ボックス 218"/>
        <xdr:cNvSpPr txBox="1"/>
      </xdr:nvSpPr>
      <xdr:spPr>
        <a:xfrm>
          <a:off x="3733800" y="1385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168408</xdr:rowOff>
    </xdr:from>
    <xdr:to>
      <xdr:col>15</xdr:col>
      <xdr:colOff>133350</xdr:colOff>
      <xdr:row>82</xdr:row>
      <xdr:rowOff>98558</xdr:rowOff>
    </xdr:to>
    <xdr:sp macro="" textlink="">
      <xdr:nvSpPr>
        <xdr:cNvPr id="220" name="楕円 219"/>
        <xdr:cNvSpPr/>
      </xdr:nvSpPr>
      <xdr:spPr>
        <a:xfrm>
          <a:off x="3175000" y="140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108735</xdr:rowOff>
    </xdr:from>
    <xdr:ext cx="762000" cy="259045"/>
    <xdr:sp macro="" textlink="">
      <xdr:nvSpPr>
        <xdr:cNvPr id="221" name="テキスト ボックス 220"/>
        <xdr:cNvSpPr txBox="1"/>
      </xdr:nvSpPr>
      <xdr:spPr>
        <a:xfrm>
          <a:off x="2844800" y="1382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107521</xdr:rowOff>
    </xdr:from>
    <xdr:to>
      <xdr:col>11</xdr:col>
      <xdr:colOff>82550</xdr:colOff>
      <xdr:row>82</xdr:row>
      <xdr:rowOff>37671</xdr:rowOff>
    </xdr:to>
    <xdr:sp macro="" textlink="">
      <xdr:nvSpPr>
        <xdr:cNvPr id="222" name="楕円 221"/>
        <xdr:cNvSpPr/>
      </xdr:nvSpPr>
      <xdr:spPr>
        <a:xfrm>
          <a:off x="2286000" y="139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47848</xdr:rowOff>
    </xdr:from>
    <xdr:ext cx="762000" cy="259045"/>
    <xdr:sp macro="" textlink="">
      <xdr:nvSpPr>
        <xdr:cNvPr id="223" name="テキスト ボックス 222"/>
        <xdr:cNvSpPr txBox="1"/>
      </xdr:nvSpPr>
      <xdr:spPr>
        <a:xfrm>
          <a:off x="1955800" y="1376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85883</xdr:rowOff>
    </xdr:from>
    <xdr:to>
      <xdr:col>7</xdr:col>
      <xdr:colOff>31750</xdr:colOff>
      <xdr:row>82</xdr:row>
      <xdr:rowOff>16033</xdr:rowOff>
    </xdr:to>
    <xdr:sp macro="" textlink="">
      <xdr:nvSpPr>
        <xdr:cNvPr id="224" name="楕円 223"/>
        <xdr:cNvSpPr/>
      </xdr:nvSpPr>
      <xdr:spPr>
        <a:xfrm>
          <a:off x="1397000" y="139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26210</xdr:rowOff>
    </xdr:from>
    <xdr:ext cx="762000" cy="259045"/>
    <xdr:sp macro="" textlink="">
      <xdr:nvSpPr>
        <xdr:cNvPr id="225" name="テキスト ボックス 224"/>
        <xdr:cNvSpPr txBox="1"/>
      </xdr:nvSpPr>
      <xdr:spPr>
        <a:xfrm>
          <a:off x="1066800" y="137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類似団体中、最低水準であり、今後も一層の給与の適正化に努める。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109462</xdr:rowOff>
    </xdr:from>
    <xdr:to>
      <xdr:col>81</xdr:col>
      <xdr:colOff>44450</xdr:colOff>
      <xdr:row>89</xdr:row>
      <xdr:rowOff>907</xdr:rowOff>
    </xdr:to>
    <xdr:cxnSp macro="">
      <xdr:nvCxnSpPr>
        <xdr:cNvPr id="256" name="直線コネクタ 255"/>
        <xdr:cNvCxnSpPr/>
      </xdr:nvCxnSpPr>
      <xdr:spPr>
        <a:xfrm flipV="1">
          <a:off x="17018000" y="14168362"/>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7"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8" name="直線コネクタ 257"/>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24389</xdr:rowOff>
    </xdr:from>
    <xdr:ext cx="762000" cy="259045"/>
    <xdr:sp macro="" textlink="">
      <xdr:nvSpPr>
        <xdr:cNvPr id="259" name="給与水準   （国との比較）最大値テキスト"/>
        <xdr:cNvSpPr txBox="1"/>
      </xdr:nvSpPr>
      <xdr:spPr>
        <a:xfrm>
          <a:off x="17106900" y="1391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109462</xdr:rowOff>
    </xdr:from>
    <xdr:to>
      <xdr:col>81</xdr:col>
      <xdr:colOff>133350</xdr:colOff>
      <xdr:row>82</xdr:row>
      <xdr:rowOff>109462</xdr:rowOff>
    </xdr:to>
    <xdr:cxnSp macro="">
      <xdr:nvCxnSpPr>
        <xdr:cNvPr id="260" name="直線コネクタ 259"/>
        <xdr:cNvCxnSpPr/>
      </xdr:nvCxnSpPr>
      <xdr:spPr>
        <a:xfrm>
          <a:off x="16929100" y="1416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109462</xdr:rowOff>
    </xdr:from>
    <xdr:to>
      <xdr:col>81</xdr:col>
      <xdr:colOff>44450</xdr:colOff>
      <xdr:row>82</xdr:row>
      <xdr:rowOff>155423</xdr:rowOff>
    </xdr:to>
    <xdr:cxnSp macro="">
      <xdr:nvCxnSpPr>
        <xdr:cNvPr id="261" name="直線コネクタ 260"/>
        <xdr:cNvCxnSpPr/>
      </xdr:nvCxnSpPr>
      <xdr:spPr>
        <a:xfrm flipV="1">
          <a:off x="16179800" y="1416836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2"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3" name="フローチャート: 判断 262"/>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155423</xdr:rowOff>
    </xdr:to>
    <xdr:cxnSp macro="">
      <xdr:nvCxnSpPr>
        <xdr:cNvPr id="264" name="直線コネクタ 263"/>
        <xdr:cNvCxnSpPr/>
      </xdr:nvCxnSpPr>
      <xdr:spPr>
        <a:xfrm>
          <a:off x="15290800" y="14087929"/>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5" name="フローチャート: 判断 264"/>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6" name="テキスト ボックス 265"/>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120045</xdr:rowOff>
    </xdr:from>
    <xdr:to>
      <xdr:col>72</xdr:col>
      <xdr:colOff>203200</xdr:colOff>
      <xdr:row>82</xdr:row>
      <xdr:rowOff>29029</xdr:rowOff>
    </xdr:to>
    <xdr:cxnSp macro="">
      <xdr:nvCxnSpPr>
        <xdr:cNvPr id="267" name="直線コネクタ 266"/>
        <xdr:cNvCxnSpPr/>
      </xdr:nvCxnSpPr>
      <xdr:spPr>
        <a:xfrm>
          <a:off x="14401800" y="140074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8" name="フローチャート: 判断 267"/>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9" name="テキスト ボックス 268"/>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50195</xdr:rowOff>
    </xdr:from>
    <xdr:to>
      <xdr:col>68</xdr:col>
      <xdr:colOff>152400</xdr:colOff>
      <xdr:row>81</xdr:row>
      <xdr:rowOff>120045</xdr:rowOff>
    </xdr:to>
    <xdr:cxnSp macro="">
      <xdr:nvCxnSpPr>
        <xdr:cNvPr id="270" name="直線コネクタ 269"/>
        <xdr:cNvCxnSpPr/>
      </xdr:nvCxnSpPr>
      <xdr:spPr>
        <a:xfrm>
          <a:off x="13512800" y="137661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71" name="フローチャート: 判断 270"/>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2" name="テキスト ボックス 271"/>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3" name="フローチャート: 判断 272"/>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74" name="テキスト ボックス 273"/>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58662</xdr:rowOff>
    </xdr:from>
    <xdr:to>
      <xdr:col>81</xdr:col>
      <xdr:colOff>95250</xdr:colOff>
      <xdr:row>82</xdr:row>
      <xdr:rowOff>160262</xdr:rowOff>
    </xdr:to>
    <xdr:sp macro="" textlink="">
      <xdr:nvSpPr>
        <xdr:cNvPr id="280" name="楕円 279"/>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151389</xdr:rowOff>
    </xdr:from>
    <xdr:ext cx="762000" cy="259045"/>
    <xdr:sp macro="" textlink="">
      <xdr:nvSpPr>
        <xdr:cNvPr id="281" name="給与水準   （国との比較）該当値テキスト"/>
        <xdr:cNvSpPr txBox="1"/>
      </xdr:nvSpPr>
      <xdr:spPr>
        <a:xfrm>
          <a:off x="17106900" y="1403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104623</xdr:rowOff>
    </xdr:from>
    <xdr:to>
      <xdr:col>77</xdr:col>
      <xdr:colOff>95250</xdr:colOff>
      <xdr:row>83</xdr:row>
      <xdr:rowOff>34773</xdr:rowOff>
    </xdr:to>
    <xdr:sp macro="" textlink="">
      <xdr:nvSpPr>
        <xdr:cNvPr id="282" name="楕円 281"/>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44950</xdr:rowOff>
    </xdr:from>
    <xdr:ext cx="736600" cy="259045"/>
    <xdr:sp macro="" textlink="">
      <xdr:nvSpPr>
        <xdr:cNvPr id="283" name="テキスト ボックス 282"/>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4" name="楕円 283"/>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5" name="テキスト ボックス 284"/>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69245</xdr:rowOff>
    </xdr:from>
    <xdr:to>
      <xdr:col>68</xdr:col>
      <xdr:colOff>203200</xdr:colOff>
      <xdr:row>81</xdr:row>
      <xdr:rowOff>170845</xdr:rowOff>
    </xdr:to>
    <xdr:sp macro="" textlink="">
      <xdr:nvSpPr>
        <xdr:cNvPr id="286" name="楕円 285"/>
        <xdr:cNvSpPr/>
      </xdr:nvSpPr>
      <xdr:spPr>
        <a:xfrm>
          <a:off x="14351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9572</xdr:rowOff>
    </xdr:from>
    <xdr:ext cx="762000" cy="259045"/>
    <xdr:sp macro="" textlink="">
      <xdr:nvSpPr>
        <xdr:cNvPr id="287" name="テキスト ボックス 286"/>
        <xdr:cNvSpPr txBox="1"/>
      </xdr:nvSpPr>
      <xdr:spPr>
        <a:xfrm>
          <a:off x="14020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170845</xdr:rowOff>
    </xdr:from>
    <xdr:to>
      <xdr:col>64</xdr:col>
      <xdr:colOff>152400</xdr:colOff>
      <xdr:row>80</xdr:row>
      <xdr:rowOff>100995</xdr:rowOff>
    </xdr:to>
    <xdr:sp macro="" textlink="">
      <xdr:nvSpPr>
        <xdr:cNvPr id="288" name="楕円 287"/>
        <xdr:cNvSpPr/>
      </xdr:nvSpPr>
      <xdr:spPr>
        <a:xfrm>
          <a:off x="13462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111172</xdr:rowOff>
    </xdr:from>
    <xdr:ext cx="762000" cy="259045"/>
    <xdr:sp macro="" textlink="">
      <xdr:nvSpPr>
        <xdr:cNvPr id="289" name="テキスト ボックス 288"/>
        <xdr:cNvSpPr txBox="1"/>
      </xdr:nvSpPr>
      <xdr:spPr>
        <a:xfrm>
          <a:off x="13131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徐々に、類似団体平均に近づいてはいるが、依然として、各種施設の公設公営維持により職員数は多い。退職者数に対する採用者数の抑制、保育園の民営化や指定管理者制度導入を進め、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78105</xdr:rowOff>
    </xdr:from>
    <xdr:to>
      <xdr:col>81</xdr:col>
      <xdr:colOff>44450</xdr:colOff>
      <xdr:row>63</xdr:row>
      <xdr:rowOff>122918</xdr:rowOff>
    </xdr:to>
    <xdr:cxnSp macro="">
      <xdr:nvCxnSpPr>
        <xdr:cNvPr id="326" name="直線コネクタ 325"/>
        <xdr:cNvCxnSpPr/>
      </xdr:nvCxnSpPr>
      <xdr:spPr>
        <a:xfrm flipV="1">
          <a:off x="16179800" y="10879455"/>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84999</xdr:rowOff>
    </xdr:from>
    <xdr:to>
      <xdr:col>77</xdr:col>
      <xdr:colOff>44450</xdr:colOff>
      <xdr:row>63</xdr:row>
      <xdr:rowOff>122918</xdr:rowOff>
    </xdr:to>
    <xdr:cxnSp macro="">
      <xdr:nvCxnSpPr>
        <xdr:cNvPr id="329" name="直線コネクタ 328"/>
        <xdr:cNvCxnSpPr/>
      </xdr:nvCxnSpPr>
      <xdr:spPr>
        <a:xfrm>
          <a:off x="15290800" y="1088634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31" name="テキスト ボックス 330"/>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67763</xdr:rowOff>
    </xdr:from>
    <xdr:to>
      <xdr:col>72</xdr:col>
      <xdr:colOff>203200</xdr:colOff>
      <xdr:row>63</xdr:row>
      <xdr:rowOff>84999</xdr:rowOff>
    </xdr:to>
    <xdr:cxnSp macro="">
      <xdr:nvCxnSpPr>
        <xdr:cNvPr id="332" name="直線コネクタ 331"/>
        <xdr:cNvCxnSpPr/>
      </xdr:nvCxnSpPr>
      <xdr:spPr>
        <a:xfrm>
          <a:off x="14401800" y="108691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16056</xdr:rowOff>
    </xdr:from>
    <xdr:to>
      <xdr:col>68</xdr:col>
      <xdr:colOff>152400</xdr:colOff>
      <xdr:row>63</xdr:row>
      <xdr:rowOff>67763</xdr:rowOff>
    </xdr:to>
    <xdr:cxnSp macro="">
      <xdr:nvCxnSpPr>
        <xdr:cNvPr id="335" name="直線コネクタ 334"/>
        <xdr:cNvCxnSpPr/>
      </xdr:nvCxnSpPr>
      <xdr:spPr>
        <a:xfrm>
          <a:off x="13512800" y="1081740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37" name="テキスト ボックス 336"/>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8" name="フローチャート: 判断 337"/>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9" name="テキスト ボックス 338"/>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27305</xdr:rowOff>
    </xdr:from>
    <xdr:to>
      <xdr:col>81</xdr:col>
      <xdr:colOff>95250</xdr:colOff>
      <xdr:row>63</xdr:row>
      <xdr:rowOff>128905</xdr:rowOff>
    </xdr:to>
    <xdr:sp macro="" textlink="">
      <xdr:nvSpPr>
        <xdr:cNvPr id="345" name="楕円 344"/>
        <xdr:cNvSpPr/>
      </xdr:nvSpPr>
      <xdr:spPr>
        <a:xfrm>
          <a:off x="16967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170832</xdr:rowOff>
    </xdr:from>
    <xdr:ext cx="762000" cy="259045"/>
    <xdr:sp macro="" textlink="">
      <xdr:nvSpPr>
        <xdr:cNvPr id="346" name="定員管理の状況該当値テキスト"/>
        <xdr:cNvSpPr txBox="1"/>
      </xdr:nvSpPr>
      <xdr:spPr>
        <a:xfrm>
          <a:off x="17106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72118</xdr:rowOff>
    </xdr:from>
    <xdr:to>
      <xdr:col>77</xdr:col>
      <xdr:colOff>95250</xdr:colOff>
      <xdr:row>64</xdr:row>
      <xdr:rowOff>2268</xdr:rowOff>
    </xdr:to>
    <xdr:sp macro="" textlink="">
      <xdr:nvSpPr>
        <xdr:cNvPr id="347" name="楕円 346"/>
        <xdr:cNvSpPr/>
      </xdr:nvSpPr>
      <xdr:spPr>
        <a:xfrm>
          <a:off x="16129000" y="1087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158495</xdr:rowOff>
    </xdr:from>
    <xdr:ext cx="736600" cy="259045"/>
    <xdr:sp macro="" textlink="">
      <xdr:nvSpPr>
        <xdr:cNvPr id="348" name="テキスト ボックス 347"/>
        <xdr:cNvSpPr txBox="1"/>
      </xdr:nvSpPr>
      <xdr:spPr>
        <a:xfrm>
          <a:off x="15798800" y="1095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34199</xdr:rowOff>
    </xdr:from>
    <xdr:to>
      <xdr:col>73</xdr:col>
      <xdr:colOff>44450</xdr:colOff>
      <xdr:row>63</xdr:row>
      <xdr:rowOff>135799</xdr:rowOff>
    </xdr:to>
    <xdr:sp macro="" textlink="">
      <xdr:nvSpPr>
        <xdr:cNvPr id="349" name="楕円 348"/>
        <xdr:cNvSpPr/>
      </xdr:nvSpPr>
      <xdr:spPr>
        <a:xfrm>
          <a:off x="15240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120576</xdr:rowOff>
    </xdr:from>
    <xdr:ext cx="762000" cy="259045"/>
    <xdr:sp macro="" textlink="">
      <xdr:nvSpPr>
        <xdr:cNvPr id="350" name="テキスト ボックス 349"/>
        <xdr:cNvSpPr txBox="1"/>
      </xdr:nvSpPr>
      <xdr:spPr>
        <a:xfrm>
          <a:off x="14909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16963</xdr:rowOff>
    </xdr:from>
    <xdr:to>
      <xdr:col>68</xdr:col>
      <xdr:colOff>203200</xdr:colOff>
      <xdr:row>63</xdr:row>
      <xdr:rowOff>118563</xdr:rowOff>
    </xdr:to>
    <xdr:sp macro="" textlink="">
      <xdr:nvSpPr>
        <xdr:cNvPr id="351" name="楕円 350"/>
        <xdr:cNvSpPr/>
      </xdr:nvSpPr>
      <xdr:spPr>
        <a:xfrm>
          <a:off x="14351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103340</xdr:rowOff>
    </xdr:from>
    <xdr:ext cx="762000" cy="259045"/>
    <xdr:sp macro="" textlink="">
      <xdr:nvSpPr>
        <xdr:cNvPr id="352" name="テキスト ボックス 351"/>
        <xdr:cNvSpPr txBox="1"/>
      </xdr:nvSpPr>
      <xdr:spPr>
        <a:xfrm>
          <a:off x="14020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53" name="楕円 352"/>
        <xdr:cNvSpPr/>
      </xdr:nvSpPr>
      <xdr:spPr>
        <a:xfrm>
          <a:off x="13462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54" name="テキスト ボックス 353"/>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実質公債費比率上昇の抑制のため、平成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年度にそれぞれ繰上償還を実施したことにより、一般会計の実質公債費は減少しているものの、公営企業会計のうち特に下水道事業会計の実質公債費が増加基調にある。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結果として、単年度での実質公債費比率は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箇年平均でも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92710</xdr:rowOff>
    </xdr:to>
    <xdr:cxnSp macro="">
      <xdr:nvCxnSpPr>
        <xdr:cNvPr id="387" name="直線コネクタ 386"/>
        <xdr:cNvCxnSpPr/>
      </xdr:nvCxnSpPr>
      <xdr:spPr>
        <a:xfrm>
          <a:off x="16179800" y="750781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63517</xdr:rowOff>
    </xdr:from>
    <xdr:ext cx="762000" cy="259045"/>
    <xdr:sp macro="" textlink="">
      <xdr:nvSpPr>
        <xdr:cNvPr id="388" name="公債費負担の状況平均値テキスト"/>
        <xdr:cNvSpPr txBox="1"/>
      </xdr:nvSpPr>
      <xdr:spPr>
        <a:xfrm>
          <a:off x="17106900" y="709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79163</xdr:rowOff>
    </xdr:from>
    <xdr:to>
      <xdr:col>77</xdr:col>
      <xdr:colOff>44450</xdr:colOff>
      <xdr:row>43</xdr:row>
      <xdr:rowOff>135467</xdr:rowOff>
    </xdr:to>
    <xdr:cxnSp macro="">
      <xdr:nvCxnSpPr>
        <xdr:cNvPr id="390" name="直線コネクタ 389"/>
        <xdr:cNvCxnSpPr/>
      </xdr:nvCxnSpPr>
      <xdr:spPr>
        <a:xfrm>
          <a:off x="15290800" y="74515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158767</xdr:rowOff>
    </xdr:from>
    <xdr:ext cx="736600" cy="259045"/>
    <xdr:sp macro="" textlink="">
      <xdr:nvSpPr>
        <xdr:cNvPr id="392" name="テキスト ボックス 391"/>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79163</xdr:rowOff>
    </xdr:from>
    <xdr:to>
      <xdr:col>72</xdr:col>
      <xdr:colOff>203200</xdr:colOff>
      <xdr:row>43</xdr:row>
      <xdr:rowOff>151554</xdr:rowOff>
    </xdr:to>
    <xdr:cxnSp macro="">
      <xdr:nvCxnSpPr>
        <xdr:cNvPr id="393" name="直線コネクタ 392"/>
        <xdr:cNvCxnSpPr/>
      </xdr:nvCxnSpPr>
      <xdr:spPr>
        <a:xfrm flipV="1">
          <a:off x="14401800" y="745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3404</xdr:rowOff>
    </xdr:from>
    <xdr:ext cx="762000" cy="259045"/>
    <xdr:sp macro="" textlink="">
      <xdr:nvSpPr>
        <xdr:cNvPr id="395" name="テキスト ボックス 394"/>
        <xdr:cNvSpPr txBox="1"/>
      </xdr:nvSpPr>
      <xdr:spPr>
        <a:xfrm>
          <a:off x="14909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44</xdr:row>
      <xdr:rowOff>60537</xdr:rowOff>
    </xdr:to>
    <xdr:cxnSp macro="">
      <xdr:nvCxnSpPr>
        <xdr:cNvPr id="396" name="直線コネクタ 395"/>
        <xdr:cNvCxnSpPr/>
      </xdr:nvCxnSpPr>
      <xdr:spPr>
        <a:xfrm flipV="1">
          <a:off x="13512800" y="75239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9" name="フローチャート: 判断 398"/>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400" name="テキスト ボックス 399"/>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406" name="楕円 405"/>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13987</xdr:rowOff>
    </xdr:from>
    <xdr:ext cx="762000" cy="259045"/>
    <xdr:sp macro="" textlink="">
      <xdr:nvSpPr>
        <xdr:cNvPr id="407" name="公債費負担の状況該当値テキスト"/>
        <xdr:cNvSpPr txBox="1"/>
      </xdr:nvSpPr>
      <xdr:spPr>
        <a:xfrm>
          <a:off x="1710690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8" name="楕円 407"/>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9" name="テキスト ボックス 408"/>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10" name="楕円 409"/>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11" name="テキスト ボックス 410"/>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12" name="楕円 411"/>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13" name="テキスト ボックス 412"/>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14" name="楕円 413"/>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15" name="テキスト ボックス 414"/>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一般会計及び企業会計共に減少しているものの、そのうち交付税算入割合の高い地方債の償還が終了してきていることにより実質残高が前年度より増加した。加えて歳出超過による財政調整基金取り崩しが</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百万円あったことも影響し、前年度比</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％の大幅増となった。</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88900</xdr:rowOff>
    </xdr:from>
    <xdr:to>
      <xdr:col>81</xdr:col>
      <xdr:colOff>44450</xdr:colOff>
      <xdr:row>19</xdr:row>
      <xdr:rowOff>138067</xdr:rowOff>
    </xdr:to>
    <xdr:cxnSp macro="">
      <xdr:nvCxnSpPr>
        <xdr:cNvPr id="451" name="直線コネクタ 450"/>
        <xdr:cNvCxnSpPr/>
      </xdr:nvCxnSpPr>
      <xdr:spPr>
        <a:xfrm>
          <a:off x="16179800" y="3175000"/>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149575</xdr:rowOff>
    </xdr:from>
    <xdr:ext cx="762000" cy="259045"/>
    <xdr:sp macro="" textlink="">
      <xdr:nvSpPr>
        <xdr:cNvPr id="452"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88900</xdr:rowOff>
    </xdr:from>
    <xdr:to>
      <xdr:col>77</xdr:col>
      <xdr:colOff>44450</xdr:colOff>
      <xdr:row>18</xdr:row>
      <xdr:rowOff>160141</xdr:rowOff>
    </xdr:to>
    <xdr:cxnSp macro="">
      <xdr:nvCxnSpPr>
        <xdr:cNvPr id="454" name="直線コネクタ 453"/>
        <xdr:cNvCxnSpPr/>
      </xdr:nvCxnSpPr>
      <xdr:spPr>
        <a:xfrm flipV="1">
          <a:off x="15290800" y="3175000"/>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6" name="テキスト ボックス 455"/>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68217</xdr:rowOff>
    </xdr:from>
    <xdr:to>
      <xdr:col>72</xdr:col>
      <xdr:colOff>203200</xdr:colOff>
      <xdr:row>18</xdr:row>
      <xdr:rowOff>160141</xdr:rowOff>
    </xdr:to>
    <xdr:cxnSp macro="">
      <xdr:nvCxnSpPr>
        <xdr:cNvPr id="457" name="直線コネクタ 456"/>
        <xdr:cNvCxnSpPr/>
      </xdr:nvCxnSpPr>
      <xdr:spPr>
        <a:xfrm>
          <a:off x="14401800" y="315431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9" name="テキスト ボックス 458"/>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68217</xdr:rowOff>
    </xdr:from>
    <xdr:to>
      <xdr:col>68</xdr:col>
      <xdr:colOff>152400</xdr:colOff>
      <xdr:row>19</xdr:row>
      <xdr:rowOff>28908</xdr:rowOff>
    </xdr:to>
    <xdr:cxnSp macro="">
      <xdr:nvCxnSpPr>
        <xdr:cNvPr id="460" name="直線コネクタ 459"/>
        <xdr:cNvCxnSpPr/>
      </xdr:nvCxnSpPr>
      <xdr:spPr>
        <a:xfrm flipV="1">
          <a:off x="13512800" y="3154317"/>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62" name="テキスト ボックス 461"/>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63" name="フローチャート: 判断 462"/>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4" name="テキスト ボックス 463"/>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87267</xdr:rowOff>
    </xdr:from>
    <xdr:to>
      <xdr:col>81</xdr:col>
      <xdr:colOff>95250</xdr:colOff>
      <xdr:row>20</xdr:row>
      <xdr:rowOff>17417</xdr:rowOff>
    </xdr:to>
    <xdr:sp macro="" textlink="">
      <xdr:nvSpPr>
        <xdr:cNvPr id="470" name="楕円 469"/>
        <xdr:cNvSpPr/>
      </xdr:nvSpPr>
      <xdr:spPr>
        <a:xfrm>
          <a:off x="16967200" y="33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59344</xdr:rowOff>
    </xdr:from>
    <xdr:ext cx="762000" cy="259045"/>
    <xdr:sp macro="" textlink="">
      <xdr:nvSpPr>
        <xdr:cNvPr id="471" name="将来負担の状況該当値テキスト"/>
        <xdr:cNvSpPr txBox="1"/>
      </xdr:nvSpPr>
      <xdr:spPr>
        <a:xfrm>
          <a:off x="17106900" y="33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38100</xdr:rowOff>
    </xdr:from>
    <xdr:to>
      <xdr:col>77</xdr:col>
      <xdr:colOff>95250</xdr:colOff>
      <xdr:row>18</xdr:row>
      <xdr:rowOff>139700</xdr:rowOff>
    </xdr:to>
    <xdr:sp macro="" textlink="">
      <xdr:nvSpPr>
        <xdr:cNvPr id="472" name="楕円 471"/>
        <xdr:cNvSpPr/>
      </xdr:nvSpPr>
      <xdr:spPr>
        <a:xfrm>
          <a:off x="16129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124477</xdr:rowOff>
    </xdr:from>
    <xdr:ext cx="736600" cy="259045"/>
    <xdr:sp macro="" textlink="">
      <xdr:nvSpPr>
        <xdr:cNvPr id="473" name="テキスト ボックス 472"/>
        <xdr:cNvSpPr txBox="1"/>
      </xdr:nvSpPr>
      <xdr:spPr>
        <a:xfrm>
          <a:off x="15798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109341</xdr:rowOff>
    </xdr:from>
    <xdr:to>
      <xdr:col>73</xdr:col>
      <xdr:colOff>44450</xdr:colOff>
      <xdr:row>19</xdr:row>
      <xdr:rowOff>39491</xdr:rowOff>
    </xdr:to>
    <xdr:sp macro="" textlink="">
      <xdr:nvSpPr>
        <xdr:cNvPr id="474" name="楕円 473"/>
        <xdr:cNvSpPr/>
      </xdr:nvSpPr>
      <xdr:spPr>
        <a:xfrm>
          <a:off x="15240000" y="3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24268</xdr:rowOff>
    </xdr:from>
    <xdr:ext cx="762000" cy="259045"/>
    <xdr:sp macro="" textlink="">
      <xdr:nvSpPr>
        <xdr:cNvPr id="475" name="テキスト ボックス 474"/>
        <xdr:cNvSpPr txBox="1"/>
      </xdr:nvSpPr>
      <xdr:spPr>
        <a:xfrm>
          <a:off x="14909800" y="32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17417</xdr:rowOff>
    </xdr:from>
    <xdr:to>
      <xdr:col>68</xdr:col>
      <xdr:colOff>203200</xdr:colOff>
      <xdr:row>18</xdr:row>
      <xdr:rowOff>119017</xdr:rowOff>
    </xdr:to>
    <xdr:sp macro="" textlink="">
      <xdr:nvSpPr>
        <xdr:cNvPr id="476" name="楕円 475"/>
        <xdr:cNvSpPr/>
      </xdr:nvSpPr>
      <xdr:spPr>
        <a:xfrm>
          <a:off x="14351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103794</xdr:rowOff>
    </xdr:from>
    <xdr:ext cx="762000" cy="259045"/>
    <xdr:sp macro="" textlink="">
      <xdr:nvSpPr>
        <xdr:cNvPr id="477" name="テキスト ボックス 476"/>
        <xdr:cNvSpPr txBox="1"/>
      </xdr:nvSpPr>
      <xdr:spPr>
        <a:xfrm>
          <a:off x="14020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149558</xdr:rowOff>
    </xdr:from>
    <xdr:to>
      <xdr:col>64</xdr:col>
      <xdr:colOff>152400</xdr:colOff>
      <xdr:row>19</xdr:row>
      <xdr:rowOff>79708</xdr:rowOff>
    </xdr:to>
    <xdr:sp macro="" textlink="">
      <xdr:nvSpPr>
        <xdr:cNvPr id="478" name="楕円 477"/>
        <xdr:cNvSpPr/>
      </xdr:nvSpPr>
      <xdr:spPr>
        <a:xfrm>
          <a:off x="13462000" y="32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64485</xdr:rowOff>
    </xdr:from>
    <xdr:ext cx="762000" cy="259045"/>
    <xdr:sp macro="" textlink="">
      <xdr:nvSpPr>
        <xdr:cNvPr id="479" name="テキスト ボックス 478"/>
        <xdr:cNvSpPr txBox="1"/>
      </xdr:nvSpPr>
      <xdr:spPr>
        <a:xfrm>
          <a:off x="13131800" y="332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18,104
17,907
89.45
10,380,964
10,269,231
47,653
6,588,260
13,791,310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要因はラスパイレス指数が類似団体中最低であることが挙げられる。しかし、職員数については合併により依然多く、今後も退職者数に対する採用者数の抑制を行い、適正な定員管理に努め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1270</xdr:rowOff>
    </xdr:to>
    <xdr:cxnSp macro="">
      <xdr:nvCxnSpPr>
        <xdr:cNvPr id="66" name="直線コネクタ 65"/>
        <xdr:cNvCxnSpPr/>
      </xdr:nvCxnSpPr>
      <xdr:spPr>
        <a:xfrm flipV="1">
          <a:off x="3987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1270</xdr:rowOff>
    </xdr:to>
    <xdr:cxnSp macro="">
      <xdr:nvCxnSpPr>
        <xdr:cNvPr id="69" name="直線コネクタ 68"/>
        <xdr:cNvCxnSpPr/>
      </xdr:nvCxnSpPr>
      <xdr:spPr>
        <a:xfrm>
          <a:off x="3098800" y="597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123190</xdr:rowOff>
    </xdr:from>
    <xdr:to>
      <xdr:col>15</xdr:col>
      <xdr:colOff>98425</xdr:colOff>
      <xdr:row>34</xdr:row>
      <xdr:rowOff>142240</xdr:rowOff>
    </xdr:to>
    <xdr:cxnSp macro="">
      <xdr:nvCxnSpPr>
        <xdr:cNvPr id="72" name="直線コネクタ 71"/>
        <xdr:cNvCxnSpPr/>
      </xdr:nvCxnSpPr>
      <xdr:spPr>
        <a:xfrm>
          <a:off x="2209800" y="57810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33</xdr:row>
      <xdr:rowOff>123190</xdr:rowOff>
    </xdr:to>
    <xdr:cxnSp macro="">
      <xdr:nvCxnSpPr>
        <xdr:cNvPr id="75" name="直線コネクタ 74"/>
        <xdr:cNvCxnSpPr/>
      </xdr:nvCxnSpPr>
      <xdr:spPr>
        <a:xfrm>
          <a:off x="1320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57150</xdr:rowOff>
    </xdr:from>
    <xdr:to>
      <xdr:col>6</xdr:col>
      <xdr:colOff>171450</xdr:colOff>
      <xdr:row>33</xdr:row>
      <xdr:rowOff>158750</xdr:rowOff>
    </xdr:to>
    <xdr:sp macro="" textlink="">
      <xdr:nvSpPr>
        <xdr:cNvPr id="93" name="楕円 92"/>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168927</xdr:rowOff>
    </xdr:from>
    <xdr:ext cx="762000" cy="259045"/>
    <xdr:sp macro="" textlink="">
      <xdr:nvSpPr>
        <xdr:cNvPr id="94" name="テキスト ボックス 93"/>
        <xdr:cNvSpPr txBox="1"/>
      </xdr:nvSpPr>
      <xdr:spPr>
        <a:xfrm>
          <a:off x="939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電算機器運用等での委託事業増加により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ポイントの微増となっている。 今後、公共施設の統廃合を進め、施設管理に係る物件費の抑制に努める。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17</xdr:row>
      <xdr:rowOff>120650</xdr:rowOff>
    </xdr:to>
    <xdr:cxnSp macro="">
      <xdr:nvCxnSpPr>
        <xdr:cNvPr id="127" name="直線コネクタ 126"/>
        <xdr:cNvCxnSpPr/>
      </xdr:nvCxnSpPr>
      <xdr:spPr>
        <a:xfrm>
          <a:off x="15671800" y="28194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16</xdr:row>
      <xdr:rowOff>76200</xdr:rowOff>
    </xdr:to>
    <xdr:cxnSp macro="">
      <xdr:nvCxnSpPr>
        <xdr:cNvPr id="130" name="直線コネクタ 129"/>
        <xdr:cNvCxnSpPr/>
      </xdr:nvCxnSpPr>
      <xdr:spPr>
        <a:xfrm>
          <a:off x="14782800" y="2705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57150</xdr:rowOff>
    </xdr:from>
    <xdr:to>
      <xdr:col>73</xdr:col>
      <xdr:colOff>180975</xdr:colOff>
      <xdr:row>15</xdr:row>
      <xdr:rowOff>133350</xdr:rowOff>
    </xdr:to>
    <xdr:cxnSp macro="">
      <xdr:nvCxnSpPr>
        <xdr:cNvPr id="133" name="直線コネクタ 132"/>
        <xdr:cNvCxnSpPr/>
      </xdr:nvCxnSpPr>
      <xdr:spPr>
        <a:xfrm>
          <a:off x="13893800" y="2628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16</xdr:row>
      <xdr:rowOff>0</xdr:rowOff>
    </xdr:to>
    <xdr:cxnSp macro="">
      <xdr:nvCxnSpPr>
        <xdr:cNvPr id="136" name="直線コネクタ 135"/>
        <xdr:cNvCxnSpPr/>
      </xdr:nvCxnSpPr>
      <xdr:spPr>
        <a:xfrm flipV="1">
          <a:off x="13004800" y="2628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39" name="フローチャート: 判断 138"/>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6" name="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41927</xdr:rowOff>
    </xdr:from>
    <xdr:ext cx="762000" cy="259045"/>
    <xdr:sp macro="" textlink="">
      <xdr:nvSpPr>
        <xdr:cNvPr id="147"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48" name="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82550</xdr:rowOff>
    </xdr:from>
    <xdr:to>
      <xdr:col>74</xdr:col>
      <xdr:colOff>31750</xdr:colOff>
      <xdr:row>16</xdr:row>
      <xdr:rowOff>12700</xdr:rowOff>
    </xdr:to>
    <xdr:sp macro="" textlink="">
      <xdr:nvSpPr>
        <xdr:cNvPr id="150" name="楕円 149"/>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51" name="テキスト ボックス 150"/>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6350</xdr:rowOff>
    </xdr:from>
    <xdr:to>
      <xdr:col>69</xdr:col>
      <xdr:colOff>142875</xdr:colOff>
      <xdr:row>15</xdr:row>
      <xdr:rowOff>107950</xdr:rowOff>
    </xdr:to>
    <xdr:sp macro="" textlink="">
      <xdr:nvSpPr>
        <xdr:cNvPr id="152" name="楕円 151"/>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53" name="テキスト ボックス 152"/>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55" name="テキスト ボックス 154"/>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対象児童数の減により、児童手当及び就学援助事業費などが前年度比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百万円の減となり、類似団体平均とほぼ同等の</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127000</xdr:rowOff>
    </xdr:to>
    <xdr:cxnSp macro="">
      <xdr:nvCxnSpPr>
        <xdr:cNvPr id="188" name="直線コネクタ 187"/>
        <xdr:cNvCxnSpPr/>
      </xdr:nvCxnSpPr>
      <xdr:spPr>
        <a:xfrm flipV="1">
          <a:off x="3987800" y="9823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127000</xdr:rowOff>
    </xdr:to>
    <xdr:cxnSp macro="">
      <xdr:nvCxnSpPr>
        <xdr:cNvPr id="191" name="直線コネクタ 190"/>
        <xdr:cNvCxnSpPr/>
      </xdr:nvCxnSpPr>
      <xdr:spPr>
        <a:xfrm>
          <a:off x="3098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12700</xdr:rowOff>
    </xdr:to>
    <xdr:cxnSp macro="">
      <xdr:nvCxnSpPr>
        <xdr:cNvPr id="194" name="直線コネクタ 193"/>
        <xdr:cNvCxnSpPr/>
      </xdr:nvCxnSpPr>
      <xdr:spPr>
        <a:xfrm>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7" name="直線コネクタ 196"/>
        <xdr:cNvCxnSpPr/>
      </xdr:nvCxnSpPr>
      <xdr:spPr>
        <a:xfrm flipV="1">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7" name="楕円 206"/>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08" name="扶助費該当値テキスト"/>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9" name="楕円 208"/>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0" name="テキスト ボックス 209"/>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1" name="楕円 210"/>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2" name="テキスト ボックス 211"/>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4" name="テキスト ボックス 213"/>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5" name="楕円 214"/>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6" name="テキスト ボックス 215"/>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下水道事業特別会計への繰出金について、平成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年度決算から算定方法見直しにより経常的経費に含める金額が増加し、類似団体平均を</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ポイント上回った。 </a:t>
          </a:r>
        </a:p>
        <a:p>
          <a:r>
            <a:rPr kumimoji="1" lang="ja-JP" altLang="en-US" sz="1300">
              <a:latin typeface="ＭＳ Ｐゴシック" panose="020B0600070205080204" pitchFamily="50" charset="-128"/>
              <a:ea typeface="ＭＳ Ｐゴシック" panose="020B0600070205080204" pitchFamily="50" charset="-128"/>
            </a:rPr>
            <a:t>各事業会計での独立採算の原則に基づいた健全な運営により、普通会計への負担額を減らしていくよう努める。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48078</xdr:rowOff>
    </xdr:from>
    <xdr:to>
      <xdr:col>82</xdr:col>
      <xdr:colOff>107950</xdr:colOff>
      <xdr:row>61</xdr:row>
      <xdr:rowOff>135165</xdr:rowOff>
    </xdr:to>
    <xdr:cxnSp macro="">
      <xdr:nvCxnSpPr>
        <xdr:cNvPr id="251" name="直線コネクタ 250"/>
        <xdr:cNvCxnSpPr/>
      </xdr:nvCxnSpPr>
      <xdr:spPr>
        <a:xfrm>
          <a:off x="15671800" y="105065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61</xdr:row>
      <xdr:rowOff>48078</xdr:rowOff>
    </xdr:to>
    <xdr:cxnSp macro="">
      <xdr:nvCxnSpPr>
        <xdr:cNvPr id="254" name="直線コネクタ 253"/>
        <xdr:cNvCxnSpPr/>
      </xdr:nvCxnSpPr>
      <xdr:spPr>
        <a:xfrm>
          <a:off x="14782800" y="102343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59</xdr:row>
      <xdr:rowOff>118835</xdr:rowOff>
    </xdr:to>
    <xdr:cxnSp macro="">
      <xdr:nvCxnSpPr>
        <xdr:cNvPr id="257" name="直線コネクタ 256"/>
        <xdr:cNvCxnSpPr/>
      </xdr:nvCxnSpPr>
      <xdr:spPr>
        <a:xfrm>
          <a:off x="13893800" y="9613900"/>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121557</xdr:rowOff>
    </xdr:to>
    <xdr:cxnSp macro="">
      <xdr:nvCxnSpPr>
        <xdr:cNvPr id="260" name="直線コネクタ 259"/>
        <xdr:cNvCxnSpPr/>
      </xdr:nvCxnSpPr>
      <xdr:spPr>
        <a:xfrm flipV="1">
          <a:off x="13004800" y="9613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3" name="フローチャート: 判断 262"/>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4" name="テキスト ボックス 263"/>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84365</xdr:rowOff>
    </xdr:from>
    <xdr:to>
      <xdr:col>82</xdr:col>
      <xdr:colOff>158750</xdr:colOff>
      <xdr:row>62</xdr:row>
      <xdr:rowOff>14515</xdr:rowOff>
    </xdr:to>
    <xdr:sp macro="" textlink="">
      <xdr:nvSpPr>
        <xdr:cNvPr id="270" name="楕円 269"/>
        <xdr:cNvSpPr/>
      </xdr:nvSpPr>
      <xdr:spPr>
        <a:xfrm>
          <a:off x="16459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164392</xdr:rowOff>
    </xdr:from>
    <xdr:ext cx="762000" cy="259045"/>
    <xdr:sp macro="" textlink="">
      <xdr:nvSpPr>
        <xdr:cNvPr id="271" name="その他該当値テキスト"/>
        <xdr:cNvSpPr txBox="1"/>
      </xdr:nvSpPr>
      <xdr:spPr>
        <a:xfrm>
          <a:off x="16598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168728</xdr:rowOff>
    </xdr:from>
    <xdr:to>
      <xdr:col>78</xdr:col>
      <xdr:colOff>120650</xdr:colOff>
      <xdr:row>61</xdr:row>
      <xdr:rowOff>98878</xdr:rowOff>
    </xdr:to>
    <xdr:sp macro="" textlink="">
      <xdr:nvSpPr>
        <xdr:cNvPr id="272" name="楕円 271"/>
        <xdr:cNvSpPr/>
      </xdr:nvSpPr>
      <xdr:spPr>
        <a:xfrm>
          <a:off x="15621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83655</xdr:rowOff>
    </xdr:from>
    <xdr:ext cx="736600" cy="259045"/>
    <xdr:sp macro="" textlink="">
      <xdr:nvSpPr>
        <xdr:cNvPr id="273" name="テキスト ボックス 272"/>
        <xdr:cNvSpPr txBox="1"/>
      </xdr:nvSpPr>
      <xdr:spPr>
        <a:xfrm>
          <a:off x="15290800" y="105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4" name="楕円 273"/>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5" name="テキスト ボックス 274"/>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7" name="テキスト ボックス 276"/>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70757</xdr:rowOff>
    </xdr:from>
    <xdr:to>
      <xdr:col>65</xdr:col>
      <xdr:colOff>53975</xdr:colOff>
      <xdr:row>57</xdr:row>
      <xdr:rowOff>907</xdr:rowOff>
    </xdr:to>
    <xdr:sp macro="" textlink="">
      <xdr:nvSpPr>
        <xdr:cNvPr id="278" name="楕円 277"/>
        <xdr:cNvSpPr/>
      </xdr:nvSpPr>
      <xdr:spPr>
        <a:xfrm>
          <a:off x="12954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157134</xdr:rowOff>
    </xdr:from>
    <xdr:ext cx="762000" cy="259045"/>
    <xdr:sp macro="" textlink="">
      <xdr:nvSpPr>
        <xdr:cNvPr id="279" name="テキスト ボックス 278"/>
        <xdr:cNvSpPr txBox="1"/>
      </xdr:nvSpPr>
      <xdr:spPr>
        <a:xfrm>
          <a:off x="12623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経常的に支出している補助金及び他団体委託事業について、平成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年度分が実績として微減となったことによるもの。</a:t>
          </a:r>
        </a:p>
        <a:p>
          <a:r>
            <a:rPr kumimoji="1" lang="ja-JP" altLang="en-US" sz="1300">
              <a:latin typeface="ＭＳ Ｐゴシック" panose="020B0600070205080204" pitchFamily="50" charset="-128"/>
              <a:ea typeface="ＭＳ Ｐゴシック" panose="020B0600070205080204" pitchFamily="50" charset="-128"/>
            </a:rPr>
            <a:t>他団体との比較では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ポイント下回っているが、町単補助金支出は必要性を十分に吟味し、各種団体補助金は自立を促すことで抑制に努めたい。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17272</xdr:rowOff>
    </xdr:to>
    <xdr:cxnSp macro="">
      <xdr:nvCxnSpPr>
        <xdr:cNvPr id="309" name="直線コネクタ 308"/>
        <xdr:cNvCxnSpPr/>
      </xdr:nvCxnSpPr>
      <xdr:spPr>
        <a:xfrm flipV="1">
          <a:off x="15671800" y="6171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53848</xdr:rowOff>
    </xdr:to>
    <xdr:cxnSp macro="">
      <xdr:nvCxnSpPr>
        <xdr:cNvPr id="312" name="直線コネクタ 311"/>
        <xdr:cNvCxnSpPr/>
      </xdr:nvCxnSpPr>
      <xdr:spPr>
        <a:xfrm flipV="1">
          <a:off x="14782800" y="6189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4" name="テキスト ボックス 31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53848</xdr:rowOff>
    </xdr:to>
    <xdr:cxnSp macro="">
      <xdr:nvCxnSpPr>
        <xdr:cNvPr id="315" name="直線コネクタ 314"/>
        <xdr:cNvCxnSpPr/>
      </xdr:nvCxnSpPr>
      <xdr:spPr>
        <a:xfrm>
          <a:off x="13893800" y="6184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99568</xdr:rowOff>
    </xdr:to>
    <xdr:cxnSp macro="">
      <xdr:nvCxnSpPr>
        <xdr:cNvPr id="318" name="直線コネクタ 317"/>
        <xdr:cNvCxnSpPr/>
      </xdr:nvCxnSpPr>
      <xdr:spPr>
        <a:xfrm flipV="1">
          <a:off x="13004800" y="61849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2" name="テキスト ボックス 321"/>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8" name="楕円 327"/>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9"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2" name="楕円 331"/>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3" name="テキスト ボックス 332"/>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4" name="楕円 333"/>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5" name="テキスト ボックス 334"/>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6" name="楕円 335"/>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7" name="テキスト ボックス 336"/>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前年度までの繰上償還によって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ポイントの減となったものの、類似団体平均との差は未だ大きい。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合併以降の事業の財源とした地方債の償還により、公債費は今後も高止まりとなる見込みであり、長期的な視点から公共投資の抑制を図るとともに、適宜、繰上償還の実施を行う。</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80</xdr:row>
      <xdr:rowOff>73661</xdr:rowOff>
    </xdr:to>
    <xdr:cxnSp macro="">
      <xdr:nvCxnSpPr>
        <xdr:cNvPr id="370" name="直線コネクタ 369"/>
        <xdr:cNvCxnSpPr/>
      </xdr:nvCxnSpPr>
      <xdr:spPr>
        <a:xfrm flipV="1">
          <a:off x="3987800" y="136829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1"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20320</xdr:rowOff>
    </xdr:from>
    <xdr:to>
      <xdr:col>19</xdr:col>
      <xdr:colOff>187325</xdr:colOff>
      <xdr:row>80</xdr:row>
      <xdr:rowOff>73661</xdr:rowOff>
    </xdr:to>
    <xdr:cxnSp macro="">
      <xdr:nvCxnSpPr>
        <xdr:cNvPr id="373" name="直線コネクタ 372"/>
        <xdr:cNvCxnSpPr/>
      </xdr:nvCxnSpPr>
      <xdr:spPr>
        <a:xfrm>
          <a:off x="3098800" y="13736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5" name="テキスト ボックス 374"/>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80</xdr:row>
      <xdr:rowOff>20320</xdr:rowOff>
    </xdr:to>
    <xdr:cxnSp macro="">
      <xdr:nvCxnSpPr>
        <xdr:cNvPr id="376" name="直線コネクタ 375"/>
        <xdr:cNvCxnSpPr/>
      </xdr:nvCxnSpPr>
      <xdr:spPr>
        <a:xfrm>
          <a:off x="2209800" y="13583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8" name="テキスト ボックス 377"/>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92711</xdr:rowOff>
    </xdr:to>
    <xdr:cxnSp macro="">
      <xdr:nvCxnSpPr>
        <xdr:cNvPr id="379" name="直線コネクタ 378"/>
        <xdr:cNvCxnSpPr/>
      </xdr:nvCxnSpPr>
      <xdr:spPr>
        <a:xfrm flipV="1">
          <a:off x="1320800" y="13583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89" name="楕円 388"/>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0"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22861</xdr:rowOff>
    </xdr:from>
    <xdr:to>
      <xdr:col>20</xdr:col>
      <xdr:colOff>38100</xdr:colOff>
      <xdr:row>80</xdr:row>
      <xdr:rowOff>124461</xdr:rowOff>
    </xdr:to>
    <xdr:sp macro="" textlink="">
      <xdr:nvSpPr>
        <xdr:cNvPr id="391" name="楕円 390"/>
        <xdr:cNvSpPr/>
      </xdr:nvSpPr>
      <xdr:spPr>
        <a:xfrm>
          <a:off x="3937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109238</xdr:rowOff>
    </xdr:from>
    <xdr:ext cx="736600" cy="259045"/>
    <xdr:sp macro="" textlink="">
      <xdr:nvSpPr>
        <xdr:cNvPr id="392" name="テキスト ボックス 391"/>
        <xdr:cNvSpPr txBox="1"/>
      </xdr:nvSpPr>
      <xdr:spPr>
        <a:xfrm>
          <a:off x="3606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393" name="楕円 392"/>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394" name="テキスト ボックス 393"/>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5" name="楕円 394"/>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6" name="テキスト ボックス 395"/>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7" name="楕円 396"/>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8" name="テキスト ボックス 397"/>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今後も財政の弾力性の維持・改善を進め、人口減少対策事業による経常一般財源の確保、経費削減に努める。 </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10413</xdr:rowOff>
    </xdr:to>
    <xdr:cxnSp macro="">
      <xdr:nvCxnSpPr>
        <xdr:cNvPr id="429" name="直線コネクタ 428"/>
        <xdr:cNvCxnSpPr/>
      </xdr:nvCxnSpPr>
      <xdr:spPr>
        <a:xfrm>
          <a:off x="15671800" y="131480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117856</xdr:rowOff>
    </xdr:to>
    <xdr:cxnSp macro="">
      <xdr:nvCxnSpPr>
        <xdr:cNvPr id="432" name="直線コネクタ 431"/>
        <xdr:cNvCxnSpPr/>
      </xdr:nvCxnSpPr>
      <xdr:spPr>
        <a:xfrm>
          <a:off x="14782800" y="129834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10414</xdr:rowOff>
    </xdr:from>
    <xdr:to>
      <xdr:col>73</xdr:col>
      <xdr:colOff>180975</xdr:colOff>
      <xdr:row>75</xdr:row>
      <xdr:rowOff>124714</xdr:rowOff>
    </xdr:to>
    <xdr:cxnSp macro="">
      <xdr:nvCxnSpPr>
        <xdr:cNvPr id="435" name="直線コネクタ 434"/>
        <xdr:cNvCxnSpPr/>
      </xdr:nvCxnSpPr>
      <xdr:spPr>
        <a:xfrm>
          <a:off x="13893800" y="12526264"/>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57421</xdr:rowOff>
    </xdr:from>
    <xdr:ext cx="762000" cy="259045"/>
    <xdr:sp macro="" textlink="">
      <xdr:nvSpPr>
        <xdr:cNvPr id="437" name="テキスト ボックス 436"/>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10414</xdr:rowOff>
    </xdr:from>
    <xdr:to>
      <xdr:col>69</xdr:col>
      <xdr:colOff>92075</xdr:colOff>
      <xdr:row>74</xdr:row>
      <xdr:rowOff>8128</xdr:rowOff>
    </xdr:to>
    <xdr:cxnSp macro="">
      <xdr:nvCxnSpPr>
        <xdr:cNvPr id="438" name="直線コネクタ 437"/>
        <xdr:cNvCxnSpPr/>
      </xdr:nvCxnSpPr>
      <xdr:spPr>
        <a:xfrm flipV="1">
          <a:off x="13004800" y="1252626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40" name="テキスト ボックス 43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1" name="フローチャート: 判断 440"/>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2" name="テキスト ボックス 441"/>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8" name="楕円 447"/>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103140</xdr:rowOff>
    </xdr:from>
    <xdr:ext cx="762000" cy="259045"/>
    <xdr:sp macro="" textlink="">
      <xdr:nvSpPr>
        <xdr:cNvPr id="449" name="公債費以外該当値テキスト"/>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0" name="楕円 449"/>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153433</xdr:rowOff>
    </xdr:from>
    <xdr:ext cx="736600" cy="259045"/>
    <xdr:sp macro="" textlink="">
      <xdr:nvSpPr>
        <xdr:cNvPr id="451" name="テキスト ボックス 450"/>
        <xdr:cNvSpPr txBox="1"/>
      </xdr:nvSpPr>
      <xdr:spPr>
        <a:xfrm>
          <a:off x="15290800" y="1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52" name="楕円 451"/>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3" name="テキスト ボックス 452"/>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131064</xdr:rowOff>
    </xdr:from>
    <xdr:to>
      <xdr:col>69</xdr:col>
      <xdr:colOff>142875</xdr:colOff>
      <xdr:row>73</xdr:row>
      <xdr:rowOff>61214</xdr:rowOff>
    </xdr:to>
    <xdr:sp macro="" textlink="">
      <xdr:nvSpPr>
        <xdr:cNvPr id="454" name="楕円 453"/>
        <xdr:cNvSpPr/>
      </xdr:nvSpPr>
      <xdr:spPr>
        <a:xfrm>
          <a:off x="13843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71391</xdr:rowOff>
    </xdr:from>
    <xdr:ext cx="762000" cy="259045"/>
    <xdr:sp macro="" textlink="">
      <xdr:nvSpPr>
        <xdr:cNvPr id="455" name="テキスト ボックス 454"/>
        <xdr:cNvSpPr txBox="1"/>
      </xdr:nvSpPr>
      <xdr:spPr>
        <a:xfrm>
          <a:off x="13512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56" name="楕円 455"/>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57" name="テキスト ボックス 456"/>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71151</xdr:rowOff>
    </xdr:from>
    <xdr:to>
      <xdr:col>29</xdr:col>
      <xdr:colOff>127000</xdr:colOff>
      <xdr:row>18</xdr:row>
      <xdr:rowOff>102338</xdr:rowOff>
    </xdr:to>
    <xdr:cxnSp macro="">
      <xdr:nvCxnSpPr>
        <xdr:cNvPr id="52" name="直線コネクタ 51"/>
        <xdr:cNvCxnSpPr/>
      </xdr:nvCxnSpPr>
      <xdr:spPr bwMode="auto">
        <a:xfrm>
          <a:off x="5003800" y="3204876"/>
          <a:ext cx="647700" cy="3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91481</xdr:rowOff>
    </xdr:from>
    <xdr:ext cx="762000" cy="259045"/>
    <xdr:sp macro="" textlink="">
      <xdr:nvSpPr>
        <xdr:cNvPr id="53" name="人口1人当たり決算額の推移平均値テキスト130"/>
        <xdr:cNvSpPr txBox="1"/>
      </xdr:nvSpPr>
      <xdr:spPr>
        <a:xfrm>
          <a:off x="5740400" y="2710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71151</xdr:rowOff>
    </xdr:from>
    <xdr:to>
      <xdr:col>26</xdr:col>
      <xdr:colOff>50800</xdr:colOff>
      <xdr:row>18</xdr:row>
      <xdr:rowOff>83185</xdr:rowOff>
    </xdr:to>
    <xdr:cxnSp macro="">
      <xdr:nvCxnSpPr>
        <xdr:cNvPr id="55" name="直線コネクタ 54"/>
        <xdr:cNvCxnSpPr/>
      </xdr:nvCxnSpPr>
      <xdr:spPr bwMode="auto">
        <a:xfrm flipV="1">
          <a:off x="4305300" y="3204876"/>
          <a:ext cx="698500" cy="1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83185</xdr:rowOff>
    </xdr:from>
    <xdr:to>
      <xdr:col>22</xdr:col>
      <xdr:colOff>114300</xdr:colOff>
      <xdr:row>18</xdr:row>
      <xdr:rowOff>159293</xdr:rowOff>
    </xdr:to>
    <xdr:cxnSp macro="">
      <xdr:nvCxnSpPr>
        <xdr:cNvPr id="58" name="直線コネクタ 57"/>
        <xdr:cNvCxnSpPr/>
      </xdr:nvCxnSpPr>
      <xdr:spPr bwMode="auto">
        <a:xfrm flipV="1">
          <a:off x="3606800" y="3216910"/>
          <a:ext cx="698500" cy="7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159293</xdr:rowOff>
    </xdr:from>
    <xdr:to>
      <xdr:col>18</xdr:col>
      <xdr:colOff>177800</xdr:colOff>
      <xdr:row>19</xdr:row>
      <xdr:rowOff>37171</xdr:rowOff>
    </xdr:to>
    <xdr:cxnSp macro="">
      <xdr:nvCxnSpPr>
        <xdr:cNvPr id="61" name="直線コネクタ 60"/>
        <xdr:cNvCxnSpPr/>
      </xdr:nvCxnSpPr>
      <xdr:spPr bwMode="auto">
        <a:xfrm flipV="1">
          <a:off x="2908300" y="3293018"/>
          <a:ext cx="698500" cy="49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51538</xdr:rowOff>
    </xdr:from>
    <xdr:to>
      <xdr:col>29</xdr:col>
      <xdr:colOff>177800</xdr:colOff>
      <xdr:row>18</xdr:row>
      <xdr:rowOff>153138</xdr:rowOff>
    </xdr:to>
    <xdr:sp macro="" textlink="">
      <xdr:nvSpPr>
        <xdr:cNvPr id="71" name="楕円 70"/>
        <xdr:cNvSpPr/>
      </xdr:nvSpPr>
      <xdr:spPr bwMode="auto">
        <a:xfrm>
          <a:off x="5600700" y="3185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23615</xdr:rowOff>
    </xdr:from>
    <xdr:ext cx="762000" cy="259045"/>
    <xdr:sp macro="" textlink="">
      <xdr:nvSpPr>
        <xdr:cNvPr id="72" name="人口1人当たり決算額の推移該当値テキスト130"/>
        <xdr:cNvSpPr txBox="1"/>
      </xdr:nvSpPr>
      <xdr:spPr>
        <a:xfrm>
          <a:off x="5740400" y="315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20351</xdr:rowOff>
    </xdr:from>
    <xdr:to>
      <xdr:col>26</xdr:col>
      <xdr:colOff>101600</xdr:colOff>
      <xdr:row>18</xdr:row>
      <xdr:rowOff>121951</xdr:rowOff>
    </xdr:to>
    <xdr:sp macro="" textlink="">
      <xdr:nvSpPr>
        <xdr:cNvPr id="73" name="楕円 72"/>
        <xdr:cNvSpPr/>
      </xdr:nvSpPr>
      <xdr:spPr bwMode="auto">
        <a:xfrm>
          <a:off x="4953000" y="315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106728</xdr:rowOff>
    </xdr:from>
    <xdr:ext cx="736600" cy="259045"/>
    <xdr:sp macro="" textlink="">
      <xdr:nvSpPr>
        <xdr:cNvPr id="74" name="テキスト ボックス 73"/>
        <xdr:cNvSpPr txBox="1"/>
      </xdr:nvSpPr>
      <xdr:spPr>
        <a:xfrm>
          <a:off x="4622800" y="32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32385</xdr:rowOff>
    </xdr:from>
    <xdr:to>
      <xdr:col>22</xdr:col>
      <xdr:colOff>165100</xdr:colOff>
      <xdr:row>18</xdr:row>
      <xdr:rowOff>133985</xdr:rowOff>
    </xdr:to>
    <xdr:sp macro="" textlink="">
      <xdr:nvSpPr>
        <xdr:cNvPr id="75" name="楕円 74"/>
        <xdr:cNvSpPr/>
      </xdr:nvSpPr>
      <xdr:spPr bwMode="auto">
        <a:xfrm>
          <a:off x="4254500" y="316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118762</xdr:rowOff>
    </xdr:from>
    <xdr:ext cx="762000" cy="259045"/>
    <xdr:sp macro="" textlink="">
      <xdr:nvSpPr>
        <xdr:cNvPr id="76" name="テキスト ボックス 75"/>
        <xdr:cNvSpPr txBox="1"/>
      </xdr:nvSpPr>
      <xdr:spPr>
        <a:xfrm>
          <a:off x="3924300" y="325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108492</xdr:rowOff>
    </xdr:from>
    <xdr:to>
      <xdr:col>19</xdr:col>
      <xdr:colOff>38100</xdr:colOff>
      <xdr:row>19</xdr:row>
      <xdr:rowOff>38643</xdr:rowOff>
    </xdr:to>
    <xdr:sp macro="" textlink="">
      <xdr:nvSpPr>
        <xdr:cNvPr id="77" name="楕円 76"/>
        <xdr:cNvSpPr/>
      </xdr:nvSpPr>
      <xdr:spPr bwMode="auto">
        <a:xfrm>
          <a:off x="3556000" y="324221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23420</xdr:rowOff>
    </xdr:from>
    <xdr:ext cx="762000" cy="259045"/>
    <xdr:sp macro="" textlink="">
      <xdr:nvSpPr>
        <xdr:cNvPr id="78" name="テキスト ボックス 77"/>
        <xdr:cNvSpPr txBox="1"/>
      </xdr:nvSpPr>
      <xdr:spPr>
        <a:xfrm>
          <a:off x="3225800" y="332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157821</xdr:rowOff>
    </xdr:from>
    <xdr:to>
      <xdr:col>15</xdr:col>
      <xdr:colOff>101600</xdr:colOff>
      <xdr:row>19</xdr:row>
      <xdr:rowOff>87971</xdr:rowOff>
    </xdr:to>
    <xdr:sp macro="" textlink="">
      <xdr:nvSpPr>
        <xdr:cNvPr id="79" name="楕円 78"/>
        <xdr:cNvSpPr/>
      </xdr:nvSpPr>
      <xdr:spPr bwMode="auto">
        <a:xfrm>
          <a:off x="2857500" y="329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72748</xdr:rowOff>
    </xdr:from>
    <xdr:ext cx="762000" cy="259045"/>
    <xdr:sp macro="" textlink="">
      <xdr:nvSpPr>
        <xdr:cNvPr id="80" name="テキスト ボックス 79"/>
        <xdr:cNvSpPr txBox="1"/>
      </xdr:nvSpPr>
      <xdr:spPr>
        <a:xfrm>
          <a:off x="2527300" y="337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13729</xdr:rowOff>
    </xdr:from>
    <xdr:to>
      <xdr:col>29</xdr:col>
      <xdr:colOff>127000</xdr:colOff>
      <xdr:row>35</xdr:row>
      <xdr:rowOff>29480</xdr:rowOff>
    </xdr:to>
    <xdr:cxnSp macro="">
      <xdr:nvCxnSpPr>
        <xdr:cNvPr id="112" name="直線コネクタ 111"/>
        <xdr:cNvCxnSpPr/>
      </xdr:nvCxnSpPr>
      <xdr:spPr bwMode="auto">
        <a:xfrm flipV="1">
          <a:off x="5003800" y="6624079"/>
          <a:ext cx="6477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240621</xdr:rowOff>
    </xdr:from>
    <xdr:ext cx="762000" cy="259045"/>
    <xdr:sp macro="" textlink="">
      <xdr:nvSpPr>
        <xdr:cNvPr id="113" name="人口1人当たり決算額の推移平均値テキスト445"/>
        <xdr:cNvSpPr txBox="1"/>
      </xdr:nvSpPr>
      <xdr:spPr>
        <a:xfrm>
          <a:off x="5740400" y="685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29480</xdr:rowOff>
    </xdr:from>
    <xdr:to>
      <xdr:col>26</xdr:col>
      <xdr:colOff>50800</xdr:colOff>
      <xdr:row>35</xdr:row>
      <xdr:rowOff>102380</xdr:rowOff>
    </xdr:to>
    <xdr:cxnSp macro="">
      <xdr:nvCxnSpPr>
        <xdr:cNvPr id="115" name="直線コネクタ 114"/>
        <xdr:cNvCxnSpPr/>
      </xdr:nvCxnSpPr>
      <xdr:spPr bwMode="auto">
        <a:xfrm flipV="1">
          <a:off x="4305300" y="6639830"/>
          <a:ext cx="698500" cy="7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9415</xdr:rowOff>
    </xdr:from>
    <xdr:ext cx="736600" cy="259045"/>
    <xdr:sp macro="" textlink="">
      <xdr:nvSpPr>
        <xdr:cNvPr id="117" name="テキスト ボックス 116"/>
        <xdr:cNvSpPr txBox="1"/>
      </xdr:nvSpPr>
      <xdr:spPr>
        <a:xfrm>
          <a:off x="4622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102380</xdr:rowOff>
    </xdr:from>
    <xdr:to>
      <xdr:col>22</xdr:col>
      <xdr:colOff>114300</xdr:colOff>
      <xdr:row>35</xdr:row>
      <xdr:rowOff>280231</xdr:rowOff>
    </xdr:to>
    <xdr:cxnSp macro="">
      <xdr:nvCxnSpPr>
        <xdr:cNvPr id="118" name="直線コネクタ 117"/>
        <xdr:cNvCxnSpPr/>
      </xdr:nvCxnSpPr>
      <xdr:spPr bwMode="auto">
        <a:xfrm flipV="1">
          <a:off x="3606800" y="6712730"/>
          <a:ext cx="698500" cy="17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17599</xdr:rowOff>
    </xdr:from>
    <xdr:ext cx="762000" cy="259045"/>
    <xdr:sp macro="" textlink="">
      <xdr:nvSpPr>
        <xdr:cNvPr id="120" name="テキスト ボックス 119"/>
        <xdr:cNvSpPr txBox="1"/>
      </xdr:nvSpPr>
      <xdr:spPr>
        <a:xfrm>
          <a:off x="3924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129240</xdr:rowOff>
    </xdr:from>
    <xdr:to>
      <xdr:col>18</xdr:col>
      <xdr:colOff>177800</xdr:colOff>
      <xdr:row>35</xdr:row>
      <xdr:rowOff>280231</xdr:rowOff>
    </xdr:to>
    <xdr:cxnSp macro="">
      <xdr:nvCxnSpPr>
        <xdr:cNvPr id="121" name="直線コネクタ 120"/>
        <xdr:cNvCxnSpPr/>
      </xdr:nvCxnSpPr>
      <xdr:spPr bwMode="auto">
        <a:xfrm>
          <a:off x="2908300" y="6739590"/>
          <a:ext cx="698500" cy="15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96831</xdr:rowOff>
    </xdr:from>
    <xdr:ext cx="762000" cy="259045"/>
    <xdr:sp macro="" textlink="">
      <xdr:nvSpPr>
        <xdr:cNvPr id="123" name="テキスト ボックス 122"/>
        <xdr:cNvSpPr txBox="1"/>
      </xdr:nvSpPr>
      <xdr:spPr>
        <a:xfrm>
          <a:off x="32258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300274</xdr:rowOff>
    </xdr:from>
    <xdr:to>
      <xdr:col>15</xdr:col>
      <xdr:colOff>101600</xdr:colOff>
      <xdr:row>36</xdr:row>
      <xdr:rowOff>58974</xdr:rowOff>
    </xdr:to>
    <xdr:sp macro="" textlink="">
      <xdr:nvSpPr>
        <xdr:cNvPr id="124" name="フローチャート: 判断 123"/>
        <xdr:cNvSpPr/>
      </xdr:nvSpPr>
      <xdr:spPr bwMode="auto">
        <a:xfrm>
          <a:off x="2857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43751</xdr:rowOff>
    </xdr:from>
    <xdr:ext cx="762000" cy="259045"/>
    <xdr:sp macro="" textlink="">
      <xdr:nvSpPr>
        <xdr:cNvPr id="125" name="テキスト ボックス 124"/>
        <xdr:cNvSpPr txBox="1"/>
      </xdr:nvSpPr>
      <xdr:spPr>
        <a:xfrm>
          <a:off x="25273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305829</xdr:rowOff>
    </xdr:from>
    <xdr:to>
      <xdr:col>29</xdr:col>
      <xdr:colOff>177800</xdr:colOff>
      <xdr:row>35</xdr:row>
      <xdr:rowOff>64529</xdr:rowOff>
    </xdr:to>
    <xdr:sp macro="" textlink="">
      <xdr:nvSpPr>
        <xdr:cNvPr id="131" name="楕円 130"/>
        <xdr:cNvSpPr/>
      </xdr:nvSpPr>
      <xdr:spPr bwMode="auto">
        <a:xfrm>
          <a:off x="5600700" y="657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150906</xdr:rowOff>
    </xdr:from>
    <xdr:ext cx="762000" cy="259045"/>
    <xdr:sp macro="" textlink="">
      <xdr:nvSpPr>
        <xdr:cNvPr id="132" name="人口1人当たり決算額の推移該当値テキスト445"/>
        <xdr:cNvSpPr txBox="1"/>
      </xdr:nvSpPr>
      <xdr:spPr>
        <a:xfrm>
          <a:off x="5740400" y="6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321580</xdr:rowOff>
    </xdr:from>
    <xdr:to>
      <xdr:col>26</xdr:col>
      <xdr:colOff>101600</xdr:colOff>
      <xdr:row>35</xdr:row>
      <xdr:rowOff>80280</xdr:rowOff>
    </xdr:to>
    <xdr:sp macro="" textlink="">
      <xdr:nvSpPr>
        <xdr:cNvPr id="133" name="楕円 132"/>
        <xdr:cNvSpPr/>
      </xdr:nvSpPr>
      <xdr:spPr bwMode="auto">
        <a:xfrm>
          <a:off x="4953000" y="658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90456</xdr:rowOff>
    </xdr:from>
    <xdr:ext cx="736600" cy="259045"/>
    <xdr:sp macro="" textlink="">
      <xdr:nvSpPr>
        <xdr:cNvPr id="134" name="テキスト ボックス 133"/>
        <xdr:cNvSpPr txBox="1"/>
      </xdr:nvSpPr>
      <xdr:spPr>
        <a:xfrm>
          <a:off x="4622800" y="6357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51580</xdr:rowOff>
    </xdr:from>
    <xdr:to>
      <xdr:col>22</xdr:col>
      <xdr:colOff>165100</xdr:colOff>
      <xdr:row>35</xdr:row>
      <xdr:rowOff>153180</xdr:rowOff>
    </xdr:to>
    <xdr:sp macro="" textlink="">
      <xdr:nvSpPr>
        <xdr:cNvPr id="135" name="楕円 134"/>
        <xdr:cNvSpPr/>
      </xdr:nvSpPr>
      <xdr:spPr bwMode="auto">
        <a:xfrm>
          <a:off x="4254500" y="666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163357</xdr:rowOff>
    </xdr:from>
    <xdr:ext cx="762000" cy="259045"/>
    <xdr:sp macro="" textlink="">
      <xdr:nvSpPr>
        <xdr:cNvPr id="136" name="テキスト ボックス 135"/>
        <xdr:cNvSpPr txBox="1"/>
      </xdr:nvSpPr>
      <xdr:spPr>
        <a:xfrm>
          <a:off x="3924300" y="64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229431</xdr:rowOff>
    </xdr:from>
    <xdr:to>
      <xdr:col>19</xdr:col>
      <xdr:colOff>38100</xdr:colOff>
      <xdr:row>35</xdr:row>
      <xdr:rowOff>331031</xdr:rowOff>
    </xdr:to>
    <xdr:sp macro="" textlink="">
      <xdr:nvSpPr>
        <xdr:cNvPr id="137" name="楕円 136"/>
        <xdr:cNvSpPr/>
      </xdr:nvSpPr>
      <xdr:spPr bwMode="auto">
        <a:xfrm>
          <a:off x="3556000" y="6839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341208</xdr:rowOff>
    </xdr:from>
    <xdr:ext cx="762000" cy="259045"/>
    <xdr:sp macro="" textlink="">
      <xdr:nvSpPr>
        <xdr:cNvPr id="138" name="テキスト ボックス 137"/>
        <xdr:cNvSpPr txBox="1"/>
      </xdr:nvSpPr>
      <xdr:spPr>
        <a:xfrm>
          <a:off x="3225800" y="66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78440</xdr:rowOff>
    </xdr:from>
    <xdr:to>
      <xdr:col>15</xdr:col>
      <xdr:colOff>101600</xdr:colOff>
      <xdr:row>35</xdr:row>
      <xdr:rowOff>180040</xdr:rowOff>
    </xdr:to>
    <xdr:sp macro="" textlink="">
      <xdr:nvSpPr>
        <xdr:cNvPr id="139" name="楕円 138"/>
        <xdr:cNvSpPr/>
      </xdr:nvSpPr>
      <xdr:spPr bwMode="auto">
        <a:xfrm>
          <a:off x="2857500" y="668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190217</xdr:rowOff>
    </xdr:from>
    <xdr:ext cx="762000" cy="259045"/>
    <xdr:sp macro="" textlink="">
      <xdr:nvSpPr>
        <xdr:cNvPr id="140" name="テキスト ボックス 139"/>
        <xdr:cNvSpPr txBox="1"/>
      </xdr:nvSpPr>
      <xdr:spPr>
        <a:xfrm>
          <a:off x="2527300" y="645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18,104
17,907
89.45
10,380,964
10,269,231
47,653
6,588,260
13,791,310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106014</xdr:rowOff>
    </xdr:from>
    <xdr:to>
      <xdr:col>24</xdr:col>
      <xdr:colOff>63500</xdr:colOff>
      <xdr:row>35</xdr:row>
      <xdr:rowOff>123257</xdr:rowOff>
    </xdr:to>
    <xdr:cxnSp macro="">
      <xdr:nvCxnSpPr>
        <xdr:cNvPr id="63" name="直線コネクタ 62"/>
        <xdr:cNvCxnSpPr/>
      </xdr:nvCxnSpPr>
      <xdr:spPr>
        <a:xfrm flipV="1">
          <a:off x="3797300" y="6106764"/>
          <a:ext cx="8382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123257</xdr:rowOff>
    </xdr:from>
    <xdr:to>
      <xdr:col>19</xdr:col>
      <xdr:colOff>177800</xdr:colOff>
      <xdr:row>35</xdr:row>
      <xdr:rowOff>123273</xdr:rowOff>
    </xdr:to>
    <xdr:cxnSp macro="">
      <xdr:nvCxnSpPr>
        <xdr:cNvPr id="66" name="直線コネクタ 65"/>
        <xdr:cNvCxnSpPr/>
      </xdr:nvCxnSpPr>
      <xdr:spPr>
        <a:xfrm flipV="1">
          <a:off x="2908300" y="6124007"/>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123273</xdr:rowOff>
    </xdr:from>
    <xdr:to>
      <xdr:col>15</xdr:col>
      <xdr:colOff>50800</xdr:colOff>
      <xdr:row>36</xdr:row>
      <xdr:rowOff>14101</xdr:rowOff>
    </xdr:to>
    <xdr:cxnSp macro="">
      <xdr:nvCxnSpPr>
        <xdr:cNvPr id="69" name="直線コネクタ 68"/>
        <xdr:cNvCxnSpPr/>
      </xdr:nvCxnSpPr>
      <xdr:spPr>
        <a:xfrm flipV="1">
          <a:off x="2019300" y="6124023"/>
          <a:ext cx="889000" cy="6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14101</xdr:rowOff>
    </xdr:from>
    <xdr:to>
      <xdr:col>10</xdr:col>
      <xdr:colOff>114300</xdr:colOff>
      <xdr:row>36</xdr:row>
      <xdr:rowOff>48668</xdr:rowOff>
    </xdr:to>
    <xdr:cxnSp macro="">
      <xdr:nvCxnSpPr>
        <xdr:cNvPr id="72" name="直線コネクタ 71"/>
        <xdr:cNvCxnSpPr/>
      </xdr:nvCxnSpPr>
      <xdr:spPr>
        <a:xfrm flipV="1">
          <a:off x="1130300" y="6186301"/>
          <a:ext cx="889000" cy="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72202</xdr:rowOff>
    </xdr:from>
    <xdr:ext cx="534377" cy="259045"/>
    <xdr:sp macro="" textlink="">
      <xdr:nvSpPr>
        <xdr:cNvPr id="74" name="テキスト ボックス 73"/>
        <xdr:cNvSpPr txBox="1"/>
      </xdr:nvSpPr>
      <xdr:spPr>
        <a:xfrm>
          <a:off x="1752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116675</xdr:rowOff>
    </xdr:from>
    <xdr:to>
      <xdr:col>6</xdr:col>
      <xdr:colOff>38100</xdr:colOff>
      <xdr:row>36</xdr:row>
      <xdr:rowOff>46825</xdr:rowOff>
    </xdr:to>
    <xdr:sp macro="" textlink="">
      <xdr:nvSpPr>
        <xdr:cNvPr id="75" name="フローチャート: 判断 74"/>
        <xdr:cNvSpPr/>
      </xdr:nvSpPr>
      <xdr:spPr>
        <a:xfrm>
          <a:off x="1079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63352</xdr:rowOff>
    </xdr:from>
    <xdr:ext cx="534377" cy="259045"/>
    <xdr:sp macro="" textlink="">
      <xdr:nvSpPr>
        <xdr:cNvPr id="76" name="テキスト ボックス 75"/>
        <xdr:cNvSpPr txBox="1"/>
      </xdr:nvSpPr>
      <xdr:spPr>
        <a:xfrm>
          <a:off x="863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55214</xdr:rowOff>
    </xdr:from>
    <xdr:to>
      <xdr:col>24</xdr:col>
      <xdr:colOff>114300</xdr:colOff>
      <xdr:row>35</xdr:row>
      <xdr:rowOff>156814</xdr:rowOff>
    </xdr:to>
    <xdr:sp macro="" textlink="">
      <xdr:nvSpPr>
        <xdr:cNvPr id="82" name="楕円 81"/>
        <xdr:cNvSpPr/>
      </xdr:nvSpPr>
      <xdr:spPr>
        <a:xfrm>
          <a:off x="4584700" y="605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33641</xdr:rowOff>
    </xdr:from>
    <xdr:ext cx="534377" cy="259045"/>
    <xdr:sp macro="" textlink="">
      <xdr:nvSpPr>
        <xdr:cNvPr id="83" name="人件費該当値テキスト"/>
        <xdr:cNvSpPr txBox="1"/>
      </xdr:nvSpPr>
      <xdr:spPr>
        <a:xfrm>
          <a:off x="4686300" y="60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72457</xdr:rowOff>
    </xdr:from>
    <xdr:to>
      <xdr:col>20</xdr:col>
      <xdr:colOff>38100</xdr:colOff>
      <xdr:row>36</xdr:row>
      <xdr:rowOff>2607</xdr:rowOff>
    </xdr:to>
    <xdr:sp macro="" textlink="">
      <xdr:nvSpPr>
        <xdr:cNvPr id="84" name="楕円 83"/>
        <xdr:cNvSpPr/>
      </xdr:nvSpPr>
      <xdr:spPr>
        <a:xfrm>
          <a:off x="3746500" y="60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165184</xdr:rowOff>
    </xdr:from>
    <xdr:ext cx="534377" cy="259045"/>
    <xdr:sp macro="" textlink="">
      <xdr:nvSpPr>
        <xdr:cNvPr id="85" name="テキスト ボックス 84"/>
        <xdr:cNvSpPr txBox="1"/>
      </xdr:nvSpPr>
      <xdr:spPr>
        <a:xfrm>
          <a:off x="3530111" y="616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72473</xdr:rowOff>
    </xdr:from>
    <xdr:to>
      <xdr:col>15</xdr:col>
      <xdr:colOff>101600</xdr:colOff>
      <xdr:row>36</xdr:row>
      <xdr:rowOff>2623</xdr:rowOff>
    </xdr:to>
    <xdr:sp macro="" textlink="">
      <xdr:nvSpPr>
        <xdr:cNvPr id="86" name="楕円 85"/>
        <xdr:cNvSpPr/>
      </xdr:nvSpPr>
      <xdr:spPr>
        <a:xfrm>
          <a:off x="2857500" y="60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19150</xdr:rowOff>
    </xdr:from>
    <xdr:ext cx="534377" cy="259045"/>
    <xdr:sp macro="" textlink="">
      <xdr:nvSpPr>
        <xdr:cNvPr id="87" name="テキスト ボックス 86"/>
        <xdr:cNvSpPr txBox="1"/>
      </xdr:nvSpPr>
      <xdr:spPr>
        <a:xfrm>
          <a:off x="2641111" y="58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134751</xdr:rowOff>
    </xdr:from>
    <xdr:to>
      <xdr:col>10</xdr:col>
      <xdr:colOff>165100</xdr:colOff>
      <xdr:row>36</xdr:row>
      <xdr:rowOff>64901</xdr:rowOff>
    </xdr:to>
    <xdr:sp macro="" textlink="">
      <xdr:nvSpPr>
        <xdr:cNvPr id="88" name="楕円 87"/>
        <xdr:cNvSpPr/>
      </xdr:nvSpPr>
      <xdr:spPr>
        <a:xfrm>
          <a:off x="1968500" y="61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56028</xdr:rowOff>
    </xdr:from>
    <xdr:ext cx="534377" cy="259045"/>
    <xdr:sp macro="" textlink="">
      <xdr:nvSpPr>
        <xdr:cNvPr id="89" name="テキスト ボックス 88"/>
        <xdr:cNvSpPr txBox="1"/>
      </xdr:nvSpPr>
      <xdr:spPr>
        <a:xfrm>
          <a:off x="1752111" y="62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169318</xdr:rowOff>
    </xdr:from>
    <xdr:to>
      <xdr:col>6</xdr:col>
      <xdr:colOff>38100</xdr:colOff>
      <xdr:row>36</xdr:row>
      <xdr:rowOff>99468</xdr:rowOff>
    </xdr:to>
    <xdr:sp macro="" textlink="">
      <xdr:nvSpPr>
        <xdr:cNvPr id="90" name="楕円 89"/>
        <xdr:cNvSpPr/>
      </xdr:nvSpPr>
      <xdr:spPr>
        <a:xfrm>
          <a:off x="1079500" y="61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90595</xdr:rowOff>
    </xdr:from>
    <xdr:ext cx="534377" cy="259045"/>
    <xdr:sp macro="" textlink="">
      <xdr:nvSpPr>
        <xdr:cNvPr id="91" name="テキスト ボックス 90"/>
        <xdr:cNvSpPr txBox="1"/>
      </xdr:nvSpPr>
      <xdr:spPr>
        <a:xfrm>
          <a:off x="863111" y="626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87367</xdr:rowOff>
    </xdr:from>
    <xdr:to>
      <xdr:col>24</xdr:col>
      <xdr:colOff>63500</xdr:colOff>
      <xdr:row>56</xdr:row>
      <xdr:rowOff>95368</xdr:rowOff>
    </xdr:to>
    <xdr:cxnSp macro="">
      <xdr:nvCxnSpPr>
        <xdr:cNvPr id="123" name="直線コネクタ 122"/>
        <xdr:cNvCxnSpPr/>
      </xdr:nvCxnSpPr>
      <xdr:spPr>
        <a:xfrm flipV="1">
          <a:off x="3797300" y="9345667"/>
          <a:ext cx="838200" cy="3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35094</xdr:rowOff>
    </xdr:from>
    <xdr:ext cx="534377" cy="259045"/>
    <xdr:sp macro="" textlink="">
      <xdr:nvSpPr>
        <xdr:cNvPr id="124" name="物件費平均値テキスト"/>
        <xdr:cNvSpPr txBox="1"/>
      </xdr:nvSpPr>
      <xdr:spPr>
        <a:xfrm>
          <a:off x="4686300" y="946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33156</xdr:rowOff>
    </xdr:from>
    <xdr:to>
      <xdr:col>19</xdr:col>
      <xdr:colOff>177800</xdr:colOff>
      <xdr:row>56</xdr:row>
      <xdr:rowOff>95368</xdr:rowOff>
    </xdr:to>
    <xdr:cxnSp macro="">
      <xdr:nvCxnSpPr>
        <xdr:cNvPr id="126" name="直線コネクタ 125"/>
        <xdr:cNvCxnSpPr/>
      </xdr:nvCxnSpPr>
      <xdr:spPr>
        <a:xfrm>
          <a:off x="2908300" y="9634356"/>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53098</xdr:rowOff>
    </xdr:from>
    <xdr:ext cx="534377" cy="259045"/>
    <xdr:sp macro="" textlink="">
      <xdr:nvSpPr>
        <xdr:cNvPr id="128" name="テキスト ボックス 127"/>
        <xdr:cNvSpPr txBox="1"/>
      </xdr:nvSpPr>
      <xdr:spPr>
        <a:xfrm>
          <a:off x="3530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33156</xdr:rowOff>
    </xdr:from>
    <xdr:to>
      <xdr:col>15</xdr:col>
      <xdr:colOff>50800</xdr:colOff>
      <xdr:row>56</xdr:row>
      <xdr:rowOff>78239</xdr:rowOff>
    </xdr:to>
    <xdr:cxnSp macro="">
      <xdr:nvCxnSpPr>
        <xdr:cNvPr id="129" name="直線コネクタ 128"/>
        <xdr:cNvCxnSpPr/>
      </xdr:nvCxnSpPr>
      <xdr:spPr>
        <a:xfrm flipV="1">
          <a:off x="2019300" y="9634356"/>
          <a:ext cx="889000" cy="4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19379</xdr:rowOff>
    </xdr:from>
    <xdr:ext cx="534377" cy="259045"/>
    <xdr:sp macro="" textlink="">
      <xdr:nvSpPr>
        <xdr:cNvPr id="131" name="テキスト ボックス 130"/>
        <xdr:cNvSpPr txBox="1"/>
      </xdr:nvSpPr>
      <xdr:spPr>
        <a:xfrm>
          <a:off x="2641111" y="9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63511</xdr:rowOff>
    </xdr:from>
    <xdr:to>
      <xdr:col>10</xdr:col>
      <xdr:colOff>114300</xdr:colOff>
      <xdr:row>56</xdr:row>
      <xdr:rowOff>78239</xdr:rowOff>
    </xdr:to>
    <xdr:cxnSp macro="">
      <xdr:nvCxnSpPr>
        <xdr:cNvPr id="132" name="直線コネクタ 131"/>
        <xdr:cNvCxnSpPr/>
      </xdr:nvCxnSpPr>
      <xdr:spPr>
        <a:xfrm>
          <a:off x="1130300" y="9664711"/>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104141</xdr:rowOff>
    </xdr:from>
    <xdr:ext cx="534377" cy="259045"/>
    <xdr:sp macro="" textlink="">
      <xdr:nvSpPr>
        <xdr:cNvPr id="134" name="テキスト ボックス 133"/>
        <xdr:cNvSpPr txBox="1"/>
      </xdr:nvSpPr>
      <xdr:spPr>
        <a:xfrm>
          <a:off x="1752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61256</xdr:rowOff>
    </xdr:from>
    <xdr:to>
      <xdr:col>6</xdr:col>
      <xdr:colOff>38100</xdr:colOff>
      <xdr:row>56</xdr:row>
      <xdr:rowOff>162856</xdr:rowOff>
    </xdr:to>
    <xdr:sp macro="" textlink="">
      <xdr:nvSpPr>
        <xdr:cNvPr id="135" name="フローチャート: 判断 134"/>
        <xdr:cNvSpPr/>
      </xdr:nvSpPr>
      <xdr:spPr>
        <a:xfrm>
          <a:off x="1079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153983</xdr:rowOff>
    </xdr:from>
    <xdr:ext cx="534377" cy="259045"/>
    <xdr:sp macro="" textlink="">
      <xdr:nvSpPr>
        <xdr:cNvPr id="136" name="テキスト ボックス 135"/>
        <xdr:cNvSpPr txBox="1"/>
      </xdr:nvSpPr>
      <xdr:spPr>
        <a:xfrm>
          <a:off x="863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36567</xdr:rowOff>
    </xdr:from>
    <xdr:to>
      <xdr:col>24</xdr:col>
      <xdr:colOff>114300</xdr:colOff>
      <xdr:row>54</xdr:row>
      <xdr:rowOff>138167</xdr:rowOff>
    </xdr:to>
    <xdr:sp macro="" textlink="">
      <xdr:nvSpPr>
        <xdr:cNvPr id="142" name="楕円 141"/>
        <xdr:cNvSpPr/>
      </xdr:nvSpPr>
      <xdr:spPr>
        <a:xfrm>
          <a:off x="4584700" y="92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59444</xdr:rowOff>
    </xdr:from>
    <xdr:ext cx="534377" cy="259045"/>
    <xdr:sp macro="" textlink="">
      <xdr:nvSpPr>
        <xdr:cNvPr id="143" name="物件費該当値テキスト"/>
        <xdr:cNvSpPr txBox="1"/>
      </xdr:nvSpPr>
      <xdr:spPr>
        <a:xfrm>
          <a:off x="4686300" y="91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44568</xdr:rowOff>
    </xdr:from>
    <xdr:to>
      <xdr:col>20</xdr:col>
      <xdr:colOff>38100</xdr:colOff>
      <xdr:row>56</xdr:row>
      <xdr:rowOff>146168</xdr:rowOff>
    </xdr:to>
    <xdr:sp macro="" textlink="">
      <xdr:nvSpPr>
        <xdr:cNvPr id="144" name="楕円 143"/>
        <xdr:cNvSpPr/>
      </xdr:nvSpPr>
      <xdr:spPr>
        <a:xfrm>
          <a:off x="3746500" y="96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137295</xdr:rowOff>
    </xdr:from>
    <xdr:ext cx="534377" cy="259045"/>
    <xdr:sp macro="" textlink="">
      <xdr:nvSpPr>
        <xdr:cNvPr id="145" name="テキスト ボックス 144"/>
        <xdr:cNvSpPr txBox="1"/>
      </xdr:nvSpPr>
      <xdr:spPr>
        <a:xfrm>
          <a:off x="3530111" y="973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153806</xdr:rowOff>
    </xdr:from>
    <xdr:to>
      <xdr:col>15</xdr:col>
      <xdr:colOff>101600</xdr:colOff>
      <xdr:row>56</xdr:row>
      <xdr:rowOff>83956</xdr:rowOff>
    </xdr:to>
    <xdr:sp macro="" textlink="">
      <xdr:nvSpPr>
        <xdr:cNvPr id="146" name="楕円 145"/>
        <xdr:cNvSpPr/>
      </xdr:nvSpPr>
      <xdr:spPr>
        <a:xfrm>
          <a:off x="2857500" y="958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75083</xdr:rowOff>
    </xdr:from>
    <xdr:ext cx="534377" cy="259045"/>
    <xdr:sp macro="" textlink="">
      <xdr:nvSpPr>
        <xdr:cNvPr id="147" name="テキスト ボックス 146"/>
        <xdr:cNvSpPr txBox="1"/>
      </xdr:nvSpPr>
      <xdr:spPr>
        <a:xfrm>
          <a:off x="2641111" y="967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27439</xdr:rowOff>
    </xdr:from>
    <xdr:to>
      <xdr:col>10</xdr:col>
      <xdr:colOff>165100</xdr:colOff>
      <xdr:row>56</xdr:row>
      <xdr:rowOff>129039</xdr:rowOff>
    </xdr:to>
    <xdr:sp macro="" textlink="">
      <xdr:nvSpPr>
        <xdr:cNvPr id="148" name="楕円 147"/>
        <xdr:cNvSpPr/>
      </xdr:nvSpPr>
      <xdr:spPr>
        <a:xfrm>
          <a:off x="1968500" y="96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120166</xdr:rowOff>
    </xdr:from>
    <xdr:ext cx="534377" cy="259045"/>
    <xdr:sp macro="" textlink="">
      <xdr:nvSpPr>
        <xdr:cNvPr id="149" name="テキスト ボックス 148"/>
        <xdr:cNvSpPr txBox="1"/>
      </xdr:nvSpPr>
      <xdr:spPr>
        <a:xfrm>
          <a:off x="1752111" y="97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12711</xdr:rowOff>
    </xdr:from>
    <xdr:to>
      <xdr:col>6</xdr:col>
      <xdr:colOff>38100</xdr:colOff>
      <xdr:row>56</xdr:row>
      <xdr:rowOff>114311</xdr:rowOff>
    </xdr:to>
    <xdr:sp macro="" textlink="">
      <xdr:nvSpPr>
        <xdr:cNvPr id="150" name="楕円 149"/>
        <xdr:cNvSpPr/>
      </xdr:nvSpPr>
      <xdr:spPr>
        <a:xfrm>
          <a:off x="1079500" y="96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130838</xdr:rowOff>
    </xdr:from>
    <xdr:ext cx="534377" cy="259045"/>
    <xdr:sp macro="" textlink="">
      <xdr:nvSpPr>
        <xdr:cNvPr id="151" name="テキスト ボックス 150"/>
        <xdr:cNvSpPr txBox="1"/>
      </xdr:nvSpPr>
      <xdr:spPr>
        <a:xfrm>
          <a:off x="863111" y="93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43687</xdr:rowOff>
    </xdr:from>
    <xdr:to>
      <xdr:col>24</xdr:col>
      <xdr:colOff>63500</xdr:colOff>
      <xdr:row>76</xdr:row>
      <xdr:rowOff>131927</xdr:rowOff>
    </xdr:to>
    <xdr:cxnSp macro="">
      <xdr:nvCxnSpPr>
        <xdr:cNvPr id="178" name="直線コネクタ 177"/>
        <xdr:cNvCxnSpPr/>
      </xdr:nvCxnSpPr>
      <xdr:spPr>
        <a:xfrm>
          <a:off x="3797300" y="13073887"/>
          <a:ext cx="8382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97000</xdr:rowOff>
    </xdr:from>
    <xdr:ext cx="469744" cy="259045"/>
    <xdr:sp macro="" textlink="">
      <xdr:nvSpPr>
        <xdr:cNvPr id="179" name="維持補修費平均値テキスト"/>
        <xdr:cNvSpPr txBox="1"/>
      </xdr:nvSpPr>
      <xdr:spPr>
        <a:xfrm>
          <a:off x="4686300" y="1312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43687</xdr:rowOff>
    </xdr:from>
    <xdr:to>
      <xdr:col>19</xdr:col>
      <xdr:colOff>177800</xdr:colOff>
      <xdr:row>77</xdr:row>
      <xdr:rowOff>171200</xdr:rowOff>
    </xdr:to>
    <xdr:cxnSp macro="">
      <xdr:nvCxnSpPr>
        <xdr:cNvPr id="181" name="直線コネクタ 180"/>
        <xdr:cNvCxnSpPr/>
      </xdr:nvCxnSpPr>
      <xdr:spPr>
        <a:xfrm flipV="1">
          <a:off x="2908300" y="13073887"/>
          <a:ext cx="889000" cy="29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136318</xdr:rowOff>
    </xdr:from>
    <xdr:ext cx="469744" cy="259045"/>
    <xdr:sp macro="" textlink="">
      <xdr:nvSpPr>
        <xdr:cNvPr id="183" name="テキスト ボックス 182"/>
        <xdr:cNvSpPr txBox="1"/>
      </xdr:nvSpPr>
      <xdr:spPr>
        <a:xfrm>
          <a:off x="3562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143449</xdr:rowOff>
    </xdr:from>
    <xdr:to>
      <xdr:col>15</xdr:col>
      <xdr:colOff>50800</xdr:colOff>
      <xdr:row>77</xdr:row>
      <xdr:rowOff>171200</xdr:rowOff>
    </xdr:to>
    <xdr:cxnSp macro="">
      <xdr:nvCxnSpPr>
        <xdr:cNvPr id="184" name="直線コネクタ 183"/>
        <xdr:cNvCxnSpPr/>
      </xdr:nvCxnSpPr>
      <xdr:spPr>
        <a:xfrm>
          <a:off x="2019300" y="13345099"/>
          <a:ext cx="889000" cy="2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6" name="テキスト ボックス 185"/>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143449</xdr:rowOff>
    </xdr:from>
    <xdr:to>
      <xdr:col>10</xdr:col>
      <xdr:colOff>114300</xdr:colOff>
      <xdr:row>77</xdr:row>
      <xdr:rowOff>143770</xdr:rowOff>
    </xdr:to>
    <xdr:cxnSp macro="">
      <xdr:nvCxnSpPr>
        <xdr:cNvPr id="187" name="直線コネクタ 186"/>
        <xdr:cNvCxnSpPr/>
      </xdr:nvCxnSpPr>
      <xdr:spPr>
        <a:xfrm flipV="1">
          <a:off x="1130300" y="1334509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9" name="テキスト ボックス 188"/>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90" name="フローチャート: 判断 189"/>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91" name="テキスト ボックス 190"/>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81127</xdr:rowOff>
    </xdr:from>
    <xdr:to>
      <xdr:col>24</xdr:col>
      <xdr:colOff>114300</xdr:colOff>
      <xdr:row>77</xdr:row>
      <xdr:rowOff>11277</xdr:rowOff>
    </xdr:to>
    <xdr:sp macro="" textlink="">
      <xdr:nvSpPr>
        <xdr:cNvPr id="197" name="楕円 196"/>
        <xdr:cNvSpPr/>
      </xdr:nvSpPr>
      <xdr:spPr>
        <a:xfrm>
          <a:off x="4584700" y="131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104005</xdr:rowOff>
    </xdr:from>
    <xdr:ext cx="469744" cy="259045"/>
    <xdr:sp macro="" textlink="">
      <xdr:nvSpPr>
        <xdr:cNvPr id="198" name="維持補修費該当値テキスト"/>
        <xdr:cNvSpPr txBox="1"/>
      </xdr:nvSpPr>
      <xdr:spPr>
        <a:xfrm>
          <a:off x="4686300" y="1296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164337</xdr:rowOff>
    </xdr:from>
    <xdr:to>
      <xdr:col>20</xdr:col>
      <xdr:colOff>38100</xdr:colOff>
      <xdr:row>76</xdr:row>
      <xdr:rowOff>94487</xdr:rowOff>
    </xdr:to>
    <xdr:sp macro="" textlink="">
      <xdr:nvSpPr>
        <xdr:cNvPr id="199" name="楕円 198"/>
        <xdr:cNvSpPr/>
      </xdr:nvSpPr>
      <xdr:spPr>
        <a:xfrm>
          <a:off x="37465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111015</xdr:rowOff>
    </xdr:from>
    <xdr:ext cx="469744" cy="259045"/>
    <xdr:sp macro="" textlink="">
      <xdr:nvSpPr>
        <xdr:cNvPr id="200" name="テキスト ボックス 199"/>
        <xdr:cNvSpPr txBox="1"/>
      </xdr:nvSpPr>
      <xdr:spPr>
        <a:xfrm>
          <a:off x="3562428"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120400</xdr:rowOff>
    </xdr:from>
    <xdr:to>
      <xdr:col>15</xdr:col>
      <xdr:colOff>101600</xdr:colOff>
      <xdr:row>78</xdr:row>
      <xdr:rowOff>50550</xdr:rowOff>
    </xdr:to>
    <xdr:sp macro="" textlink="">
      <xdr:nvSpPr>
        <xdr:cNvPr id="201" name="楕円 200"/>
        <xdr:cNvSpPr/>
      </xdr:nvSpPr>
      <xdr:spPr>
        <a:xfrm>
          <a:off x="2857500" y="133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41677</xdr:rowOff>
    </xdr:from>
    <xdr:ext cx="469744" cy="259045"/>
    <xdr:sp macro="" textlink="">
      <xdr:nvSpPr>
        <xdr:cNvPr id="202" name="テキスト ボックス 201"/>
        <xdr:cNvSpPr txBox="1"/>
      </xdr:nvSpPr>
      <xdr:spPr>
        <a:xfrm>
          <a:off x="2673428" y="1341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92649</xdr:rowOff>
    </xdr:from>
    <xdr:to>
      <xdr:col>10</xdr:col>
      <xdr:colOff>165100</xdr:colOff>
      <xdr:row>78</xdr:row>
      <xdr:rowOff>22799</xdr:rowOff>
    </xdr:to>
    <xdr:sp macro="" textlink="">
      <xdr:nvSpPr>
        <xdr:cNvPr id="203" name="楕円 202"/>
        <xdr:cNvSpPr/>
      </xdr:nvSpPr>
      <xdr:spPr>
        <a:xfrm>
          <a:off x="1968500" y="132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13926</xdr:rowOff>
    </xdr:from>
    <xdr:ext cx="469744" cy="259045"/>
    <xdr:sp macro="" textlink="">
      <xdr:nvSpPr>
        <xdr:cNvPr id="204" name="テキスト ボックス 203"/>
        <xdr:cNvSpPr txBox="1"/>
      </xdr:nvSpPr>
      <xdr:spPr>
        <a:xfrm>
          <a:off x="1784428" y="1338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92970</xdr:rowOff>
    </xdr:from>
    <xdr:to>
      <xdr:col>6</xdr:col>
      <xdr:colOff>38100</xdr:colOff>
      <xdr:row>78</xdr:row>
      <xdr:rowOff>23120</xdr:rowOff>
    </xdr:to>
    <xdr:sp macro="" textlink="">
      <xdr:nvSpPr>
        <xdr:cNvPr id="205" name="楕円 204"/>
        <xdr:cNvSpPr/>
      </xdr:nvSpPr>
      <xdr:spPr>
        <a:xfrm>
          <a:off x="1079500" y="13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14247</xdr:rowOff>
    </xdr:from>
    <xdr:ext cx="469744" cy="259045"/>
    <xdr:sp macro="" textlink="">
      <xdr:nvSpPr>
        <xdr:cNvPr id="206" name="テキスト ボックス 205"/>
        <xdr:cNvSpPr txBox="1"/>
      </xdr:nvSpPr>
      <xdr:spPr>
        <a:xfrm>
          <a:off x="895428" y="13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117822</xdr:rowOff>
    </xdr:from>
    <xdr:to>
      <xdr:col>24</xdr:col>
      <xdr:colOff>63500</xdr:colOff>
      <xdr:row>96</xdr:row>
      <xdr:rowOff>118692</xdr:rowOff>
    </xdr:to>
    <xdr:cxnSp macro="">
      <xdr:nvCxnSpPr>
        <xdr:cNvPr id="234" name="直線コネクタ 233"/>
        <xdr:cNvCxnSpPr/>
      </xdr:nvCxnSpPr>
      <xdr:spPr>
        <a:xfrm>
          <a:off x="3797300" y="16577022"/>
          <a:ext cx="8382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5" name="扶助費平均値テキスト"/>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31914</xdr:rowOff>
    </xdr:from>
    <xdr:to>
      <xdr:col>19</xdr:col>
      <xdr:colOff>177800</xdr:colOff>
      <xdr:row>96</xdr:row>
      <xdr:rowOff>117822</xdr:rowOff>
    </xdr:to>
    <xdr:cxnSp macro="">
      <xdr:nvCxnSpPr>
        <xdr:cNvPr id="237" name="直線コネクタ 236"/>
        <xdr:cNvCxnSpPr/>
      </xdr:nvCxnSpPr>
      <xdr:spPr>
        <a:xfrm>
          <a:off x="2908300" y="16491114"/>
          <a:ext cx="8890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9" name="テキスト ボックス 238"/>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31914</xdr:rowOff>
    </xdr:from>
    <xdr:to>
      <xdr:col>15</xdr:col>
      <xdr:colOff>50800</xdr:colOff>
      <xdr:row>96</xdr:row>
      <xdr:rowOff>107628</xdr:rowOff>
    </xdr:to>
    <xdr:cxnSp macro="">
      <xdr:nvCxnSpPr>
        <xdr:cNvPr id="240" name="直線コネクタ 239"/>
        <xdr:cNvCxnSpPr/>
      </xdr:nvCxnSpPr>
      <xdr:spPr>
        <a:xfrm flipV="1">
          <a:off x="2019300" y="16491114"/>
          <a:ext cx="889000" cy="7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2" name="テキスト ボックス 241"/>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107628</xdr:rowOff>
    </xdr:from>
    <xdr:to>
      <xdr:col>10</xdr:col>
      <xdr:colOff>114300</xdr:colOff>
      <xdr:row>96</xdr:row>
      <xdr:rowOff>126098</xdr:rowOff>
    </xdr:to>
    <xdr:cxnSp macro="">
      <xdr:nvCxnSpPr>
        <xdr:cNvPr id="243" name="直線コネクタ 242"/>
        <xdr:cNvCxnSpPr/>
      </xdr:nvCxnSpPr>
      <xdr:spPr>
        <a:xfrm flipV="1">
          <a:off x="1130300" y="16566828"/>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4" name="フローチャート: 判断 243"/>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155315</xdr:rowOff>
    </xdr:from>
    <xdr:ext cx="534377" cy="259045"/>
    <xdr:sp macro="" textlink="">
      <xdr:nvSpPr>
        <xdr:cNvPr id="245" name="テキスト ボックス 244"/>
        <xdr:cNvSpPr txBox="1"/>
      </xdr:nvSpPr>
      <xdr:spPr>
        <a:xfrm>
          <a:off x="1752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141432</xdr:rowOff>
    </xdr:from>
    <xdr:to>
      <xdr:col>6</xdr:col>
      <xdr:colOff>38100</xdr:colOff>
      <xdr:row>96</xdr:row>
      <xdr:rowOff>71582</xdr:rowOff>
    </xdr:to>
    <xdr:sp macro="" textlink="">
      <xdr:nvSpPr>
        <xdr:cNvPr id="246" name="フローチャート: 判断 245"/>
        <xdr:cNvSpPr/>
      </xdr:nvSpPr>
      <xdr:spPr>
        <a:xfrm>
          <a:off x="1079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88109</xdr:rowOff>
    </xdr:from>
    <xdr:ext cx="534377" cy="259045"/>
    <xdr:sp macro="" textlink="">
      <xdr:nvSpPr>
        <xdr:cNvPr id="247" name="テキスト ボックス 246"/>
        <xdr:cNvSpPr txBox="1"/>
      </xdr:nvSpPr>
      <xdr:spPr>
        <a:xfrm>
          <a:off x="863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67892</xdr:rowOff>
    </xdr:from>
    <xdr:to>
      <xdr:col>24</xdr:col>
      <xdr:colOff>114300</xdr:colOff>
      <xdr:row>96</xdr:row>
      <xdr:rowOff>169492</xdr:rowOff>
    </xdr:to>
    <xdr:sp macro="" textlink="">
      <xdr:nvSpPr>
        <xdr:cNvPr id="253" name="楕円 252"/>
        <xdr:cNvSpPr/>
      </xdr:nvSpPr>
      <xdr:spPr>
        <a:xfrm>
          <a:off x="4584700" y="165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46319</xdr:rowOff>
    </xdr:from>
    <xdr:ext cx="534377" cy="259045"/>
    <xdr:sp macro="" textlink="">
      <xdr:nvSpPr>
        <xdr:cNvPr id="254" name="扶助費該当値テキスト"/>
        <xdr:cNvSpPr txBox="1"/>
      </xdr:nvSpPr>
      <xdr:spPr>
        <a:xfrm>
          <a:off x="4686300" y="165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67022</xdr:rowOff>
    </xdr:from>
    <xdr:to>
      <xdr:col>20</xdr:col>
      <xdr:colOff>38100</xdr:colOff>
      <xdr:row>96</xdr:row>
      <xdr:rowOff>168622</xdr:rowOff>
    </xdr:to>
    <xdr:sp macro="" textlink="">
      <xdr:nvSpPr>
        <xdr:cNvPr id="255" name="楕円 254"/>
        <xdr:cNvSpPr/>
      </xdr:nvSpPr>
      <xdr:spPr>
        <a:xfrm>
          <a:off x="3746500" y="165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159749</xdr:rowOff>
    </xdr:from>
    <xdr:ext cx="534377" cy="259045"/>
    <xdr:sp macro="" textlink="">
      <xdr:nvSpPr>
        <xdr:cNvPr id="256" name="テキスト ボックス 255"/>
        <xdr:cNvSpPr txBox="1"/>
      </xdr:nvSpPr>
      <xdr:spPr>
        <a:xfrm>
          <a:off x="3530111" y="166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152564</xdr:rowOff>
    </xdr:from>
    <xdr:to>
      <xdr:col>15</xdr:col>
      <xdr:colOff>101600</xdr:colOff>
      <xdr:row>96</xdr:row>
      <xdr:rowOff>82714</xdr:rowOff>
    </xdr:to>
    <xdr:sp macro="" textlink="">
      <xdr:nvSpPr>
        <xdr:cNvPr id="257" name="楕円 256"/>
        <xdr:cNvSpPr/>
      </xdr:nvSpPr>
      <xdr:spPr>
        <a:xfrm>
          <a:off x="2857500" y="164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99241</xdr:rowOff>
    </xdr:from>
    <xdr:ext cx="534377" cy="259045"/>
    <xdr:sp macro="" textlink="">
      <xdr:nvSpPr>
        <xdr:cNvPr id="258" name="テキスト ボックス 257"/>
        <xdr:cNvSpPr txBox="1"/>
      </xdr:nvSpPr>
      <xdr:spPr>
        <a:xfrm>
          <a:off x="2641111" y="162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56828</xdr:rowOff>
    </xdr:from>
    <xdr:to>
      <xdr:col>10</xdr:col>
      <xdr:colOff>165100</xdr:colOff>
      <xdr:row>96</xdr:row>
      <xdr:rowOff>158428</xdr:rowOff>
    </xdr:to>
    <xdr:sp macro="" textlink="">
      <xdr:nvSpPr>
        <xdr:cNvPr id="259" name="楕円 258"/>
        <xdr:cNvSpPr/>
      </xdr:nvSpPr>
      <xdr:spPr>
        <a:xfrm>
          <a:off x="1968500" y="165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3505</xdr:rowOff>
    </xdr:from>
    <xdr:ext cx="534377" cy="259045"/>
    <xdr:sp macro="" textlink="">
      <xdr:nvSpPr>
        <xdr:cNvPr id="260" name="テキスト ボックス 259"/>
        <xdr:cNvSpPr txBox="1"/>
      </xdr:nvSpPr>
      <xdr:spPr>
        <a:xfrm>
          <a:off x="1752111" y="162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75298</xdr:rowOff>
    </xdr:from>
    <xdr:to>
      <xdr:col>6</xdr:col>
      <xdr:colOff>38100</xdr:colOff>
      <xdr:row>97</xdr:row>
      <xdr:rowOff>5448</xdr:rowOff>
    </xdr:to>
    <xdr:sp macro="" textlink="">
      <xdr:nvSpPr>
        <xdr:cNvPr id="261" name="楕円 260"/>
        <xdr:cNvSpPr/>
      </xdr:nvSpPr>
      <xdr:spPr>
        <a:xfrm>
          <a:off x="1079500" y="165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168025</xdr:rowOff>
    </xdr:from>
    <xdr:ext cx="534377" cy="259045"/>
    <xdr:sp macro="" textlink="">
      <xdr:nvSpPr>
        <xdr:cNvPr id="262" name="テキスト ボックス 261"/>
        <xdr:cNvSpPr txBox="1"/>
      </xdr:nvSpPr>
      <xdr:spPr>
        <a:xfrm>
          <a:off x="863111" y="166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1043</xdr:rowOff>
    </xdr:from>
    <xdr:to>
      <xdr:col>55</xdr:col>
      <xdr:colOff>0</xdr:colOff>
      <xdr:row>38</xdr:row>
      <xdr:rowOff>66702</xdr:rowOff>
    </xdr:to>
    <xdr:cxnSp macro="">
      <xdr:nvCxnSpPr>
        <xdr:cNvPr id="291" name="直線コネクタ 290"/>
        <xdr:cNvCxnSpPr/>
      </xdr:nvCxnSpPr>
      <xdr:spPr>
        <a:xfrm>
          <a:off x="9639300" y="6516143"/>
          <a:ext cx="8382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2" name="補助費等平均値テキスト"/>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1043</xdr:rowOff>
    </xdr:from>
    <xdr:to>
      <xdr:col>50</xdr:col>
      <xdr:colOff>114300</xdr:colOff>
      <xdr:row>38</xdr:row>
      <xdr:rowOff>63050</xdr:rowOff>
    </xdr:to>
    <xdr:cxnSp macro="">
      <xdr:nvCxnSpPr>
        <xdr:cNvPr id="294" name="直線コネクタ 293"/>
        <xdr:cNvCxnSpPr/>
      </xdr:nvCxnSpPr>
      <xdr:spPr>
        <a:xfrm flipV="1">
          <a:off x="8750300" y="6516143"/>
          <a:ext cx="889000" cy="6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106194</xdr:rowOff>
    </xdr:from>
    <xdr:ext cx="534377" cy="259045"/>
    <xdr:sp macro="" textlink="">
      <xdr:nvSpPr>
        <xdr:cNvPr id="296" name="テキスト ボックス 295"/>
        <xdr:cNvSpPr txBox="1"/>
      </xdr:nvSpPr>
      <xdr:spPr>
        <a:xfrm>
          <a:off x="9372111" y="66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63050</xdr:rowOff>
    </xdr:from>
    <xdr:to>
      <xdr:col>45</xdr:col>
      <xdr:colOff>177800</xdr:colOff>
      <xdr:row>38</xdr:row>
      <xdr:rowOff>93306</xdr:rowOff>
    </xdr:to>
    <xdr:cxnSp macro="">
      <xdr:nvCxnSpPr>
        <xdr:cNvPr id="297" name="直線コネクタ 296"/>
        <xdr:cNvCxnSpPr/>
      </xdr:nvCxnSpPr>
      <xdr:spPr>
        <a:xfrm flipV="1">
          <a:off x="7861300" y="6578150"/>
          <a:ext cx="889000" cy="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9" name="テキスト ボックス 298"/>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93306</xdr:rowOff>
    </xdr:from>
    <xdr:to>
      <xdr:col>41</xdr:col>
      <xdr:colOff>50800</xdr:colOff>
      <xdr:row>38</xdr:row>
      <xdr:rowOff>94483</xdr:rowOff>
    </xdr:to>
    <xdr:cxnSp macro="">
      <xdr:nvCxnSpPr>
        <xdr:cNvPr id="300" name="直線コネクタ 299"/>
        <xdr:cNvCxnSpPr/>
      </xdr:nvCxnSpPr>
      <xdr:spPr>
        <a:xfrm flipV="1">
          <a:off x="6972300" y="6608406"/>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1" name="フローチャート: 判断 300"/>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2" name="テキスト ボックス 301"/>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49987</xdr:rowOff>
    </xdr:from>
    <xdr:to>
      <xdr:col>36</xdr:col>
      <xdr:colOff>165100</xdr:colOff>
      <xdr:row>38</xdr:row>
      <xdr:rowOff>151587</xdr:rowOff>
    </xdr:to>
    <xdr:sp macro="" textlink="">
      <xdr:nvSpPr>
        <xdr:cNvPr id="303" name="フローチャート: 判断 302"/>
        <xdr:cNvSpPr/>
      </xdr:nvSpPr>
      <xdr:spPr>
        <a:xfrm>
          <a:off x="6921500" y="656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142714</xdr:rowOff>
    </xdr:from>
    <xdr:ext cx="534377" cy="259045"/>
    <xdr:sp macro="" textlink="">
      <xdr:nvSpPr>
        <xdr:cNvPr id="304" name="テキスト ボックス 303"/>
        <xdr:cNvSpPr txBox="1"/>
      </xdr:nvSpPr>
      <xdr:spPr>
        <a:xfrm>
          <a:off x="6705111" y="66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15902</xdr:rowOff>
    </xdr:from>
    <xdr:to>
      <xdr:col>55</xdr:col>
      <xdr:colOff>50800</xdr:colOff>
      <xdr:row>38</xdr:row>
      <xdr:rowOff>117502</xdr:rowOff>
    </xdr:to>
    <xdr:sp macro="" textlink="">
      <xdr:nvSpPr>
        <xdr:cNvPr id="310" name="楕円 309"/>
        <xdr:cNvSpPr/>
      </xdr:nvSpPr>
      <xdr:spPr>
        <a:xfrm>
          <a:off x="10426700" y="65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129664</xdr:rowOff>
    </xdr:from>
    <xdr:ext cx="534377" cy="259045"/>
    <xdr:sp macro="" textlink="">
      <xdr:nvSpPr>
        <xdr:cNvPr id="311" name="補助費等該当値テキスト"/>
        <xdr:cNvSpPr txBox="1"/>
      </xdr:nvSpPr>
      <xdr:spPr>
        <a:xfrm>
          <a:off x="10528300" y="64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121693</xdr:rowOff>
    </xdr:from>
    <xdr:to>
      <xdr:col>50</xdr:col>
      <xdr:colOff>165100</xdr:colOff>
      <xdr:row>38</xdr:row>
      <xdr:rowOff>51843</xdr:rowOff>
    </xdr:to>
    <xdr:sp macro="" textlink="">
      <xdr:nvSpPr>
        <xdr:cNvPr id="312" name="楕円 311"/>
        <xdr:cNvSpPr/>
      </xdr:nvSpPr>
      <xdr:spPr>
        <a:xfrm>
          <a:off x="9588500" y="64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68370</xdr:rowOff>
    </xdr:from>
    <xdr:ext cx="599010" cy="259045"/>
    <xdr:sp macro="" textlink="">
      <xdr:nvSpPr>
        <xdr:cNvPr id="313" name="テキスト ボックス 312"/>
        <xdr:cNvSpPr txBox="1"/>
      </xdr:nvSpPr>
      <xdr:spPr>
        <a:xfrm>
          <a:off x="9339795" y="624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12250</xdr:rowOff>
    </xdr:from>
    <xdr:to>
      <xdr:col>46</xdr:col>
      <xdr:colOff>38100</xdr:colOff>
      <xdr:row>38</xdr:row>
      <xdr:rowOff>113850</xdr:rowOff>
    </xdr:to>
    <xdr:sp macro="" textlink="">
      <xdr:nvSpPr>
        <xdr:cNvPr id="314" name="楕円 313"/>
        <xdr:cNvSpPr/>
      </xdr:nvSpPr>
      <xdr:spPr>
        <a:xfrm>
          <a:off x="8699500" y="65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130377</xdr:rowOff>
    </xdr:from>
    <xdr:ext cx="534377" cy="259045"/>
    <xdr:sp macro="" textlink="">
      <xdr:nvSpPr>
        <xdr:cNvPr id="315" name="テキスト ボックス 314"/>
        <xdr:cNvSpPr txBox="1"/>
      </xdr:nvSpPr>
      <xdr:spPr>
        <a:xfrm>
          <a:off x="8483111" y="63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42506</xdr:rowOff>
    </xdr:from>
    <xdr:to>
      <xdr:col>41</xdr:col>
      <xdr:colOff>101600</xdr:colOff>
      <xdr:row>38</xdr:row>
      <xdr:rowOff>144106</xdr:rowOff>
    </xdr:to>
    <xdr:sp macro="" textlink="">
      <xdr:nvSpPr>
        <xdr:cNvPr id="316" name="楕円 315"/>
        <xdr:cNvSpPr/>
      </xdr:nvSpPr>
      <xdr:spPr>
        <a:xfrm>
          <a:off x="7810500" y="65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135233</xdr:rowOff>
    </xdr:from>
    <xdr:ext cx="534377" cy="259045"/>
    <xdr:sp macro="" textlink="">
      <xdr:nvSpPr>
        <xdr:cNvPr id="317" name="テキスト ボックス 316"/>
        <xdr:cNvSpPr txBox="1"/>
      </xdr:nvSpPr>
      <xdr:spPr>
        <a:xfrm>
          <a:off x="7594111" y="66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43683</xdr:rowOff>
    </xdr:from>
    <xdr:to>
      <xdr:col>36</xdr:col>
      <xdr:colOff>165100</xdr:colOff>
      <xdr:row>38</xdr:row>
      <xdr:rowOff>145283</xdr:rowOff>
    </xdr:to>
    <xdr:sp macro="" textlink="">
      <xdr:nvSpPr>
        <xdr:cNvPr id="318" name="楕円 317"/>
        <xdr:cNvSpPr/>
      </xdr:nvSpPr>
      <xdr:spPr>
        <a:xfrm>
          <a:off x="6921500" y="65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161810</xdr:rowOff>
    </xdr:from>
    <xdr:ext cx="534377" cy="259045"/>
    <xdr:sp macro="" textlink="">
      <xdr:nvSpPr>
        <xdr:cNvPr id="319" name="テキスト ボックス 318"/>
        <xdr:cNvSpPr txBox="1"/>
      </xdr:nvSpPr>
      <xdr:spPr>
        <a:xfrm>
          <a:off x="6705111" y="633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136024</xdr:rowOff>
    </xdr:from>
    <xdr:to>
      <xdr:col>55</xdr:col>
      <xdr:colOff>0</xdr:colOff>
      <xdr:row>58</xdr:row>
      <xdr:rowOff>162454</xdr:rowOff>
    </xdr:to>
    <xdr:cxnSp macro="">
      <xdr:nvCxnSpPr>
        <xdr:cNvPr id="350" name="直線コネクタ 349"/>
        <xdr:cNvCxnSpPr/>
      </xdr:nvCxnSpPr>
      <xdr:spPr>
        <a:xfrm>
          <a:off x="9639300" y="10080124"/>
          <a:ext cx="838200" cy="2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1"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136024</xdr:rowOff>
    </xdr:from>
    <xdr:to>
      <xdr:col>50</xdr:col>
      <xdr:colOff>114300</xdr:colOff>
      <xdr:row>58</xdr:row>
      <xdr:rowOff>141450</xdr:rowOff>
    </xdr:to>
    <xdr:cxnSp macro="">
      <xdr:nvCxnSpPr>
        <xdr:cNvPr id="353" name="直線コネクタ 352"/>
        <xdr:cNvCxnSpPr/>
      </xdr:nvCxnSpPr>
      <xdr:spPr>
        <a:xfrm flipV="1">
          <a:off x="8750300" y="10080124"/>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118040</xdr:rowOff>
    </xdr:from>
    <xdr:to>
      <xdr:col>45</xdr:col>
      <xdr:colOff>177800</xdr:colOff>
      <xdr:row>58</xdr:row>
      <xdr:rowOff>141450</xdr:rowOff>
    </xdr:to>
    <xdr:cxnSp macro="">
      <xdr:nvCxnSpPr>
        <xdr:cNvPr id="356" name="直線コネクタ 355"/>
        <xdr:cNvCxnSpPr/>
      </xdr:nvCxnSpPr>
      <xdr:spPr>
        <a:xfrm>
          <a:off x="7861300" y="10062140"/>
          <a:ext cx="889000" cy="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8" name="テキスト ボックス 357"/>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133983</xdr:rowOff>
    </xdr:from>
    <xdr:to>
      <xdr:col>41</xdr:col>
      <xdr:colOff>50800</xdr:colOff>
      <xdr:row>58</xdr:row>
      <xdr:rowOff>118040</xdr:rowOff>
    </xdr:to>
    <xdr:cxnSp macro="">
      <xdr:nvCxnSpPr>
        <xdr:cNvPr id="359" name="直線コネクタ 358"/>
        <xdr:cNvCxnSpPr/>
      </xdr:nvCxnSpPr>
      <xdr:spPr>
        <a:xfrm>
          <a:off x="6972300" y="9906633"/>
          <a:ext cx="889000" cy="15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0" name="フローチャート: 判断 359"/>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14133</xdr:rowOff>
    </xdr:from>
    <xdr:ext cx="534377" cy="259045"/>
    <xdr:sp macro="" textlink="">
      <xdr:nvSpPr>
        <xdr:cNvPr id="361" name="テキスト ボックス 360"/>
        <xdr:cNvSpPr txBox="1"/>
      </xdr:nvSpPr>
      <xdr:spPr>
        <a:xfrm>
          <a:off x="7594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80401</xdr:rowOff>
    </xdr:from>
    <xdr:to>
      <xdr:col>36</xdr:col>
      <xdr:colOff>165100</xdr:colOff>
      <xdr:row>59</xdr:row>
      <xdr:rowOff>10551</xdr:rowOff>
    </xdr:to>
    <xdr:sp macro="" textlink="">
      <xdr:nvSpPr>
        <xdr:cNvPr id="362" name="フローチャート: 判断 361"/>
        <xdr:cNvSpPr/>
      </xdr:nvSpPr>
      <xdr:spPr>
        <a:xfrm>
          <a:off x="6921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1678</xdr:rowOff>
    </xdr:from>
    <xdr:ext cx="534377" cy="259045"/>
    <xdr:sp macro="" textlink="">
      <xdr:nvSpPr>
        <xdr:cNvPr id="363" name="テキスト ボックス 362"/>
        <xdr:cNvSpPr txBox="1"/>
      </xdr:nvSpPr>
      <xdr:spPr>
        <a:xfrm>
          <a:off x="6705111" y="101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111654</xdr:rowOff>
    </xdr:from>
    <xdr:to>
      <xdr:col>55</xdr:col>
      <xdr:colOff>50800</xdr:colOff>
      <xdr:row>59</xdr:row>
      <xdr:rowOff>41804</xdr:rowOff>
    </xdr:to>
    <xdr:sp macro="" textlink="">
      <xdr:nvSpPr>
        <xdr:cNvPr id="369" name="楕円 368"/>
        <xdr:cNvSpPr/>
      </xdr:nvSpPr>
      <xdr:spPr>
        <a:xfrm>
          <a:off x="10426700" y="100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70"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85224</xdr:rowOff>
    </xdr:from>
    <xdr:to>
      <xdr:col>50</xdr:col>
      <xdr:colOff>165100</xdr:colOff>
      <xdr:row>59</xdr:row>
      <xdr:rowOff>15374</xdr:rowOff>
    </xdr:to>
    <xdr:sp macro="" textlink="">
      <xdr:nvSpPr>
        <xdr:cNvPr id="371" name="楕円 370"/>
        <xdr:cNvSpPr/>
      </xdr:nvSpPr>
      <xdr:spPr>
        <a:xfrm>
          <a:off x="9588500" y="100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6501</xdr:rowOff>
    </xdr:from>
    <xdr:ext cx="534377" cy="259045"/>
    <xdr:sp macro="" textlink="">
      <xdr:nvSpPr>
        <xdr:cNvPr id="372" name="テキスト ボックス 371"/>
        <xdr:cNvSpPr txBox="1"/>
      </xdr:nvSpPr>
      <xdr:spPr>
        <a:xfrm>
          <a:off x="9372111" y="101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90650</xdr:rowOff>
    </xdr:from>
    <xdr:to>
      <xdr:col>46</xdr:col>
      <xdr:colOff>38100</xdr:colOff>
      <xdr:row>59</xdr:row>
      <xdr:rowOff>20800</xdr:rowOff>
    </xdr:to>
    <xdr:sp macro="" textlink="">
      <xdr:nvSpPr>
        <xdr:cNvPr id="373" name="楕円 372"/>
        <xdr:cNvSpPr/>
      </xdr:nvSpPr>
      <xdr:spPr>
        <a:xfrm>
          <a:off x="8699500" y="100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11927</xdr:rowOff>
    </xdr:from>
    <xdr:ext cx="534377" cy="259045"/>
    <xdr:sp macro="" textlink="">
      <xdr:nvSpPr>
        <xdr:cNvPr id="374" name="テキスト ボックス 373"/>
        <xdr:cNvSpPr txBox="1"/>
      </xdr:nvSpPr>
      <xdr:spPr>
        <a:xfrm>
          <a:off x="8483111" y="1012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67240</xdr:rowOff>
    </xdr:from>
    <xdr:to>
      <xdr:col>41</xdr:col>
      <xdr:colOff>101600</xdr:colOff>
      <xdr:row>58</xdr:row>
      <xdr:rowOff>168840</xdr:rowOff>
    </xdr:to>
    <xdr:sp macro="" textlink="">
      <xdr:nvSpPr>
        <xdr:cNvPr id="375" name="楕円 374"/>
        <xdr:cNvSpPr/>
      </xdr:nvSpPr>
      <xdr:spPr>
        <a:xfrm>
          <a:off x="7810500" y="100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13917</xdr:rowOff>
    </xdr:from>
    <xdr:ext cx="534377" cy="259045"/>
    <xdr:sp macro="" textlink="">
      <xdr:nvSpPr>
        <xdr:cNvPr id="376" name="テキスト ボックス 375"/>
        <xdr:cNvSpPr txBox="1"/>
      </xdr:nvSpPr>
      <xdr:spPr>
        <a:xfrm>
          <a:off x="7594111" y="978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83183</xdr:rowOff>
    </xdr:from>
    <xdr:to>
      <xdr:col>36</xdr:col>
      <xdr:colOff>165100</xdr:colOff>
      <xdr:row>58</xdr:row>
      <xdr:rowOff>13333</xdr:rowOff>
    </xdr:to>
    <xdr:sp macro="" textlink="">
      <xdr:nvSpPr>
        <xdr:cNvPr id="377" name="楕円 376"/>
        <xdr:cNvSpPr/>
      </xdr:nvSpPr>
      <xdr:spPr>
        <a:xfrm>
          <a:off x="6921500" y="98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29860</xdr:rowOff>
    </xdr:from>
    <xdr:ext cx="599010" cy="259045"/>
    <xdr:sp macro="" textlink="">
      <xdr:nvSpPr>
        <xdr:cNvPr id="378" name="テキスト ボックス 377"/>
        <xdr:cNvSpPr txBox="1"/>
      </xdr:nvSpPr>
      <xdr:spPr>
        <a:xfrm>
          <a:off x="6672795" y="96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97917</xdr:rowOff>
    </xdr:from>
    <xdr:to>
      <xdr:col>55</xdr:col>
      <xdr:colOff>0</xdr:colOff>
      <xdr:row>79</xdr:row>
      <xdr:rowOff>98879</xdr:rowOff>
    </xdr:to>
    <xdr:cxnSp macro="">
      <xdr:nvCxnSpPr>
        <xdr:cNvPr id="409" name="直線コネクタ 408"/>
        <xdr:cNvCxnSpPr/>
      </xdr:nvCxnSpPr>
      <xdr:spPr>
        <a:xfrm flipV="1">
          <a:off x="9639300" y="13642467"/>
          <a:ext cx="8382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97237</xdr:rowOff>
    </xdr:from>
    <xdr:to>
      <xdr:col>50</xdr:col>
      <xdr:colOff>114300</xdr:colOff>
      <xdr:row>79</xdr:row>
      <xdr:rowOff>98879</xdr:rowOff>
    </xdr:to>
    <xdr:cxnSp macro="">
      <xdr:nvCxnSpPr>
        <xdr:cNvPr id="412" name="直線コネクタ 411"/>
        <xdr:cNvCxnSpPr/>
      </xdr:nvCxnSpPr>
      <xdr:spPr>
        <a:xfrm>
          <a:off x="8750300" y="13641787"/>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158029</xdr:rowOff>
    </xdr:from>
    <xdr:to>
      <xdr:col>45</xdr:col>
      <xdr:colOff>177800</xdr:colOff>
      <xdr:row>79</xdr:row>
      <xdr:rowOff>97237</xdr:rowOff>
    </xdr:to>
    <xdr:cxnSp macro="">
      <xdr:nvCxnSpPr>
        <xdr:cNvPr id="415" name="直線コネクタ 414"/>
        <xdr:cNvCxnSpPr/>
      </xdr:nvCxnSpPr>
      <xdr:spPr>
        <a:xfrm>
          <a:off x="7861300" y="13531129"/>
          <a:ext cx="889000" cy="1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22248</xdr:rowOff>
    </xdr:from>
    <xdr:to>
      <xdr:col>41</xdr:col>
      <xdr:colOff>50800</xdr:colOff>
      <xdr:row>78</xdr:row>
      <xdr:rowOff>158029</xdr:rowOff>
    </xdr:to>
    <xdr:cxnSp macro="">
      <xdr:nvCxnSpPr>
        <xdr:cNvPr id="418" name="直線コネクタ 417"/>
        <xdr:cNvCxnSpPr/>
      </xdr:nvCxnSpPr>
      <xdr:spPr>
        <a:xfrm>
          <a:off x="6972300" y="13395348"/>
          <a:ext cx="889000" cy="1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9" name="フローチャート: 判断 418"/>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76196</xdr:rowOff>
    </xdr:from>
    <xdr:ext cx="534377" cy="259045"/>
    <xdr:sp macro="" textlink="">
      <xdr:nvSpPr>
        <xdr:cNvPr id="420" name="テキスト ボックス 419"/>
        <xdr:cNvSpPr txBox="1"/>
      </xdr:nvSpPr>
      <xdr:spPr>
        <a:xfrm>
          <a:off x="7594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153572</xdr:rowOff>
    </xdr:from>
    <xdr:to>
      <xdr:col>36</xdr:col>
      <xdr:colOff>165100</xdr:colOff>
      <xdr:row>79</xdr:row>
      <xdr:rowOff>83722</xdr:rowOff>
    </xdr:to>
    <xdr:sp macro="" textlink="">
      <xdr:nvSpPr>
        <xdr:cNvPr id="421" name="フローチャート: 判断 420"/>
        <xdr:cNvSpPr/>
      </xdr:nvSpPr>
      <xdr:spPr>
        <a:xfrm>
          <a:off x="6921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74849</xdr:rowOff>
    </xdr:from>
    <xdr:ext cx="534377" cy="259045"/>
    <xdr:sp macro="" textlink="">
      <xdr:nvSpPr>
        <xdr:cNvPr id="422" name="テキスト ボックス 421"/>
        <xdr:cNvSpPr txBox="1"/>
      </xdr:nvSpPr>
      <xdr:spPr>
        <a:xfrm>
          <a:off x="6705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47117</xdr:rowOff>
    </xdr:from>
    <xdr:to>
      <xdr:col>55</xdr:col>
      <xdr:colOff>50800</xdr:colOff>
      <xdr:row>79</xdr:row>
      <xdr:rowOff>148717</xdr:rowOff>
    </xdr:to>
    <xdr:sp macro="" textlink="">
      <xdr:nvSpPr>
        <xdr:cNvPr id="428" name="楕円 427"/>
        <xdr:cNvSpPr/>
      </xdr:nvSpPr>
      <xdr:spPr>
        <a:xfrm>
          <a:off x="10426700" y="135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133494</xdr:rowOff>
    </xdr:from>
    <xdr:ext cx="378565" cy="259045"/>
    <xdr:sp macro="" textlink="">
      <xdr:nvSpPr>
        <xdr:cNvPr id="429" name="普通建設事業費 （ うち新規整備　）該当値テキスト"/>
        <xdr:cNvSpPr txBox="1"/>
      </xdr:nvSpPr>
      <xdr:spPr>
        <a:xfrm>
          <a:off x="10528300" y="1350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30" name="楕円 429"/>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31" name="テキスト ボックス 430"/>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46437</xdr:rowOff>
    </xdr:from>
    <xdr:to>
      <xdr:col>46</xdr:col>
      <xdr:colOff>38100</xdr:colOff>
      <xdr:row>79</xdr:row>
      <xdr:rowOff>148037</xdr:rowOff>
    </xdr:to>
    <xdr:sp macro="" textlink="">
      <xdr:nvSpPr>
        <xdr:cNvPr id="432" name="楕円 431"/>
        <xdr:cNvSpPr/>
      </xdr:nvSpPr>
      <xdr:spPr>
        <a:xfrm>
          <a:off x="8699500" y="135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139164</xdr:rowOff>
    </xdr:from>
    <xdr:ext cx="469744" cy="259045"/>
    <xdr:sp macro="" textlink="">
      <xdr:nvSpPr>
        <xdr:cNvPr id="433" name="テキスト ボックス 432"/>
        <xdr:cNvSpPr txBox="1"/>
      </xdr:nvSpPr>
      <xdr:spPr>
        <a:xfrm>
          <a:off x="8515428" y="13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107229</xdr:rowOff>
    </xdr:from>
    <xdr:to>
      <xdr:col>41</xdr:col>
      <xdr:colOff>101600</xdr:colOff>
      <xdr:row>79</xdr:row>
      <xdr:rowOff>37379</xdr:rowOff>
    </xdr:to>
    <xdr:sp macro="" textlink="">
      <xdr:nvSpPr>
        <xdr:cNvPr id="434" name="楕円 433"/>
        <xdr:cNvSpPr/>
      </xdr:nvSpPr>
      <xdr:spPr>
        <a:xfrm>
          <a:off x="7810500" y="134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53906</xdr:rowOff>
    </xdr:from>
    <xdr:ext cx="534377" cy="259045"/>
    <xdr:sp macro="" textlink="">
      <xdr:nvSpPr>
        <xdr:cNvPr id="435" name="テキスト ボックス 434"/>
        <xdr:cNvSpPr txBox="1"/>
      </xdr:nvSpPr>
      <xdr:spPr>
        <a:xfrm>
          <a:off x="7594111" y="132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142898</xdr:rowOff>
    </xdr:from>
    <xdr:to>
      <xdr:col>36</xdr:col>
      <xdr:colOff>165100</xdr:colOff>
      <xdr:row>78</xdr:row>
      <xdr:rowOff>73048</xdr:rowOff>
    </xdr:to>
    <xdr:sp macro="" textlink="">
      <xdr:nvSpPr>
        <xdr:cNvPr id="436" name="楕円 435"/>
        <xdr:cNvSpPr/>
      </xdr:nvSpPr>
      <xdr:spPr>
        <a:xfrm>
          <a:off x="6921500" y="133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89575</xdr:rowOff>
    </xdr:from>
    <xdr:ext cx="599010" cy="259045"/>
    <xdr:sp macro="" textlink="">
      <xdr:nvSpPr>
        <xdr:cNvPr id="437" name="テキスト ボックス 436"/>
        <xdr:cNvSpPr txBox="1"/>
      </xdr:nvSpPr>
      <xdr:spPr>
        <a:xfrm>
          <a:off x="6672795" y="1311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12843</xdr:rowOff>
    </xdr:from>
    <xdr:to>
      <xdr:col>55</xdr:col>
      <xdr:colOff>0</xdr:colOff>
      <xdr:row>94</xdr:row>
      <xdr:rowOff>32829</xdr:rowOff>
    </xdr:to>
    <xdr:cxnSp macro="">
      <xdr:nvCxnSpPr>
        <xdr:cNvPr id="468" name="直線コネクタ 467"/>
        <xdr:cNvCxnSpPr/>
      </xdr:nvCxnSpPr>
      <xdr:spPr>
        <a:xfrm>
          <a:off x="9639300" y="15786243"/>
          <a:ext cx="838200" cy="36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127254</xdr:rowOff>
    </xdr:from>
    <xdr:ext cx="534377" cy="259045"/>
    <xdr:sp macro="" textlink="">
      <xdr:nvSpPr>
        <xdr:cNvPr id="469" name="普通建設事業費 （ うち更新整備　）平均値テキスト"/>
        <xdr:cNvSpPr txBox="1"/>
      </xdr:nvSpPr>
      <xdr:spPr>
        <a:xfrm>
          <a:off x="10528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12843</xdr:rowOff>
    </xdr:from>
    <xdr:to>
      <xdr:col>50</xdr:col>
      <xdr:colOff>114300</xdr:colOff>
      <xdr:row>92</xdr:row>
      <xdr:rowOff>104087</xdr:rowOff>
    </xdr:to>
    <xdr:cxnSp macro="">
      <xdr:nvCxnSpPr>
        <xdr:cNvPr id="471" name="直線コネクタ 470"/>
        <xdr:cNvCxnSpPr/>
      </xdr:nvCxnSpPr>
      <xdr:spPr>
        <a:xfrm flipV="1">
          <a:off x="8750300" y="15786243"/>
          <a:ext cx="889000" cy="9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46246</xdr:rowOff>
    </xdr:from>
    <xdr:ext cx="534377" cy="259045"/>
    <xdr:sp macro="" textlink="">
      <xdr:nvSpPr>
        <xdr:cNvPr id="473" name="テキスト ボックス 472"/>
        <xdr:cNvSpPr txBox="1"/>
      </xdr:nvSpPr>
      <xdr:spPr>
        <a:xfrm>
          <a:off x="9372111"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104087</xdr:rowOff>
    </xdr:from>
    <xdr:to>
      <xdr:col>45</xdr:col>
      <xdr:colOff>177800</xdr:colOff>
      <xdr:row>97</xdr:row>
      <xdr:rowOff>80198</xdr:rowOff>
    </xdr:to>
    <xdr:cxnSp macro="">
      <xdr:nvCxnSpPr>
        <xdr:cNvPr id="474" name="直線コネクタ 473"/>
        <xdr:cNvCxnSpPr/>
      </xdr:nvCxnSpPr>
      <xdr:spPr>
        <a:xfrm flipV="1">
          <a:off x="7861300" y="15877487"/>
          <a:ext cx="889000" cy="83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6928</xdr:rowOff>
    </xdr:from>
    <xdr:ext cx="534377" cy="259045"/>
    <xdr:sp macro="" textlink="">
      <xdr:nvSpPr>
        <xdr:cNvPr id="476" name="テキスト ボックス 475"/>
        <xdr:cNvSpPr txBox="1"/>
      </xdr:nvSpPr>
      <xdr:spPr>
        <a:xfrm>
          <a:off x="8483111" y="166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140974</xdr:rowOff>
    </xdr:from>
    <xdr:to>
      <xdr:col>41</xdr:col>
      <xdr:colOff>50800</xdr:colOff>
      <xdr:row>97</xdr:row>
      <xdr:rowOff>80198</xdr:rowOff>
    </xdr:to>
    <xdr:cxnSp macro="">
      <xdr:nvCxnSpPr>
        <xdr:cNvPr id="477" name="直線コネクタ 476"/>
        <xdr:cNvCxnSpPr/>
      </xdr:nvCxnSpPr>
      <xdr:spPr>
        <a:xfrm>
          <a:off x="6972300" y="16600174"/>
          <a:ext cx="889000" cy="1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8" name="フローチャート: 判断 477"/>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46843</xdr:rowOff>
    </xdr:from>
    <xdr:ext cx="534377" cy="259045"/>
    <xdr:sp macro="" textlink="">
      <xdr:nvSpPr>
        <xdr:cNvPr id="479" name="テキスト ボックス 478"/>
        <xdr:cNvSpPr txBox="1"/>
      </xdr:nvSpPr>
      <xdr:spPr>
        <a:xfrm>
          <a:off x="7594111" y="163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45465</xdr:rowOff>
    </xdr:from>
    <xdr:to>
      <xdr:col>36</xdr:col>
      <xdr:colOff>165100</xdr:colOff>
      <xdr:row>96</xdr:row>
      <xdr:rowOff>147065</xdr:rowOff>
    </xdr:to>
    <xdr:sp macro="" textlink="">
      <xdr:nvSpPr>
        <xdr:cNvPr id="480" name="フローチャート: 判断 479"/>
        <xdr:cNvSpPr/>
      </xdr:nvSpPr>
      <xdr:spPr>
        <a:xfrm>
          <a:off x="6921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163592</xdr:rowOff>
    </xdr:from>
    <xdr:ext cx="534377" cy="259045"/>
    <xdr:sp macro="" textlink="">
      <xdr:nvSpPr>
        <xdr:cNvPr id="481" name="テキスト ボックス 480"/>
        <xdr:cNvSpPr txBox="1"/>
      </xdr:nvSpPr>
      <xdr:spPr>
        <a:xfrm>
          <a:off x="6705111" y="162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153479</xdr:rowOff>
    </xdr:from>
    <xdr:to>
      <xdr:col>55</xdr:col>
      <xdr:colOff>50800</xdr:colOff>
      <xdr:row>94</xdr:row>
      <xdr:rowOff>83629</xdr:rowOff>
    </xdr:to>
    <xdr:sp macro="" textlink="">
      <xdr:nvSpPr>
        <xdr:cNvPr id="487" name="楕円 486"/>
        <xdr:cNvSpPr/>
      </xdr:nvSpPr>
      <xdr:spPr>
        <a:xfrm>
          <a:off x="10426700" y="160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4906</xdr:rowOff>
    </xdr:from>
    <xdr:ext cx="534377" cy="259045"/>
    <xdr:sp macro="" textlink="">
      <xdr:nvSpPr>
        <xdr:cNvPr id="488" name="普通建設事業費 （ うち更新整備　）該当値テキスト"/>
        <xdr:cNvSpPr txBox="1"/>
      </xdr:nvSpPr>
      <xdr:spPr>
        <a:xfrm>
          <a:off x="10528300" y="159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133493</xdr:rowOff>
    </xdr:from>
    <xdr:to>
      <xdr:col>50</xdr:col>
      <xdr:colOff>165100</xdr:colOff>
      <xdr:row>92</xdr:row>
      <xdr:rowOff>63643</xdr:rowOff>
    </xdr:to>
    <xdr:sp macro="" textlink="">
      <xdr:nvSpPr>
        <xdr:cNvPr id="489" name="楕円 488"/>
        <xdr:cNvSpPr/>
      </xdr:nvSpPr>
      <xdr:spPr>
        <a:xfrm>
          <a:off x="9588500" y="157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80170</xdr:rowOff>
    </xdr:from>
    <xdr:ext cx="534377" cy="259045"/>
    <xdr:sp macro="" textlink="">
      <xdr:nvSpPr>
        <xdr:cNvPr id="490" name="テキスト ボックス 489"/>
        <xdr:cNvSpPr txBox="1"/>
      </xdr:nvSpPr>
      <xdr:spPr>
        <a:xfrm>
          <a:off x="9372111" y="1551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53287</xdr:rowOff>
    </xdr:from>
    <xdr:to>
      <xdr:col>46</xdr:col>
      <xdr:colOff>38100</xdr:colOff>
      <xdr:row>92</xdr:row>
      <xdr:rowOff>154887</xdr:rowOff>
    </xdr:to>
    <xdr:sp macro="" textlink="">
      <xdr:nvSpPr>
        <xdr:cNvPr id="491" name="楕円 490"/>
        <xdr:cNvSpPr/>
      </xdr:nvSpPr>
      <xdr:spPr>
        <a:xfrm>
          <a:off x="8699500" y="158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171414</xdr:rowOff>
    </xdr:from>
    <xdr:ext cx="534377" cy="259045"/>
    <xdr:sp macro="" textlink="">
      <xdr:nvSpPr>
        <xdr:cNvPr id="492" name="テキスト ボックス 491"/>
        <xdr:cNvSpPr txBox="1"/>
      </xdr:nvSpPr>
      <xdr:spPr>
        <a:xfrm>
          <a:off x="8483111" y="156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29398</xdr:rowOff>
    </xdr:from>
    <xdr:to>
      <xdr:col>41</xdr:col>
      <xdr:colOff>101600</xdr:colOff>
      <xdr:row>97</xdr:row>
      <xdr:rowOff>130998</xdr:rowOff>
    </xdr:to>
    <xdr:sp macro="" textlink="">
      <xdr:nvSpPr>
        <xdr:cNvPr id="493" name="楕円 492"/>
        <xdr:cNvSpPr/>
      </xdr:nvSpPr>
      <xdr:spPr>
        <a:xfrm>
          <a:off x="7810500" y="1666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122125</xdr:rowOff>
    </xdr:from>
    <xdr:ext cx="534377" cy="259045"/>
    <xdr:sp macro="" textlink="">
      <xdr:nvSpPr>
        <xdr:cNvPr id="494" name="テキスト ボックス 493"/>
        <xdr:cNvSpPr txBox="1"/>
      </xdr:nvSpPr>
      <xdr:spPr>
        <a:xfrm>
          <a:off x="7594111" y="167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90174</xdr:rowOff>
    </xdr:from>
    <xdr:to>
      <xdr:col>36</xdr:col>
      <xdr:colOff>165100</xdr:colOff>
      <xdr:row>97</xdr:row>
      <xdr:rowOff>20324</xdr:rowOff>
    </xdr:to>
    <xdr:sp macro="" textlink="">
      <xdr:nvSpPr>
        <xdr:cNvPr id="495" name="楕円 494"/>
        <xdr:cNvSpPr/>
      </xdr:nvSpPr>
      <xdr:spPr>
        <a:xfrm>
          <a:off x="6921500" y="16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11451</xdr:rowOff>
    </xdr:from>
    <xdr:ext cx="534377" cy="259045"/>
    <xdr:sp macro="" textlink="">
      <xdr:nvSpPr>
        <xdr:cNvPr id="496" name="テキスト ボックス 495"/>
        <xdr:cNvSpPr txBox="1"/>
      </xdr:nvSpPr>
      <xdr:spPr>
        <a:xfrm>
          <a:off x="6705111" y="166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146444</xdr:rowOff>
    </xdr:from>
    <xdr:to>
      <xdr:col>85</xdr:col>
      <xdr:colOff>127000</xdr:colOff>
      <xdr:row>39</xdr:row>
      <xdr:rowOff>21837</xdr:rowOff>
    </xdr:to>
    <xdr:cxnSp macro="">
      <xdr:nvCxnSpPr>
        <xdr:cNvPr id="525" name="直線コネクタ 524"/>
        <xdr:cNvCxnSpPr/>
      </xdr:nvCxnSpPr>
      <xdr:spPr>
        <a:xfrm flipV="1">
          <a:off x="15481300" y="6661544"/>
          <a:ext cx="838200" cy="4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6"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21837</xdr:rowOff>
    </xdr:from>
    <xdr:to>
      <xdr:col>81</xdr:col>
      <xdr:colOff>50800</xdr:colOff>
      <xdr:row>39</xdr:row>
      <xdr:rowOff>44450</xdr:rowOff>
    </xdr:to>
    <xdr:cxnSp macro="">
      <xdr:nvCxnSpPr>
        <xdr:cNvPr id="528" name="直線コネクタ 527"/>
        <xdr:cNvCxnSpPr/>
      </xdr:nvCxnSpPr>
      <xdr:spPr>
        <a:xfrm flipV="1">
          <a:off x="14592300" y="6708387"/>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0" name="テキスト ボックス 529"/>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68510</xdr:rowOff>
    </xdr:from>
    <xdr:to>
      <xdr:col>76</xdr:col>
      <xdr:colOff>114300</xdr:colOff>
      <xdr:row>39</xdr:row>
      <xdr:rowOff>44450</xdr:rowOff>
    </xdr:to>
    <xdr:cxnSp macro="">
      <xdr:nvCxnSpPr>
        <xdr:cNvPr id="531" name="直線コネクタ 530"/>
        <xdr:cNvCxnSpPr/>
      </xdr:nvCxnSpPr>
      <xdr:spPr>
        <a:xfrm>
          <a:off x="13703300" y="6583610"/>
          <a:ext cx="889000" cy="1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68510</xdr:rowOff>
    </xdr:from>
    <xdr:to>
      <xdr:col>71</xdr:col>
      <xdr:colOff>177800</xdr:colOff>
      <xdr:row>38</xdr:row>
      <xdr:rowOff>154502</xdr:rowOff>
    </xdr:to>
    <xdr:cxnSp macro="">
      <xdr:nvCxnSpPr>
        <xdr:cNvPr id="534" name="直線コネクタ 533"/>
        <xdr:cNvCxnSpPr/>
      </xdr:nvCxnSpPr>
      <xdr:spPr>
        <a:xfrm flipV="1">
          <a:off x="12814300" y="6583610"/>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5" name="フローチャート: 判断 534"/>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24902</xdr:rowOff>
    </xdr:from>
    <xdr:ext cx="469744" cy="259045"/>
    <xdr:sp macro="" textlink="">
      <xdr:nvSpPr>
        <xdr:cNvPr id="536" name="テキスト ボックス 535"/>
        <xdr:cNvSpPr txBox="1"/>
      </xdr:nvSpPr>
      <xdr:spPr>
        <a:xfrm>
          <a:off x="13468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97854</xdr:rowOff>
    </xdr:from>
    <xdr:to>
      <xdr:col>67</xdr:col>
      <xdr:colOff>101600</xdr:colOff>
      <xdr:row>39</xdr:row>
      <xdr:rowOff>28004</xdr:rowOff>
    </xdr:to>
    <xdr:sp macro="" textlink="">
      <xdr:nvSpPr>
        <xdr:cNvPr id="537" name="フローチャート: 判断 536"/>
        <xdr:cNvSpPr/>
      </xdr:nvSpPr>
      <xdr:spPr>
        <a:xfrm>
          <a:off x="12763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44530</xdr:rowOff>
    </xdr:from>
    <xdr:ext cx="469744" cy="259045"/>
    <xdr:sp macro="" textlink="">
      <xdr:nvSpPr>
        <xdr:cNvPr id="538" name="テキスト ボックス 537"/>
        <xdr:cNvSpPr txBox="1"/>
      </xdr:nvSpPr>
      <xdr:spPr>
        <a:xfrm>
          <a:off x="12579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95644</xdr:rowOff>
    </xdr:from>
    <xdr:to>
      <xdr:col>85</xdr:col>
      <xdr:colOff>177800</xdr:colOff>
      <xdr:row>39</xdr:row>
      <xdr:rowOff>25794</xdr:rowOff>
    </xdr:to>
    <xdr:sp macro="" textlink="">
      <xdr:nvSpPr>
        <xdr:cNvPr id="544" name="楕円 543"/>
        <xdr:cNvSpPr/>
      </xdr:nvSpPr>
      <xdr:spPr>
        <a:xfrm>
          <a:off x="16268700" y="66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10571</xdr:rowOff>
    </xdr:from>
    <xdr:ext cx="469744" cy="259045"/>
    <xdr:sp macro="" textlink="">
      <xdr:nvSpPr>
        <xdr:cNvPr id="545" name="災害復旧事業費該当値テキスト"/>
        <xdr:cNvSpPr txBox="1"/>
      </xdr:nvSpPr>
      <xdr:spPr>
        <a:xfrm>
          <a:off x="16370300" y="652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142487</xdr:rowOff>
    </xdr:from>
    <xdr:to>
      <xdr:col>81</xdr:col>
      <xdr:colOff>101600</xdr:colOff>
      <xdr:row>39</xdr:row>
      <xdr:rowOff>72637</xdr:rowOff>
    </xdr:to>
    <xdr:sp macro="" textlink="">
      <xdr:nvSpPr>
        <xdr:cNvPr id="546" name="楕円 545"/>
        <xdr:cNvSpPr/>
      </xdr:nvSpPr>
      <xdr:spPr>
        <a:xfrm>
          <a:off x="15430500" y="66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63764</xdr:rowOff>
    </xdr:from>
    <xdr:ext cx="469744" cy="259045"/>
    <xdr:sp macro="" textlink="">
      <xdr:nvSpPr>
        <xdr:cNvPr id="547" name="テキスト ボックス 546"/>
        <xdr:cNvSpPr txBox="1"/>
      </xdr:nvSpPr>
      <xdr:spPr>
        <a:xfrm>
          <a:off x="15246428" y="67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17710</xdr:rowOff>
    </xdr:from>
    <xdr:to>
      <xdr:col>72</xdr:col>
      <xdr:colOff>38100</xdr:colOff>
      <xdr:row>38</xdr:row>
      <xdr:rowOff>119310</xdr:rowOff>
    </xdr:to>
    <xdr:sp macro="" textlink="">
      <xdr:nvSpPr>
        <xdr:cNvPr id="550" name="楕円 549"/>
        <xdr:cNvSpPr/>
      </xdr:nvSpPr>
      <xdr:spPr>
        <a:xfrm>
          <a:off x="13652500" y="65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135837</xdr:rowOff>
    </xdr:from>
    <xdr:ext cx="469744" cy="259045"/>
    <xdr:sp macro="" textlink="">
      <xdr:nvSpPr>
        <xdr:cNvPr id="551" name="テキスト ボックス 550"/>
        <xdr:cNvSpPr txBox="1"/>
      </xdr:nvSpPr>
      <xdr:spPr>
        <a:xfrm>
          <a:off x="13468428" y="630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103702</xdr:rowOff>
    </xdr:from>
    <xdr:to>
      <xdr:col>67</xdr:col>
      <xdr:colOff>101600</xdr:colOff>
      <xdr:row>39</xdr:row>
      <xdr:rowOff>33852</xdr:rowOff>
    </xdr:to>
    <xdr:sp macro="" textlink="">
      <xdr:nvSpPr>
        <xdr:cNvPr id="552" name="楕円 551"/>
        <xdr:cNvSpPr/>
      </xdr:nvSpPr>
      <xdr:spPr>
        <a:xfrm>
          <a:off x="12763500" y="66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24979</xdr:rowOff>
    </xdr:from>
    <xdr:ext cx="469744" cy="259045"/>
    <xdr:sp macro="" textlink="">
      <xdr:nvSpPr>
        <xdr:cNvPr id="553" name="テキスト ボックス 552"/>
        <xdr:cNvSpPr txBox="1"/>
      </xdr:nvSpPr>
      <xdr:spPr>
        <a:xfrm>
          <a:off x="12579428" y="67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7" name="テキスト ボックス 56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1" name="テキスト ボックス 57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3" name="テキスト ボックス 57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5" name="テキスト ボックス 57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7" name="直線コネクタ 57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9" name="直線コネクタ 57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1" name="直線コネクタ 58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2" name="直線コネクタ 58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フローチャート: 判断 58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5" name="直線コネクタ 58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6" name="フローチャート: 判断 585"/>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8" name="直線コネクタ 58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9" name="フローチャート: 判断 588"/>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0" name="テキスト ボックス 589"/>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1" name="直線コネクタ 59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92" name="フローチャート: 判断 591"/>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4" name="フローチャート: 判断 593"/>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5" name="テキスト ボックス 594"/>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1" name="楕円 60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3" name="楕円 60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4" name="テキスト ボックス 603"/>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5" name="楕円 60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6" name="テキスト ボックス 605"/>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7" name="楕円 60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8" name="テキスト ボックス 607"/>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9" name="楕円 60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0" name="テキスト ボックス 609"/>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21" name="テキスト ボックス 62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3" name="テキスト ボックス 62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35" name="直線コネクタ 634"/>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36"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37" name="直線コネクタ 636"/>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8"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9" name="直線コネクタ 638"/>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39154</xdr:rowOff>
    </xdr:from>
    <xdr:to>
      <xdr:col>85</xdr:col>
      <xdr:colOff>127000</xdr:colOff>
      <xdr:row>75</xdr:row>
      <xdr:rowOff>147065</xdr:rowOff>
    </xdr:to>
    <xdr:cxnSp macro="">
      <xdr:nvCxnSpPr>
        <xdr:cNvPr id="640" name="直線コネクタ 639"/>
        <xdr:cNvCxnSpPr/>
      </xdr:nvCxnSpPr>
      <xdr:spPr>
        <a:xfrm>
          <a:off x="15481300" y="12726454"/>
          <a:ext cx="838200" cy="27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41" name="公債費平均値テキスト"/>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42" name="フローチャート: 判断 641"/>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39154</xdr:rowOff>
    </xdr:from>
    <xdr:to>
      <xdr:col>81</xdr:col>
      <xdr:colOff>50800</xdr:colOff>
      <xdr:row>75</xdr:row>
      <xdr:rowOff>103098</xdr:rowOff>
    </xdr:to>
    <xdr:cxnSp macro="">
      <xdr:nvCxnSpPr>
        <xdr:cNvPr id="643" name="直線コネクタ 642"/>
        <xdr:cNvCxnSpPr/>
      </xdr:nvCxnSpPr>
      <xdr:spPr>
        <a:xfrm flipV="1">
          <a:off x="14592300" y="12726454"/>
          <a:ext cx="889000" cy="2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44" name="フローチャート: 判断 643"/>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45" name="テキスト ボックス 644"/>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92646</xdr:rowOff>
    </xdr:from>
    <xdr:to>
      <xdr:col>76</xdr:col>
      <xdr:colOff>114300</xdr:colOff>
      <xdr:row>75</xdr:row>
      <xdr:rowOff>103098</xdr:rowOff>
    </xdr:to>
    <xdr:cxnSp macro="">
      <xdr:nvCxnSpPr>
        <xdr:cNvPr id="646" name="直線コネクタ 645"/>
        <xdr:cNvCxnSpPr/>
      </xdr:nvCxnSpPr>
      <xdr:spPr>
        <a:xfrm>
          <a:off x="13703300" y="12779946"/>
          <a:ext cx="889000" cy="1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47" name="フローチャート: 判断 646"/>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48" name="テキスト ボックス 647"/>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130213</xdr:rowOff>
    </xdr:from>
    <xdr:to>
      <xdr:col>71</xdr:col>
      <xdr:colOff>177800</xdr:colOff>
      <xdr:row>74</xdr:row>
      <xdr:rowOff>92646</xdr:rowOff>
    </xdr:to>
    <xdr:cxnSp macro="">
      <xdr:nvCxnSpPr>
        <xdr:cNvPr id="649" name="直線コネクタ 648"/>
        <xdr:cNvCxnSpPr/>
      </xdr:nvCxnSpPr>
      <xdr:spPr>
        <a:xfrm>
          <a:off x="12814300" y="12646063"/>
          <a:ext cx="8890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50" name="フローチャート: 判断 649"/>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154715</xdr:rowOff>
    </xdr:from>
    <xdr:ext cx="534377" cy="259045"/>
    <xdr:sp macro="" textlink="">
      <xdr:nvSpPr>
        <xdr:cNvPr id="651" name="テキスト ボックス 650"/>
        <xdr:cNvSpPr txBox="1"/>
      </xdr:nvSpPr>
      <xdr:spPr>
        <a:xfrm>
          <a:off x="13436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23292</xdr:rowOff>
    </xdr:from>
    <xdr:to>
      <xdr:col>67</xdr:col>
      <xdr:colOff>101600</xdr:colOff>
      <xdr:row>77</xdr:row>
      <xdr:rowOff>124892</xdr:rowOff>
    </xdr:to>
    <xdr:sp macro="" textlink="">
      <xdr:nvSpPr>
        <xdr:cNvPr id="652" name="フローチャート: 判断 651"/>
        <xdr:cNvSpPr/>
      </xdr:nvSpPr>
      <xdr:spPr>
        <a:xfrm>
          <a:off x="12763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116019</xdr:rowOff>
    </xdr:from>
    <xdr:ext cx="534377" cy="259045"/>
    <xdr:sp macro="" textlink="">
      <xdr:nvSpPr>
        <xdr:cNvPr id="653" name="テキスト ボックス 652"/>
        <xdr:cNvSpPr txBox="1"/>
      </xdr:nvSpPr>
      <xdr:spPr>
        <a:xfrm>
          <a:off x="12547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96266</xdr:rowOff>
    </xdr:from>
    <xdr:to>
      <xdr:col>85</xdr:col>
      <xdr:colOff>177800</xdr:colOff>
      <xdr:row>76</xdr:row>
      <xdr:rowOff>26417</xdr:rowOff>
    </xdr:to>
    <xdr:sp macro="" textlink="">
      <xdr:nvSpPr>
        <xdr:cNvPr id="659" name="楕円 658"/>
        <xdr:cNvSpPr/>
      </xdr:nvSpPr>
      <xdr:spPr>
        <a:xfrm>
          <a:off x="16268700" y="12955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119143</xdr:rowOff>
    </xdr:from>
    <xdr:ext cx="534377" cy="259045"/>
    <xdr:sp macro="" textlink="">
      <xdr:nvSpPr>
        <xdr:cNvPr id="660" name="公債費該当値テキスト"/>
        <xdr:cNvSpPr txBox="1"/>
      </xdr:nvSpPr>
      <xdr:spPr>
        <a:xfrm>
          <a:off x="16370300" y="128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159804</xdr:rowOff>
    </xdr:from>
    <xdr:to>
      <xdr:col>81</xdr:col>
      <xdr:colOff>101600</xdr:colOff>
      <xdr:row>74</xdr:row>
      <xdr:rowOff>89954</xdr:rowOff>
    </xdr:to>
    <xdr:sp macro="" textlink="">
      <xdr:nvSpPr>
        <xdr:cNvPr id="661" name="楕円 660"/>
        <xdr:cNvSpPr/>
      </xdr:nvSpPr>
      <xdr:spPr>
        <a:xfrm>
          <a:off x="15430500" y="126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106481</xdr:rowOff>
    </xdr:from>
    <xdr:ext cx="534377" cy="259045"/>
    <xdr:sp macro="" textlink="">
      <xdr:nvSpPr>
        <xdr:cNvPr id="662" name="テキスト ボックス 661"/>
        <xdr:cNvSpPr txBox="1"/>
      </xdr:nvSpPr>
      <xdr:spPr>
        <a:xfrm>
          <a:off x="15214111" y="12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52298</xdr:rowOff>
    </xdr:from>
    <xdr:to>
      <xdr:col>76</xdr:col>
      <xdr:colOff>165100</xdr:colOff>
      <xdr:row>75</xdr:row>
      <xdr:rowOff>153898</xdr:rowOff>
    </xdr:to>
    <xdr:sp macro="" textlink="">
      <xdr:nvSpPr>
        <xdr:cNvPr id="663" name="楕円 662"/>
        <xdr:cNvSpPr/>
      </xdr:nvSpPr>
      <xdr:spPr>
        <a:xfrm>
          <a:off x="14541500" y="129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170425</xdr:rowOff>
    </xdr:from>
    <xdr:ext cx="534377" cy="259045"/>
    <xdr:sp macro="" textlink="">
      <xdr:nvSpPr>
        <xdr:cNvPr id="664" name="テキスト ボックス 663"/>
        <xdr:cNvSpPr txBox="1"/>
      </xdr:nvSpPr>
      <xdr:spPr>
        <a:xfrm>
          <a:off x="14325111" y="126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41846</xdr:rowOff>
    </xdr:from>
    <xdr:to>
      <xdr:col>72</xdr:col>
      <xdr:colOff>38100</xdr:colOff>
      <xdr:row>74</xdr:row>
      <xdr:rowOff>143446</xdr:rowOff>
    </xdr:to>
    <xdr:sp macro="" textlink="">
      <xdr:nvSpPr>
        <xdr:cNvPr id="665" name="楕円 664"/>
        <xdr:cNvSpPr/>
      </xdr:nvSpPr>
      <xdr:spPr>
        <a:xfrm>
          <a:off x="13652500" y="127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159973</xdr:rowOff>
    </xdr:from>
    <xdr:ext cx="534377" cy="259045"/>
    <xdr:sp macro="" textlink="">
      <xdr:nvSpPr>
        <xdr:cNvPr id="666" name="テキスト ボックス 665"/>
        <xdr:cNvSpPr txBox="1"/>
      </xdr:nvSpPr>
      <xdr:spPr>
        <a:xfrm>
          <a:off x="13436111" y="125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79413</xdr:rowOff>
    </xdr:from>
    <xdr:to>
      <xdr:col>67</xdr:col>
      <xdr:colOff>101600</xdr:colOff>
      <xdr:row>74</xdr:row>
      <xdr:rowOff>9563</xdr:rowOff>
    </xdr:to>
    <xdr:sp macro="" textlink="">
      <xdr:nvSpPr>
        <xdr:cNvPr id="667" name="楕円 666"/>
        <xdr:cNvSpPr/>
      </xdr:nvSpPr>
      <xdr:spPr>
        <a:xfrm>
          <a:off x="12763500" y="125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26090</xdr:rowOff>
    </xdr:from>
    <xdr:ext cx="599010" cy="259045"/>
    <xdr:sp macro="" textlink="">
      <xdr:nvSpPr>
        <xdr:cNvPr id="668" name="テキスト ボックス 667"/>
        <xdr:cNvSpPr txBox="1"/>
      </xdr:nvSpPr>
      <xdr:spPr>
        <a:xfrm>
          <a:off x="12514795" y="1237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90" name="直線コネクタ 689"/>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91"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92" name="直線コネクタ 691"/>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93"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94" name="直線コネクタ 693"/>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109799</xdr:rowOff>
    </xdr:from>
    <xdr:to>
      <xdr:col>85</xdr:col>
      <xdr:colOff>127000</xdr:colOff>
      <xdr:row>98</xdr:row>
      <xdr:rowOff>133181</xdr:rowOff>
    </xdr:to>
    <xdr:cxnSp macro="">
      <xdr:nvCxnSpPr>
        <xdr:cNvPr id="695" name="直線コネクタ 694"/>
        <xdr:cNvCxnSpPr/>
      </xdr:nvCxnSpPr>
      <xdr:spPr>
        <a:xfrm flipV="1">
          <a:off x="15481300" y="16911899"/>
          <a:ext cx="8382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96"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97" name="フローチャート: 判断 696"/>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20106</xdr:rowOff>
    </xdr:from>
    <xdr:to>
      <xdr:col>81</xdr:col>
      <xdr:colOff>50800</xdr:colOff>
      <xdr:row>98</xdr:row>
      <xdr:rowOff>133181</xdr:rowOff>
    </xdr:to>
    <xdr:cxnSp macro="">
      <xdr:nvCxnSpPr>
        <xdr:cNvPr id="698" name="直線コネクタ 697"/>
        <xdr:cNvCxnSpPr/>
      </xdr:nvCxnSpPr>
      <xdr:spPr>
        <a:xfrm>
          <a:off x="14592300" y="16822206"/>
          <a:ext cx="889000" cy="1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9" name="フローチャート: 判断 698"/>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700" name="テキスト ボックス 699"/>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22757</xdr:rowOff>
    </xdr:from>
    <xdr:to>
      <xdr:col>76</xdr:col>
      <xdr:colOff>114300</xdr:colOff>
      <xdr:row>98</xdr:row>
      <xdr:rowOff>20106</xdr:rowOff>
    </xdr:to>
    <xdr:cxnSp macro="">
      <xdr:nvCxnSpPr>
        <xdr:cNvPr id="701" name="直線コネクタ 700"/>
        <xdr:cNvCxnSpPr/>
      </xdr:nvCxnSpPr>
      <xdr:spPr>
        <a:xfrm>
          <a:off x="13703300" y="16653407"/>
          <a:ext cx="889000" cy="16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702" name="フローチャート: 判断 701"/>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703" name="テキスト ボックス 702"/>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22757</xdr:rowOff>
    </xdr:from>
    <xdr:to>
      <xdr:col>71</xdr:col>
      <xdr:colOff>177800</xdr:colOff>
      <xdr:row>98</xdr:row>
      <xdr:rowOff>135696</xdr:rowOff>
    </xdr:to>
    <xdr:cxnSp macro="">
      <xdr:nvCxnSpPr>
        <xdr:cNvPr id="704" name="直線コネクタ 703"/>
        <xdr:cNvCxnSpPr/>
      </xdr:nvCxnSpPr>
      <xdr:spPr>
        <a:xfrm flipV="1">
          <a:off x="12814300" y="16653407"/>
          <a:ext cx="889000" cy="2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705" name="フローチャート: 判断 704"/>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167938</xdr:rowOff>
    </xdr:from>
    <xdr:ext cx="534377" cy="259045"/>
    <xdr:sp macro="" textlink="">
      <xdr:nvSpPr>
        <xdr:cNvPr id="706" name="テキスト ボックス 705"/>
        <xdr:cNvSpPr txBox="1"/>
      </xdr:nvSpPr>
      <xdr:spPr>
        <a:xfrm>
          <a:off x="13436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61001</xdr:rowOff>
    </xdr:from>
    <xdr:to>
      <xdr:col>67</xdr:col>
      <xdr:colOff>101600</xdr:colOff>
      <xdr:row>97</xdr:row>
      <xdr:rowOff>162601</xdr:rowOff>
    </xdr:to>
    <xdr:sp macro="" textlink="">
      <xdr:nvSpPr>
        <xdr:cNvPr id="707" name="フローチャート: 判断 706"/>
        <xdr:cNvSpPr/>
      </xdr:nvSpPr>
      <xdr:spPr>
        <a:xfrm>
          <a:off x="12763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7678</xdr:rowOff>
    </xdr:from>
    <xdr:ext cx="534377" cy="259045"/>
    <xdr:sp macro="" textlink="">
      <xdr:nvSpPr>
        <xdr:cNvPr id="708" name="テキスト ボックス 707"/>
        <xdr:cNvSpPr txBox="1"/>
      </xdr:nvSpPr>
      <xdr:spPr>
        <a:xfrm>
          <a:off x="12547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58999</xdr:rowOff>
    </xdr:from>
    <xdr:to>
      <xdr:col>85</xdr:col>
      <xdr:colOff>177800</xdr:colOff>
      <xdr:row>98</xdr:row>
      <xdr:rowOff>160599</xdr:rowOff>
    </xdr:to>
    <xdr:sp macro="" textlink="">
      <xdr:nvSpPr>
        <xdr:cNvPr id="714" name="楕円 713"/>
        <xdr:cNvSpPr/>
      </xdr:nvSpPr>
      <xdr:spPr>
        <a:xfrm>
          <a:off x="16268700" y="16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145376</xdr:rowOff>
    </xdr:from>
    <xdr:ext cx="469744" cy="259045"/>
    <xdr:sp macro="" textlink="">
      <xdr:nvSpPr>
        <xdr:cNvPr id="715" name="積立金該当値テキスト"/>
        <xdr:cNvSpPr txBox="1"/>
      </xdr:nvSpPr>
      <xdr:spPr>
        <a:xfrm>
          <a:off x="16370300" y="1677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82381</xdr:rowOff>
    </xdr:from>
    <xdr:to>
      <xdr:col>81</xdr:col>
      <xdr:colOff>101600</xdr:colOff>
      <xdr:row>99</xdr:row>
      <xdr:rowOff>12531</xdr:rowOff>
    </xdr:to>
    <xdr:sp macro="" textlink="">
      <xdr:nvSpPr>
        <xdr:cNvPr id="716" name="楕円 715"/>
        <xdr:cNvSpPr/>
      </xdr:nvSpPr>
      <xdr:spPr>
        <a:xfrm>
          <a:off x="15430500" y="168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3658</xdr:rowOff>
    </xdr:from>
    <xdr:ext cx="378565" cy="259045"/>
    <xdr:sp macro="" textlink="">
      <xdr:nvSpPr>
        <xdr:cNvPr id="717" name="テキスト ボックス 716"/>
        <xdr:cNvSpPr txBox="1"/>
      </xdr:nvSpPr>
      <xdr:spPr>
        <a:xfrm>
          <a:off x="15292017" y="1697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140756</xdr:rowOff>
    </xdr:from>
    <xdr:to>
      <xdr:col>76</xdr:col>
      <xdr:colOff>165100</xdr:colOff>
      <xdr:row>98</xdr:row>
      <xdr:rowOff>70906</xdr:rowOff>
    </xdr:to>
    <xdr:sp macro="" textlink="">
      <xdr:nvSpPr>
        <xdr:cNvPr id="718" name="楕円 717"/>
        <xdr:cNvSpPr/>
      </xdr:nvSpPr>
      <xdr:spPr>
        <a:xfrm>
          <a:off x="14541500" y="167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62033</xdr:rowOff>
    </xdr:from>
    <xdr:ext cx="534377" cy="259045"/>
    <xdr:sp macro="" textlink="">
      <xdr:nvSpPr>
        <xdr:cNvPr id="719" name="テキスト ボックス 718"/>
        <xdr:cNvSpPr txBox="1"/>
      </xdr:nvSpPr>
      <xdr:spPr>
        <a:xfrm>
          <a:off x="14325111" y="1686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143407</xdr:rowOff>
    </xdr:from>
    <xdr:to>
      <xdr:col>72</xdr:col>
      <xdr:colOff>38100</xdr:colOff>
      <xdr:row>97</xdr:row>
      <xdr:rowOff>73557</xdr:rowOff>
    </xdr:to>
    <xdr:sp macro="" textlink="">
      <xdr:nvSpPr>
        <xdr:cNvPr id="720" name="楕円 719"/>
        <xdr:cNvSpPr/>
      </xdr:nvSpPr>
      <xdr:spPr>
        <a:xfrm>
          <a:off x="13652500" y="166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90084</xdr:rowOff>
    </xdr:from>
    <xdr:ext cx="534377" cy="259045"/>
    <xdr:sp macro="" textlink="">
      <xdr:nvSpPr>
        <xdr:cNvPr id="721" name="テキスト ボックス 720"/>
        <xdr:cNvSpPr txBox="1"/>
      </xdr:nvSpPr>
      <xdr:spPr>
        <a:xfrm>
          <a:off x="13436111" y="163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84896</xdr:rowOff>
    </xdr:from>
    <xdr:to>
      <xdr:col>67</xdr:col>
      <xdr:colOff>101600</xdr:colOff>
      <xdr:row>99</xdr:row>
      <xdr:rowOff>15046</xdr:rowOff>
    </xdr:to>
    <xdr:sp macro="" textlink="">
      <xdr:nvSpPr>
        <xdr:cNvPr id="722" name="楕円 721"/>
        <xdr:cNvSpPr/>
      </xdr:nvSpPr>
      <xdr:spPr>
        <a:xfrm>
          <a:off x="12763500" y="168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6173</xdr:rowOff>
    </xdr:from>
    <xdr:ext cx="378565" cy="259045"/>
    <xdr:sp macro="" textlink="">
      <xdr:nvSpPr>
        <xdr:cNvPr id="723" name="テキスト ボックス 722"/>
        <xdr:cNvSpPr txBox="1"/>
      </xdr:nvSpPr>
      <xdr:spPr>
        <a:xfrm>
          <a:off x="12625017" y="16979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9" name="テキスト ボックス 73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43" name="直線コネクタ 742"/>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46"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47" name="直線コネクタ 746"/>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49" name="投資及び出資金平均値テキスト"/>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50" name="フローチャート: 判断 749"/>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52" name="フローチャート: 判断 751"/>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53" name="テキスト ボックス 752"/>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55" name="フローチャート: 判断 754"/>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56" name="テキスト ボックス 755"/>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24657</xdr:rowOff>
    </xdr:from>
    <xdr:to>
      <xdr:col>102</xdr:col>
      <xdr:colOff>114300</xdr:colOff>
      <xdr:row>38</xdr:row>
      <xdr:rowOff>25400</xdr:rowOff>
    </xdr:to>
    <xdr:cxnSp macro="">
      <xdr:nvCxnSpPr>
        <xdr:cNvPr id="757" name="直線コネクタ 756"/>
        <xdr:cNvCxnSpPr/>
      </xdr:nvCxnSpPr>
      <xdr:spPr>
        <a:xfrm>
          <a:off x="18656300" y="65397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58" name="フローチャート: 判断 757"/>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59" name="テキスト ボックス 758"/>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89014</xdr:rowOff>
    </xdr:from>
    <xdr:to>
      <xdr:col>98</xdr:col>
      <xdr:colOff>38100</xdr:colOff>
      <xdr:row>38</xdr:row>
      <xdr:rowOff>19165</xdr:rowOff>
    </xdr:to>
    <xdr:sp macro="" textlink="">
      <xdr:nvSpPr>
        <xdr:cNvPr id="760" name="フローチャート: 判断 759"/>
        <xdr:cNvSpPr/>
      </xdr:nvSpPr>
      <xdr:spPr>
        <a:xfrm>
          <a:off x="18605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35691</xdr:rowOff>
    </xdr:from>
    <xdr:ext cx="378565" cy="259045"/>
    <xdr:sp macro="" textlink="">
      <xdr:nvSpPr>
        <xdr:cNvPr id="761" name="テキスト ボックス 760"/>
        <xdr:cNvSpPr txBox="1"/>
      </xdr:nvSpPr>
      <xdr:spPr>
        <a:xfrm>
          <a:off x="18467017" y="6207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8"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145307</xdr:rowOff>
    </xdr:from>
    <xdr:to>
      <xdr:col>98</xdr:col>
      <xdr:colOff>38100</xdr:colOff>
      <xdr:row>38</xdr:row>
      <xdr:rowOff>75457</xdr:rowOff>
    </xdr:to>
    <xdr:sp macro="" textlink="">
      <xdr:nvSpPr>
        <xdr:cNvPr id="775" name="楕円 774"/>
        <xdr:cNvSpPr/>
      </xdr:nvSpPr>
      <xdr:spPr>
        <a:xfrm>
          <a:off x="18605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66584</xdr:rowOff>
    </xdr:from>
    <xdr:ext cx="313932" cy="259045"/>
    <xdr:sp macro="" textlink="">
      <xdr:nvSpPr>
        <xdr:cNvPr id="776" name="テキスト ボックス 775"/>
        <xdr:cNvSpPr txBox="1"/>
      </xdr:nvSpPr>
      <xdr:spPr>
        <a:xfrm>
          <a:off x="18499333" y="658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96" name="直線コネクタ 795"/>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9"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800" name="直線コネクタ 799"/>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1" name="直線コネクタ 80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802" name="貸付金平均値テキスト"/>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803" name="フローチャート: 判断 802"/>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136271</xdr:rowOff>
    </xdr:from>
    <xdr:to>
      <xdr:col>111</xdr:col>
      <xdr:colOff>177800</xdr:colOff>
      <xdr:row>58</xdr:row>
      <xdr:rowOff>25400</xdr:rowOff>
    </xdr:to>
    <xdr:cxnSp macro="">
      <xdr:nvCxnSpPr>
        <xdr:cNvPr id="804" name="直線コネクタ 803"/>
        <xdr:cNvCxnSpPr/>
      </xdr:nvCxnSpPr>
      <xdr:spPr>
        <a:xfrm>
          <a:off x="20434300" y="9737471"/>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805" name="フローチャート: 判断 804"/>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806" name="テキスト ボックス 805"/>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136271</xdr:rowOff>
    </xdr:from>
    <xdr:to>
      <xdr:col>107</xdr:col>
      <xdr:colOff>50800</xdr:colOff>
      <xdr:row>58</xdr:row>
      <xdr:rowOff>25400</xdr:rowOff>
    </xdr:to>
    <xdr:cxnSp macro="">
      <xdr:nvCxnSpPr>
        <xdr:cNvPr id="807" name="直線コネクタ 806"/>
        <xdr:cNvCxnSpPr/>
      </xdr:nvCxnSpPr>
      <xdr:spPr>
        <a:xfrm flipV="1">
          <a:off x="19545300" y="9737471"/>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8" name="フローチャート: 判断 807"/>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61727</xdr:rowOff>
    </xdr:from>
    <xdr:ext cx="469744" cy="259045"/>
    <xdr:sp macro="" textlink="">
      <xdr:nvSpPr>
        <xdr:cNvPr id="809" name="テキスト ボックス 808"/>
        <xdr:cNvSpPr txBox="1"/>
      </xdr:nvSpPr>
      <xdr:spPr>
        <a:xfrm>
          <a:off x="20199428" y="9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0" name="直線コネクタ 80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11" name="フローチャート: 判断 810"/>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12" name="テキスト ボックス 811"/>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45180</xdr:rowOff>
    </xdr:from>
    <xdr:to>
      <xdr:col>98</xdr:col>
      <xdr:colOff>38100</xdr:colOff>
      <xdr:row>57</xdr:row>
      <xdr:rowOff>146780</xdr:rowOff>
    </xdr:to>
    <xdr:sp macro="" textlink="">
      <xdr:nvSpPr>
        <xdr:cNvPr id="813" name="フローチャート: 判断 812"/>
        <xdr:cNvSpPr/>
      </xdr:nvSpPr>
      <xdr:spPr>
        <a:xfrm>
          <a:off x="18605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163307</xdr:rowOff>
    </xdr:from>
    <xdr:ext cx="469744" cy="259045"/>
    <xdr:sp macro="" textlink="">
      <xdr:nvSpPr>
        <xdr:cNvPr id="814" name="テキスト ボックス 813"/>
        <xdr:cNvSpPr txBox="1"/>
      </xdr:nvSpPr>
      <xdr:spPr>
        <a:xfrm>
          <a:off x="18421428" y="95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0" name="楕円 81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21"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2" name="楕円 82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3" name="テキスト ボックス 82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85471</xdr:rowOff>
    </xdr:from>
    <xdr:to>
      <xdr:col>107</xdr:col>
      <xdr:colOff>101600</xdr:colOff>
      <xdr:row>57</xdr:row>
      <xdr:rowOff>15621</xdr:rowOff>
    </xdr:to>
    <xdr:sp macro="" textlink="">
      <xdr:nvSpPr>
        <xdr:cNvPr id="824" name="楕円 823"/>
        <xdr:cNvSpPr/>
      </xdr:nvSpPr>
      <xdr:spPr>
        <a:xfrm>
          <a:off x="20383500" y="96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32148</xdr:rowOff>
    </xdr:from>
    <xdr:ext cx="469744" cy="259045"/>
    <xdr:sp macro="" textlink="">
      <xdr:nvSpPr>
        <xdr:cNvPr id="825" name="テキスト ボックス 824"/>
        <xdr:cNvSpPr txBox="1"/>
      </xdr:nvSpPr>
      <xdr:spPr>
        <a:xfrm>
          <a:off x="20199428" y="946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6" name="楕円 82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7" name="テキスト ボックス 826"/>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8" name="楕円 82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9" name="テキスト ボックス 828"/>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54" name="直線コネクタ 853"/>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5"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6" name="直線コネクタ 855"/>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57"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8" name="直線コネクタ 857"/>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31915</xdr:rowOff>
    </xdr:from>
    <xdr:to>
      <xdr:col>116</xdr:col>
      <xdr:colOff>63500</xdr:colOff>
      <xdr:row>71</xdr:row>
      <xdr:rowOff>17152</xdr:rowOff>
    </xdr:to>
    <xdr:cxnSp macro="">
      <xdr:nvCxnSpPr>
        <xdr:cNvPr id="859" name="直線コネクタ 858"/>
        <xdr:cNvCxnSpPr/>
      </xdr:nvCxnSpPr>
      <xdr:spPr>
        <a:xfrm flipV="1">
          <a:off x="21323300" y="12033415"/>
          <a:ext cx="838200" cy="15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60" name="繰出金平均値テキスト"/>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61" name="フローチャート: 判断 860"/>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17152</xdr:rowOff>
    </xdr:from>
    <xdr:to>
      <xdr:col>111</xdr:col>
      <xdr:colOff>177800</xdr:colOff>
      <xdr:row>71</xdr:row>
      <xdr:rowOff>109277</xdr:rowOff>
    </xdr:to>
    <xdr:cxnSp macro="">
      <xdr:nvCxnSpPr>
        <xdr:cNvPr id="862" name="直線コネクタ 861"/>
        <xdr:cNvCxnSpPr/>
      </xdr:nvCxnSpPr>
      <xdr:spPr>
        <a:xfrm flipV="1">
          <a:off x="20434300" y="12190102"/>
          <a:ext cx="8890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63" name="フローチャート: 判断 862"/>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64" name="テキスト ボックス 863"/>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109277</xdr:rowOff>
    </xdr:from>
    <xdr:to>
      <xdr:col>107</xdr:col>
      <xdr:colOff>50800</xdr:colOff>
      <xdr:row>71</xdr:row>
      <xdr:rowOff>113468</xdr:rowOff>
    </xdr:to>
    <xdr:cxnSp macro="">
      <xdr:nvCxnSpPr>
        <xdr:cNvPr id="865" name="直線コネクタ 864"/>
        <xdr:cNvCxnSpPr/>
      </xdr:nvCxnSpPr>
      <xdr:spPr>
        <a:xfrm flipV="1">
          <a:off x="19545300" y="1228222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66" name="フローチャート: 判断 865"/>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67" name="テキスト ボックス 866"/>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113468</xdr:rowOff>
    </xdr:from>
    <xdr:to>
      <xdr:col>102</xdr:col>
      <xdr:colOff>114300</xdr:colOff>
      <xdr:row>72</xdr:row>
      <xdr:rowOff>32715</xdr:rowOff>
    </xdr:to>
    <xdr:cxnSp macro="">
      <xdr:nvCxnSpPr>
        <xdr:cNvPr id="868" name="直線コネクタ 867"/>
        <xdr:cNvCxnSpPr/>
      </xdr:nvCxnSpPr>
      <xdr:spPr>
        <a:xfrm flipV="1">
          <a:off x="18656300" y="12286418"/>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9" name="フローチャート: 判断 868"/>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70" name="テキスト ボックス 869"/>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71" name="フローチャート: 判断 870"/>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72" name="テキスト ボックス 871"/>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152565</xdr:rowOff>
    </xdr:from>
    <xdr:to>
      <xdr:col>116</xdr:col>
      <xdr:colOff>114300</xdr:colOff>
      <xdr:row>70</xdr:row>
      <xdr:rowOff>82715</xdr:rowOff>
    </xdr:to>
    <xdr:sp macro="" textlink="">
      <xdr:nvSpPr>
        <xdr:cNvPr id="878" name="楕円 877"/>
        <xdr:cNvSpPr/>
      </xdr:nvSpPr>
      <xdr:spPr>
        <a:xfrm>
          <a:off x="22110700" y="119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105592</xdr:rowOff>
    </xdr:from>
    <xdr:ext cx="599010" cy="259045"/>
    <xdr:sp macro="" textlink="">
      <xdr:nvSpPr>
        <xdr:cNvPr id="879" name="繰出金該当値テキスト"/>
        <xdr:cNvSpPr txBox="1"/>
      </xdr:nvSpPr>
      <xdr:spPr>
        <a:xfrm>
          <a:off x="22212300" y="1193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137802</xdr:rowOff>
    </xdr:from>
    <xdr:to>
      <xdr:col>112</xdr:col>
      <xdr:colOff>38100</xdr:colOff>
      <xdr:row>71</xdr:row>
      <xdr:rowOff>67952</xdr:rowOff>
    </xdr:to>
    <xdr:sp macro="" textlink="">
      <xdr:nvSpPr>
        <xdr:cNvPr id="880" name="楕円 879"/>
        <xdr:cNvSpPr/>
      </xdr:nvSpPr>
      <xdr:spPr>
        <a:xfrm>
          <a:off x="21272500" y="121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84479</xdr:rowOff>
    </xdr:from>
    <xdr:ext cx="534377" cy="259045"/>
    <xdr:sp macro="" textlink="">
      <xdr:nvSpPr>
        <xdr:cNvPr id="881" name="テキスト ボックス 880"/>
        <xdr:cNvSpPr txBox="1"/>
      </xdr:nvSpPr>
      <xdr:spPr>
        <a:xfrm>
          <a:off x="21056111" y="1191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58477</xdr:rowOff>
    </xdr:from>
    <xdr:to>
      <xdr:col>107</xdr:col>
      <xdr:colOff>101600</xdr:colOff>
      <xdr:row>71</xdr:row>
      <xdr:rowOff>160077</xdr:rowOff>
    </xdr:to>
    <xdr:sp macro="" textlink="">
      <xdr:nvSpPr>
        <xdr:cNvPr id="882" name="楕円 881"/>
        <xdr:cNvSpPr/>
      </xdr:nvSpPr>
      <xdr:spPr>
        <a:xfrm>
          <a:off x="20383500" y="1223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5154</xdr:rowOff>
    </xdr:from>
    <xdr:ext cx="534377" cy="259045"/>
    <xdr:sp macro="" textlink="">
      <xdr:nvSpPr>
        <xdr:cNvPr id="883" name="テキスト ボックス 882"/>
        <xdr:cNvSpPr txBox="1"/>
      </xdr:nvSpPr>
      <xdr:spPr>
        <a:xfrm>
          <a:off x="20167111" y="120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62668</xdr:rowOff>
    </xdr:from>
    <xdr:to>
      <xdr:col>102</xdr:col>
      <xdr:colOff>165100</xdr:colOff>
      <xdr:row>71</xdr:row>
      <xdr:rowOff>164268</xdr:rowOff>
    </xdr:to>
    <xdr:sp macro="" textlink="">
      <xdr:nvSpPr>
        <xdr:cNvPr id="884" name="楕円 883"/>
        <xdr:cNvSpPr/>
      </xdr:nvSpPr>
      <xdr:spPr>
        <a:xfrm>
          <a:off x="19494500" y="122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9345</xdr:rowOff>
    </xdr:from>
    <xdr:ext cx="534377" cy="259045"/>
    <xdr:sp macro="" textlink="">
      <xdr:nvSpPr>
        <xdr:cNvPr id="885" name="テキスト ボックス 884"/>
        <xdr:cNvSpPr txBox="1"/>
      </xdr:nvSpPr>
      <xdr:spPr>
        <a:xfrm>
          <a:off x="19278111" y="120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153365</xdr:rowOff>
    </xdr:from>
    <xdr:to>
      <xdr:col>98</xdr:col>
      <xdr:colOff>38100</xdr:colOff>
      <xdr:row>72</xdr:row>
      <xdr:rowOff>83515</xdr:rowOff>
    </xdr:to>
    <xdr:sp macro="" textlink="">
      <xdr:nvSpPr>
        <xdr:cNvPr id="886" name="楕円 885"/>
        <xdr:cNvSpPr/>
      </xdr:nvSpPr>
      <xdr:spPr>
        <a:xfrm>
          <a:off x="18605500" y="123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100042</xdr:rowOff>
    </xdr:from>
    <xdr:ext cx="534377" cy="259045"/>
    <xdr:sp macro="" textlink="">
      <xdr:nvSpPr>
        <xdr:cNvPr id="887" name="テキスト ボックス 886"/>
        <xdr:cNvSpPr txBox="1"/>
      </xdr:nvSpPr>
      <xdr:spPr>
        <a:xfrm>
          <a:off x="18389111" y="121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物件費については、公共施設取り壊しによる事業費増（</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百万円増）及び学校給食賄材料費の公会計編入による増（</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百万円）により、類似団体平均を上回る結果となった。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普通建設事業費については、合併に伴う新規事業が一旦終了しているため新規整備が極端に少なく、他方、旧町からの施設が多く残るため、更新整備が多額となっている。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積立金については、歳出超過により、財政調整基金の積立ができなかったことから類似団体平均を下回っている。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市町村合併建設事業の元金償還により、類似団体平均を大きく上回っている状態であるが、平成２９年度実施の繰上償還を平成３０年度は実施しなかったため、前年度比大幅な減となっている。</a:t>
          </a:r>
        </a:p>
        <a:p>
          <a:r>
            <a:rPr kumimoji="1" lang="ja-JP" altLang="en-US" sz="1300">
              <a:latin typeface="ＭＳ Ｐゴシック" panose="020B0600070205080204" pitchFamily="50" charset="-128"/>
              <a:ea typeface="ＭＳ Ｐゴシック" panose="020B0600070205080204" pitchFamily="50" charset="-128"/>
            </a:rPr>
            <a:t>繰出金については、高齢化による介護特別会計及び後期高齢者医療特別会計への繰出額の増加と、設備の老朽化対策や大規模更新に多額の経費を要する下水道事業特別会計への繰出額が多額となっている。 </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18,104
17,907
89.45
10,380,964
10,269,231
47,653
6,588,260
13,791,310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41402</xdr:rowOff>
    </xdr:from>
    <xdr:to>
      <xdr:col>24</xdr:col>
      <xdr:colOff>63500</xdr:colOff>
      <xdr:row>35</xdr:row>
      <xdr:rowOff>108077</xdr:rowOff>
    </xdr:to>
    <xdr:cxnSp macro="">
      <xdr:nvCxnSpPr>
        <xdr:cNvPr id="61" name="直線コネクタ 60"/>
        <xdr:cNvCxnSpPr/>
      </xdr:nvCxnSpPr>
      <xdr:spPr>
        <a:xfrm>
          <a:off x="3797300" y="6042152"/>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41402</xdr:rowOff>
    </xdr:from>
    <xdr:to>
      <xdr:col>19</xdr:col>
      <xdr:colOff>177800</xdr:colOff>
      <xdr:row>35</xdr:row>
      <xdr:rowOff>92075</xdr:rowOff>
    </xdr:to>
    <xdr:cxnSp macro="">
      <xdr:nvCxnSpPr>
        <xdr:cNvPr id="64" name="直線コネクタ 63"/>
        <xdr:cNvCxnSpPr/>
      </xdr:nvCxnSpPr>
      <xdr:spPr>
        <a:xfrm flipV="1">
          <a:off x="2908300" y="604215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50546</xdr:rowOff>
    </xdr:from>
    <xdr:to>
      <xdr:col>15</xdr:col>
      <xdr:colOff>50800</xdr:colOff>
      <xdr:row>35</xdr:row>
      <xdr:rowOff>92075</xdr:rowOff>
    </xdr:to>
    <xdr:cxnSp macro="">
      <xdr:nvCxnSpPr>
        <xdr:cNvPr id="67" name="直線コネクタ 66"/>
        <xdr:cNvCxnSpPr/>
      </xdr:nvCxnSpPr>
      <xdr:spPr>
        <a:xfrm>
          <a:off x="2019300" y="5879846"/>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148734</xdr:rowOff>
    </xdr:from>
    <xdr:ext cx="469744" cy="259045"/>
    <xdr:sp macro="" textlink="">
      <xdr:nvSpPr>
        <xdr:cNvPr id="69" name="テキスト ボックス 68"/>
        <xdr:cNvSpPr txBox="1"/>
      </xdr:nvSpPr>
      <xdr:spPr>
        <a:xfrm>
          <a:off x="2673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50546</xdr:rowOff>
    </xdr:from>
    <xdr:to>
      <xdr:col>10</xdr:col>
      <xdr:colOff>114300</xdr:colOff>
      <xdr:row>36</xdr:row>
      <xdr:rowOff>32258</xdr:rowOff>
    </xdr:to>
    <xdr:cxnSp macro="">
      <xdr:nvCxnSpPr>
        <xdr:cNvPr id="70" name="直線コネクタ 69"/>
        <xdr:cNvCxnSpPr/>
      </xdr:nvCxnSpPr>
      <xdr:spPr>
        <a:xfrm flipV="1">
          <a:off x="1130300" y="587984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73" name="フローチャート: 判断 72"/>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47007</xdr:rowOff>
    </xdr:from>
    <xdr:ext cx="469744" cy="259045"/>
    <xdr:sp macro="" textlink="">
      <xdr:nvSpPr>
        <xdr:cNvPr id="74" name="テキスト ボックス 73"/>
        <xdr:cNvSpPr txBox="1"/>
      </xdr:nvSpPr>
      <xdr:spPr>
        <a:xfrm>
          <a:off x="895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57277</xdr:rowOff>
    </xdr:from>
    <xdr:to>
      <xdr:col>24</xdr:col>
      <xdr:colOff>114300</xdr:colOff>
      <xdr:row>35</xdr:row>
      <xdr:rowOff>158877</xdr:rowOff>
    </xdr:to>
    <xdr:sp macro="" textlink="">
      <xdr:nvSpPr>
        <xdr:cNvPr id="80" name="楕円 79"/>
        <xdr:cNvSpPr/>
      </xdr:nvSpPr>
      <xdr:spPr>
        <a:xfrm>
          <a:off x="45847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35704</xdr:rowOff>
    </xdr:from>
    <xdr:ext cx="469744" cy="259045"/>
    <xdr:sp macro="" textlink="">
      <xdr:nvSpPr>
        <xdr:cNvPr id="81" name="議会費該当値テキスト"/>
        <xdr:cNvSpPr txBox="1"/>
      </xdr:nvSpPr>
      <xdr:spPr>
        <a:xfrm>
          <a:off x="4686300" y="60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162052</xdr:rowOff>
    </xdr:from>
    <xdr:to>
      <xdr:col>20</xdr:col>
      <xdr:colOff>38100</xdr:colOff>
      <xdr:row>35</xdr:row>
      <xdr:rowOff>92202</xdr:rowOff>
    </xdr:to>
    <xdr:sp macro="" textlink="">
      <xdr:nvSpPr>
        <xdr:cNvPr id="82" name="楕円 81"/>
        <xdr:cNvSpPr/>
      </xdr:nvSpPr>
      <xdr:spPr>
        <a:xfrm>
          <a:off x="3746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108729</xdr:rowOff>
    </xdr:from>
    <xdr:ext cx="469744" cy="259045"/>
    <xdr:sp macro="" textlink="">
      <xdr:nvSpPr>
        <xdr:cNvPr id="83" name="テキスト ボックス 82"/>
        <xdr:cNvSpPr txBox="1"/>
      </xdr:nvSpPr>
      <xdr:spPr>
        <a:xfrm>
          <a:off x="3562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41275</xdr:rowOff>
    </xdr:from>
    <xdr:to>
      <xdr:col>15</xdr:col>
      <xdr:colOff>101600</xdr:colOff>
      <xdr:row>35</xdr:row>
      <xdr:rowOff>142875</xdr:rowOff>
    </xdr:to>
    <xdr:sp macro="" textlink="">
      <xdr:nvSpPr>
        <xdr:cNvPr id="84" name="楕円 83"/>
        <xdr:cNvSpPr/>
      </xdr:nvSpPr>
      <xdr:spPr>
        <a:xfrm>
          <a:off x="2857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134002</xdr:rowOff>
    </xdr:from>
    <xdr:ext cx="469744" cy="259045"/>
    <xdr:sp macro="" textlink="">
      <xdr:nvSpPr>
        <xdr:cNvPr id="85" name="テキスト ボックス 84"/>
        <xdr:cNvSpPr txBox="1"/>
      </xdr:nvSpPr>
      <xdr:spPr>
        <a:xfrm>
          <a:off x="2673428" y="61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171196</xdr:rowOff>
    </xdr:from>
    <xdr:to>
      <xdr:col>10</xdr:col>
      <xdr:colOff>165100</xdr:colOff>
      <xdr:row>34</xdr:row>
      <xdr:rowOff>101346</xdr:rowOff>
    </xdr:to>
    <xdr:sp macro="" textlink="">
      <xdr:nvSpPr>
        <xdr:cNvPr id="86" name="楕円 85"/>
        <xdr:cNvSpPr/>
      </xdr:nvSpPr>
      <xdr:spPr>
        <a:xfrm>
          <a:off x="1968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117873</xdr:rowOff>
    </xdr:from>
    <xdr:ext cx="469744" cy="259045"/>
    <xdr:sp macro="" textlink="">
      <xdr:nvSpPr>
        <xdr:cNvPr id="87" name="テキスト ボックス 86"/>
        <xdr:cNvSpPr txBox="1"/>
      </xdr:nvSpPr>
      <xdr:spPr>
        <a:xfrm>
          <a:off x="1784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152908</xdr:rowOff>
    </xdr:from>
    <xdr:to>
      <xdr:col>6</xdr:col>
      <xdr:colOff>38100</xdr:colOff>
      <xdr:row>36</xdr:row>
      <xdr:rowOff>83058</xdr:rowOff>
    </xdr:to>
    <xdr:sp macro="" textlink="">
      <xdr:nvSpPr>
        <xdr:cNvPr id="88" name="楕円 87"/>
        <xdr:cNvSpPr/>
      </xdr:nvSpPr>
      <xdr:spPr>
        <a:xfrm>
          <a:off x="1079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74185</xdr:rowOff>
    </xdr:from>
    <xdr:ext cx="469744" cy="259045"/>
    <xdr:sp macro="" textlink="">
      <xdr:nvSpPr>
        <xdr:cNvPr id="89" name="テキスト ボックス 88"/>
        <xdr:cNvSpPr txBox="1"/>
      </xdr:nvSpPr>
      <xdr:spPr>
        <a:xfrm>
          <a:off x="895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148220</xdr:rowOff>
    </xdr:from>
    <xdr:to>
      <xdr:col>24</xdr:col>
      <xdr:colOff>63500</xdr:colOff>
      <xdr:row>58</xdr:row>
      <xdr:rowOff>166268</xdr:rowOff>
    </xdr:to>
    <xdr:cxnSp macro="">
      <xdr:nvCxnSpPr>
        <xdr:cNvPr id="120" name="直線コネクタ 119"/>
        <xdr:cNvCxnSpPr/>
      </xdr:nvCxnSpPr>
      <xdr:spPr>
        <a:xfrm flipV="1">
          <a:off x="3797300" y="10092320"/>
          <a:ext cx="8382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143266</xdr:rowOff>
    </xdr:from>
    <xdr:to>
      <xdr:col>19</xdr:col>
      <xdr:colOff>177800</xdr:colOff>
      <xdr:row>58</xdr:row>
      <xdr:rowOff>166268</xdr:rowOff>
    </xdr:to>
    <xdr:cxnSp macro="">
      <xdr:nvCxnSpPr>
        <xdr:cNvPr id="123" name="直線コネクタ 122"/>
        <xdr:cNvCxnSpPr/>
      </xdr:nvCxnSpPr>
      <xdr:spPr>
        <a:xfrm>
          <a:off x="2908300" y="10087366"/>
          <a:ext cx="889000" cy="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121788</xdr:rowOff>
    </xdr:from>
    <xdr:to>
      <xdr:col>15</xdr:col>
      <xdr:colOff>50800</xdr:colOff>
      <xdr:row>58</xdr:row>
      <xdr:rowOff>143266</xdr:rowOff>
    </xdr:to>
    <xdr:cxnSp macro="">
      <xdr:nvCxnSpPr>
        <xdr:cNvPr id="126" name="直線コネクタ 125"/>
        <xdr:cNvCxnSpPr/>
      </xdr:nvCxnSpPr>
      <xdr:spPr>
        <a:xfrm>
          <a:off x="2019300" y="10065888"/>
          <a:ext cx="889000" cy="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121788</xdr:rowOff>
    </xdr:from>
    <xdr:to>
      <xdr:col>10</xdr:col>
      <xdr:colOff>114300</xdr:colOff>
      <xdr:row>59</xdr:row>
      <xdr:rowOff>865</xdr:rowOff>
    </xdr:to>
    <xdr:cxnSp macro="">
      <xdr:nvCxnSpPr>
        <xdr:cNvPr id="129" name="直線コネクタ 128"/>
        <xdr:cNvCxnSpPr/>
      </xdr:nvCxnSpPr>
      <xdr:spPr>
        <a:xfrm flipV="1">
          <a:off x="1130300" y="10065888"/>
          <a:ext cx="889000" cy="5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12420</xdr:rowOff>
    </xdr:from>
    <xdr:ext cx="534377" cy="259045"/>
    <xdr:sp macro="" textlink="">
      <xdr:nvSpPr>
        <xdr:cNvPr id="131" name="テキスト ボックス 130"/>
        <xdr:cNvSpPr txBox="1"/>
      </xdr:nvSpPr>
      <xdr:spPr>
        <a:xfrm>
          <a:off x="1752111" y="101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90419</xdr:rowOff>
    </xdr:from>
    <xdr:to>
      <xdr:col>6</xdr:col>
      <xdr:colOff>38100</xdr:colOff>
      <xdr:row>59</xdr:row>
      <xdr:rowOff>20569</xdr:rowOff>
    </xdr:to>
    <xdr:sp macro="" textlink="">
      <xdr:nvSpPr>
        <xdr:cNvPr id="132" name="フローチャート: 判断 131"/>
        <xdr:cNvSpPr/>
      </xdr:nvSpPr>
      <xdr:spPr>
        <a:xfrm>
          <a:off x="1079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37096</xdr:rowOff>
    </xdr:from>
    <xdr:ext cx="534377" cy="259045"/>
    <xdr:sp macro="" textlink="">
      <xdr:nvSpPr>
        <xdr:cNvPr id="133" name="テキスト ボックス 132"/>
        <xdr:cNvSpPr txBox="1"/>
      </xdr:nvSpPr>
      <xdr:spPr>
        <a:xfrm>
          <a:off x="863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97420</xdr:rowOff>
    </xdr:from>
    <xdr:to>
      <xdr:col>24</xdr:col>
      <xdr:colOff>114300</xdr:colOff>
      <xdr:row>59</xdr:row>
      <xdr:rowOff>27570</xdr:rowOff>
    </xdr:to>
    <xdr:sp macro="" textlink="">
      <xdr:nvSpPr>
        <xdr:cNvPr id="139" name="楕円 138"/>
        <xdr:cNvSpPr/>
      </xdr:nvSpPr>
      <xdr:spPr>
        <a:xfrm>
          <a:off x="4584700" y="100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30837</xdr:rowOff>
    </xdr:from>
    <xdr:ext cx="534377" cy="259045"/>
    <xdr:sp macro="" textlink="">
      <xdr:nvSpPr>
        <xdr:cNvPr id="140" name="総務費該当値テキスト"/>
        <xdr:cNvSpPr txBox="1"/>
      </xdr:nvSpPr>
      <xdr:spPr>
        <a:xfrm>
          <a:off x="4686300" y="9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115468</xdr:rowOff>
    </xdr:from>
    <xdr:to>
      <xdr:col>20</xdr:col>
      <xdr:colOff>38100</xdr:colOff>
      <xdr:row>59</xdr:row>
      <xdr:rowOff>45618</xdr:rowOff>
    </xdr:to>
    <xdr:sp macro="" textlink="">
      <xdr:nvSpPr>
        <xdr:cNvPr id="141" name="楕円 140"/>
        <xdr:cNvSpPr/>
      </xdr:nvSpPr>
      <xdr:spPr>
        <a:xfrm>
          <a:off x="3746500" y="100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36745</xdr:rowOff>
    </xdr:from>
    <xdr:ext cx="534377" cy="259045"/>
    <xdr:sp macro="" textlink="">
      <xdr:nvSpPr>
        <xdr:cNvPr id="142" name="テキスト ボックス 141"/>
        <xdr:cNvSpPr txBox="1"/>
      </xdr:nvSpPr>
      <xdr:spPr>
        <a:xfrm>
          <a:off x="3530111" y="1015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92466</xdr:rowOff>
    </xdr:from>
    <xdr:to>
      <xdr:col>15</xdr:col>
      <xdr:colOff>101600</xdr:colOff>
      <xdr:row>59</xdr:row>
      <xdr:rowOff>22616</xdr:rowOff>
    </xdr:to>
    <xdr:sp macro="" textlink="">
      <xdr:nvSpPr>
        <xdr:cNvPr id="143" name="楕円 142"/>
        <xdr:cNvSpPr/>
      </xdr:nvSpPr>
      <xdr:spPr>
        <a:xfrm>
          <a:off x="2857500" y="1003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13743</xdr:rowOff>
    </xdr:from>
    <xdr:ext cx="534377" cy="259045"/>
    <xdr:sp macro="" textlink="">
      <xdr:nvSpPr>
        <xdr:cNvPr id="144" name="テキスト ボックス 143"/>
        <xdr:cNvSpPr txBox="1"/>
      </xdr:nvSpPr>
      <xdr:spPr>
        <a:xfrm>
          <a:off x="2641111" y="101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70988</xdr:rowOff>
    </xdr:from>
    <xdr:to>
      <xdr:col>10</xdr:col>
      <xdr:colOff>165100</xdr:colOff>
      <xdr:row>59</xdr:row>
      <xdr:rowOff>1138</xdr:rowOff>
    </xdr:to>
    <xdr:sp macro="" textlink="">
      <xdr:nvSpPr>
        <xdr:cNvPr id="145" name="楕円 144"/>
        <xdr:cNvSpPr/>
      </xdr:nvSpPr>
      <xdr:spPr>
        <a:xfrm>
          <a:off x="1968500" y="100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17665</xdr:rowOff>
    </xdr:from>
    <xdr:ext cx="534377" cy="259045"/>
    <xdr:sp macro="" textlink="">
      <xdr:nvSpPr>
        <xdr:cNvPr id="146" name="テキスト ボックス 145"/>
        <xdr:cNvSpPr txBox="1"/>
      </xdr:nvSpPr>
      <xdr:spPr>
        <a:xfrm>
          <a:off x="1752111" y="979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121515</xdr:rowOff>
    </xdr:from>
    <xdr:to>
      <xdr:col>6</xdr:col>
      <xdr:colOff>38100</xdr:colOff>
      <xdr:row>59</xdr:row>
      <xdr:rowOff>51665</xdr:rowOff>
    </xdr:to>
    <xdr:sp macro="" textlink="">
      <xdr:nvSpPr>
        <xdr:cNvPr id="147" name="楕円 146"/>
        <xdr:cNvSpPr/>
      </xdr:nvSpPr>
      <xdr:spPr>
        <a:xfrm>
          <a:off x="1079500" y="100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42792</xdr:rowOff>
    </xdr:from>
    <xdr:ext cx="534377" cy="259045"/>
    <xdr:sp macro="" textlink="">
      <xdr:nvSpPr>
        <xdr:cNvPr id="148" name="テキスト ボックス 147"/>
        <xdr:cNvSpPr txBox="1"/>
      </xdr:nvSpPr>
      <xdr:spPr>
        <a:xfrm>
          <a:off x="863111" y="101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79066</xdr:rowOff>
    </xdr:from>
    <xdr:to>
      <xdr:col>24</xdr:col>
      <xdr:colOff>63500</xdr:colOff>
      <xdr:row>75</xdr:row>
      <xdr:rowOff>113346</xdr:rowOff>
    </xdr:to>
    <xdr:cxnSp macro="">
      <xdr:nvCxnSpPr>
        <xdr:cNvPr id="180" name="直線コネクタ 179"/>
        <xdr:cNvCxnSpPr/>
      </xdr:nvCxnSpPr>
      <xdr:spPr>
        <a:xfrm>
          <a:off x="3797300" y="12937816"/>
          <a:ext cx="838200" cy="3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51466</xdr:rowOff>
    </xdr:from>
    <xdr:ext cx="599010" cy="259045"/>
    <xdr:sp macro="" textlink="">
      <xdr:nvSpPr>
        <xdr:cNvPr id="181" name="民生費平均値テキスト"/>
        <xdr:cNvSpPr txBox="1"/>
      </xdr:nvSpPr>
      <xdr:spPr>
        <a:xfrm>
          <a:off x="4686300" y="13081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79066</xdr:rowOff>
    </xdr:from>
    <xdr:to>
      <xdr:col>19</xdr:col>
      <xdr:colOff>177800</xdr:colOff>
      <xdr:row>75</xdr:row>
      <xdr:rowOff>131209</xdr:rowOff>
    </xdr:to>
    <xdr:cxnSp macro="">
      <xdr:nvCxnSpPr>
        <xdr:cNvPr id="183" name="直線コネクタ 182"/>
        <xdr:cNvCxnSpPr/>
      </xdr:nvCxnSpPr>
      <xdr:spPr>
        <a:xfrm flipV="1">
          <a:off x="2908300" y="12937816"/>
          <a:ext cx="889000" cy="5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131209</xdr:rowOff>
    </xdr:from>
    <xdr:to>
      <xdr:col>15</xdr:col>
      <xdr:colOff>50800</xdr:colOff>
      <xdr:row>76</xdr:row>
      <xdr:rowOff>58438</xdr:rowOff>
    </xdr:to>
    <xdr:cxnSp macro="">
      <xdr:nvCxnSpPr>
        <xdr:cNvPr id="186" name="直線コネクタ 185"/>
        <xdr:cNvCxnSpPr/>
      </xdr:nvCxnSpPr>
      <xdr:spPr>
        <a:xfrm flipV="1">
          <a:off x="2019300" y="12989959"/>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17377</xdr:rowOff>
    </xdr:from>
    <xdr:to>
      <xdr:col>10</xdr:col>
      <xdr:colOff>114300</xdr:colOff>
      <xdr:row>76</xdr:row>
      <xdr:rowOff>58438</xdr:rowOff>
    </xdr:to>
    <xdr:cxnSp macro="">
      <xdr:nvCxnSpPr>
        <xdr:cNvPr id="189" name="直線コネクタ 188"/>
        <xdr:cNvCxnSpPr/>
      </xdr:nvCxnSpPr>
      <xdr:spPr>
        <a:xfrm>
          <a:off x="1130300" y="13047577"/>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62546</xdr:rowOff>
    </xdr:from>
    <xdr:to>
      <xdr:col>24</xdr:col>
      <xdr:colOff>114300</xdr:colOff>
      <xdr:row>75</xdr:row>
      <xdr:rowOff>164145</xdr:rowOff>
    </xdr:to>
    <xdr:sp macro="" textlink="">
      <xdr:nvSpPr>
        <xdr:cNvPr id="199" name="楕円 198"/>
        <xdr:cNvSpPr/>
      </xdr:nvSpPr>
      <xdr:spPr>
        <a:xfrm>
          <a:off x="4584700" y="129212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85423</xdr:rowOff>
    </xdr:from>
    <xdr:ext cx="599010" cy="259045"/>
    <xdr:sp macro="" textlink="">
      <xdr:nvSpPr>
        <xdr:cNvPr id="200" name="民生費該当値テキスト"/>
        <xdr:cNvSpPr txBox="1"/>
      </xdr:nvSpPr>
      <xdr:spPr>
        <a:xfrm>
          <a:off x="4686300" y="1277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28266</xdr:rowOff>
    </xdr:from>
    <xdr:to>
      <xdr:col>20</xdr:col>
      <xdr:colOff>38100</xdr:colOff>
      <xdr:row>75</xdr:row>
      <xdr:rowOff>129866</xdr:rowOff>
    </xdr:to>
    <xdr:sp macro="" textlink="">
      <xdr:nvSpPr>
        <xdr:cNvPr id="201" name="楕円 200"/>
        <xdr:cNvSpPr/>
      </xdr:nvSpPr>
      <xdr:spPr>
        <a:xfrm>
          <a:off x="3746500" y="1288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146393</xdr:rowOff>
    </xdr:from>
    <xdr:ext cx="599010" cy="259045"/>
    <xdr:sp macro="" textlink="">
      <xdr:nvSpPr>
        <xdr:cNvPr id="202" name="テキスト ボックス 201"/>
        <xdr:cNvSpPr txBox="1"/>
      </xdr:nvSpPr>
      <xdr:spPr>
        <a:xfrm>
          <a:off x="3497795" y="1266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80409</xdr:rowOff>
    </xdr:from>
    <xdr:to>
      <xdr:col>15</xdr:col>
      <xdr:colOff>101600</xdr:colOff>
      <xdr:row>76</xdr:row>
      <xdr:rowOff>10559</xdr:rowOff>
    </xdr:to>
    <xdr:sp macro="" textlink="">
      <xdr:nvSpPr>
        <xdr:cNvPr id="203" name="楕円 202"/>
        <xdr:cNvSpPr/>
      </xdr:nvSpPr>
      <xdr:spPr>
        <a:xfrm>
          <a:off x="2857500" y="129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27086</xdr:rowOff>
    </xdr:from>
    <xdr:ext cx="599010" cy="259045"/>
    <xdr:sp macro="" textlink="">
      <xdr:nvSpPr>
        <xdr:cNvPr id="204" name="テキスト ボックス 203"/>
        <xdr:cNvSpPr txBox="1"/>
      </xdr:nvSpPr>
      <xdr:spPr>
        <a:xfrm>
          <a:off x="2608795" y="1271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7638</xdr:rowOff>
    </xdr:from>
    <xdr:to>
      <xdr:col>10</xdr:col>
      <xdr:colOff>165100</xdr:colOff>
      <xdr:row>76</xdr:row>
      <xdr:rowOff>109238</xdr:rowOff>
    </xdr:to>
    <xdr:sp macro="" textlink="">
      <xdr:nvSpPr>
        <xdr:cNvPr id="205" name="楕円 204"/>
        <xdr:cNvSpPr/>
      </xdr:nvSpPr>
      <xdr:spPr>
        <a:xfrm>
          <a:off x="1968500" y="130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125765</xdr:rowOff>
    </xdr:from>
    <xdr:ext cx="599010" cy="259045"/>
    <xdr:sp macro="" textlink="">
      <xdr:nvSpPr>
        <xdr:cNvPr id="206" name="テキスト ボックス 205"/>
        <xdr:cNvSpPr txBox="1"/>
      </xdr:nvSpPr>
      <xdr:spPr>
        <a:xfrm>
          <a:off x="1719795" y="1281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138027</xdr:rowOff>
    </xdr:from>
    <xdr:to>
      <xdr:col>6</xdr:col>
      <xdr:colOff>38100</xdr:colOff>
      <xdr:row>76</xdr:row>
      <xdr:rowOff>68177</xdr:rowOff>
    </xdr:to>
    <xdr:sp macro="" textlink="">
      <xdr:nvSpPr>
        <xdr:cNvPr id="207" name="楕円 206"/>
        <xdr:cNvSpPr/>
      </xdr:nvSpPr>
      <xdr:spPr>
        <a:xfrm>
          <a:off x="1079500" y="129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84704</xdr:rowOff>
    </xdr:from>
    <xdr:ext cx="599010" cy="259045"/>
    <xdr:sp macro="" textlink="">
      <xdr:nvSpPr>
        <xdr:cNvPr id="208" name="テキスト ボックス 207"/>
        <xdr:cNvSpPr txBox="1"/>
      </xdr:nvSpPr>
      <xdr:spPr>
        <a:xfrm>
          <a:off x="830795" y="1277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167638</xdr:rowOff>
    </xdr:from>
    <xdr:to>
      <xdr:col>24</xdr:col>
      <xdr:colOff>63500</xdr:colOff>
      <xdr:row>99</xdr:row>
      <xdr:rowOff>8158</xdr:rowOff>
    </xdr:to>
    <xdr:cxnSp macro="">
      <xdr:nvCxnSpPr>
        <xdr:cNvPr id="240" name="直線コネクタ 239"/>
        <xdr:cNvCxnSpPr/>
      </xdr:nvCxnSpPr>
      <xdr:spPr>
        <a:xfrm>
          <a:off x="3797300" y="16969738"/>
          <a:ext cx="8382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160829</xdr:rowOff>
    </xdr:from>
    <xdr:to>
      <xdr:col>19</xdr:col>
      <xdr:colOff>177800</xdr:colOff>
      <xdr:row>98</xdr:row>
      <xdr:rowOff>167638</xdr:rowOff>
    </xdr:to>
    <xdr:cxnSp macro="">
      <xdr:nvCxnSpPr>
        <xdr:cNvPr id="243" name="直線コネクタ 242"/>
        <xdr:cNvCxnSpPr/>
      </xdr:nvCxnSpPr>
      <xdr:spPr>
        <a:xfrm>
          <a:off x="2908300" y="16962929"/>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160829</xdr:rowOff>
    </xdr:from>
    <xdr:to>
      <xdr:col>15</xdr:col>
      <xdr:colOff>50800</xdr:colOff>
      <xdr:row>99</xdr:row>
      <xdr:rowOff>10998</xdr:rowOff>
    </xdr:to>
    <xdr:cxnSp macro="">
      <xdr:nvCxnSpPr>
        <xdr:cNvPr id="246" name="直線コネクタ 245"/>
        <xdr:cNvCxnSpPr/>
      </xdr:nvCxnSpPr>
      <xdr:spPr>
        <a:xfrm flipV="1">
          <a:off x="2019300" y="16962929"/>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10998</xdr:rowOff>
    </xdr:from>
    <xdr:to>
      <xdr:col>10</xdr:col>
      <xdr:colOff>114300</xdr:colOff>
      <xdr:row>99</xdr:row>
      <xdr:rowOff>15424</xdr:rowOff>
    </xdr:to>
    <xdr:cxnSp macro="">
      <xdr:nvCxnSpPr>
        <xdr:cNvPr id="249" name="直線コネクタ 248"/>
        <xdr:cNvCxnSpPr/>
      </xdr:nvCxnSpPr>
      <xdr:spPr>
        <a:xfrm flipV="1">
          <a:off x="1130300" y="16984548"/>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128808</xdr:rowOff>
    </xdr:from>
    <xdr:to>
      <xdr:col>24</xdr:col>
      <xdr:colOff>114300</xdr:colOff>
      <xdr:row>99</xdr:row>
      <xdr:rowOff>58958</xdr:rowOff>
    </xdr:to>
    <xdr:sp macro="" textlink="">
      <xdr:nvSpPr>
        <xdr:cNvPr id="259" name="楕円 258"/>
        <xdr:cNvSpPr/>
      </xdr:nvSpPr>
      <xdr:spPr>
        <a:xfrm>
          <a:off x="4584700" y="169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43735</xdr:rowOff>
    </xdr:from>
    <xdr:ext cx="534377" cy="259045"/>
    <xdr:sp macro="" textlink="">
      <xdr:nvSpPr>
        <xdr:cNvPr id="260" name="衛生費該当値テキスト"/>
        <xdr:cNvSpPr txBox="1"/>
      </xdr:nvSpPr>
      <xdr:spPr>
        <a:xfrm>
          <a:off x="4686300" y="1684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116838</xdr:rowOff>
    </xdr:from>
    <xdr:to>
      <xdr:col>20</xdr:col>
      <xdr:colOff>38100</xdr:colOff>
      <xdr:row>99</xdr:row>
      <xdr:rowOff>46988</xdr:rowOff>
    </xdr:to>
    <xdr:sp macro="" textlink="">
      <xdr:nvSpPr>
        <xdr:cNvPr id="261" name="楕円 260"/>
        <xdr:cNvSpPr/>
      </xdr:nvSpPr>
      <xdr:spPr>
        <a:xfrm>
          <a:off x="3746500" y="16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38115</xdr:rowOff>
    </xdr:from>
    <xdr:ext cx="534377" cy="259045"/>
    <xdr:sp macro="" textlink="">
      <xdr:nvSpPr>
        <xdr:cNvPr id="262" name="テキスト ボックス 261"/>
        <xdr:cNvSpPr txBox="1"/>
      </xdr:nvSpPr>
      <xdr:spPr>
        <a:xfrm>
          <a:off x="3530111" y="170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110029</xdr:rowOff>
    </xdr:from>
    <xdr:to>
      <xdr:col>15</xdr:col>
      <xdr:colOff>101600</xdr:colOff>
      <xdr:row>99</xdr:row>
      <xdr:rowOff>40179</xdr:rowOff>
    </xdr:to>
    <xdr:sp macro="" textlink="">
      <xdr:nvSpPr>
        <xdr:cNvPr id="263" name="楕円 262"/>
        <xdr:cNvSpPr/>
      </xdr:nvSpPr>
      <xdr:spPr>
        <a:xfrm>
          <a:off x="2857500" y="16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31306</xdr:rowOff>
    </xdr:from>
    <xdr:ext cx="534377" cy="259045"/>
    <xdr:sp macro="" textlink="">
      <xdr:nvSpPr>
        <xdr:cNvPr id="264" name="テキスト ボックス 263"/>
        <xdr:cNvSpPr txBox="1"/>
      </xdr:nvSpPr>
      <xdr:spPr>
        <a:xfrm>
          <a:off x="2641111" y="170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131648</xdr:rowOff>
    </xdr:from>
    <xdr:to>
      <xdr:col>10</xdr:col>
      <xdr:colOff>165100</xdr:colOff>
      <xdr:row>99</xdr:row>
      <xdr:rowOff>61798</xdr:rowOff>
    </xdr:to>
    <xdr:sp macro="" textlink="">
      <xdr:nvSpPr>
        <xdr:cNvPr id="265" name="楕円 264"/>
        <xdr:cNvSpPr/>
      </xdr:nvSpPr>
      <xdr:spPr>
        <a:xfrm>
          <a:off x="1968500" y="169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52925</xdr:rowOff>
    </xdr:from>
    <xdr:ext cx="534377" cy="259045"/>
    <xdr:sp macro="" textlink="">
      <xdr:nvSpPr>
        <xdr:cNvPr id="266" name="テキスト ボックス 265"/>
        <xdr:cNvSpPr txBox="1"/>
      </xdr:nvSpPr>
      <xdr:spPr>
        <a:xfrm>
          <a:off x="1752111" y="1702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136074</xdr:rowOff>
    </xdr:from>
    <xdr:to>
      <xdr:col>6</xdr:col>
      <xdr:colOff>38100</xdr:colOff>
      <xdr:row>99</xdr:row>
      <xdr:rowOff>66224</xdr:rowOff>
    </xdr:to>
    <xdr:sp macro="" textlink="">
      <xdr:nvSpPr>
        <xdr:cNvPr id="267" name="楕円 266"/>
        <xdr:cNvSpPr/>
      </xdr:nvSpPr>
      <xdr:spPr>
        <a:xfrm>
          <a:off x="1079500" y="169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57351</xdr:rowOff>
    </xdr:from>
    <xdr:ext cx="534377" cy="259045"/>
    <xdr:sp macro="" textlink="">
      <xdr:nvSpPr>
        <xdr:cNvPr id="268" name="テキスト ボックス 267"/>
        <xdr:cNvSpPr txBox="1"/>
      </xdr:nvSpPr>
      <xdr:spPr>
        <a:xfrm>
          <a:off x="863111" y="170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84836</xdr:rowOff>
    </xdr:from>
    <xdr:to>
      <xdr:col>55</xdr:col>
      <xdr:colOff>0</xdr:colOff>
      <xdr:row>37</xdr:row>
      <xdr:rowOff>120955</xdr:rowOff>
    </xdr:to>
    <xdr:cxnSp macro="">
      <xdr:nvCxnSpPr>
        <xdr:cNvPr id="295" name="直線コネクタ 294"/>
        <xdr:cNvCxnSpPr/>
      </xdr:nvCxnSpPr>
      <xdr:spPr>
        <a:xfrm>
          <a:off x="9639300" y="6428486"/>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84836</xdr:rowOff>
    </xdr:from>
    <xdr:to>
      <xdr:col>50</xdr:col>
      <xdr:colOff>114300</xdr:colOff>
      <xdr:row>37</xdr:row>
      <xdr:rowOff>106781</xdr:rowOff>
    </xdr:to>
    <xdr:cxnSp macro="">
      <xdr:nvCxnSpPr>
        <xdr:cNvPr id="298" name="直線コネクタ 297"/>
        <xdr:cNvCxnSpPr/>
      </xdr:nvCxnSpPr>
      <xdr:spPr>
        <a:xfrm flipV="1">
          <a:off x="8750300" y="642848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106781</xdr:rowOff>
    </xdr:from>
    <xdr:to>
      <xdr:col>45</xdr:col>
      <xdr:colOff>177800</xdr:colOff>
      <xdr:row>37</xdr:row>
      <xdr:rowOff>157074</xdr:rowOff>
    </xdr:to>
    <xdr:cxnSp macro="">
      <xdr:nvCxnSpPr>
        <xdr:cNvPr id="301" name="直線コネクタ 300"/>
        <xdr:cNvCxnSpPr/>
      </xdr:nvCxnSpPr>
      <xdr:spPr>
        <a:xfrm flipV="1">
          <a:off x="7861300" y="6450431"/>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03" name="テキスト ボックス 302"/>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157074</xdr:rowOff>
    </xdr:from>
    <xdr:to>
      <xdr:col>41</xdr:col>
      <xdr:colOff>50800</xdr:colOff>
      <xdr:row>37</xdr:row>
      <xdr:rowOff>158903</xdr:rowOff>
    </xdr:to>
    <xdr:cxnSp macro="">
      <xdr:nvCxnSpPr>
        <xdr:cNvPr id="304" name="直線コネクタ 303"/>
        <xdr:cNvCxnSpPr/>
      </xdr:nvCxnSpPr>
      <xdr:spPr>
        <a:xfrm flipV="1">
          <a:off x="6972300" y="650072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139192</xdr:rowOff>
    </xdr:from>
    <xdr:to>
      <xdr:col>36</xdr:col>
      <xdr:colOff>165100</xdr:colOff>
      <xdr:row>35</xdr:row>
      <xdr:rowOff>69342</xdr:rowOff>
    </xdr:to>
    <xdr:sp macro="" textlink="">
      <xdr:nvSpPr>
        <xdr:cNvPr id="307" name="フローチャート: 判断 306"/>
        <xdr:cNvSpPr/>
      </xdr:nvSpPr>
      <xdr:spPr>
        <a:xfrm>
          <a:off x="6921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85869</xdr:rowOff>
    </xdr:from>
    <xdr:ext cx="469744" cy="259045"/>
    <xdr:sp macro="" textlink="">
      <xdr:nvSpPr>
        <xdr:cNvPr id="308" name="テキスト ボックス 307"/>
        <xdr:cNvSpPr txBox="1"/>
      </xdr:nvSpPr>
      <xdr:spPr>
        <a:xfrm>
          <a:off x="6737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314" name="楕円 313"/>
        <xdr:cNvSpPr/>
      </xdr:nvSpPr>
      <xdr:spPr>
        <a:xfrm>
          <a:off x="104267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93032</xdr:rowOff>
    </xdr:from>
    <xdr:ext cx="378565" cy="259045"/>
    <xdr:sp macro="" textlink="">
      <xdr:nvSpPr>
        <xdr:cNvPr id="315" name="労働費該当値テキスト"/>
        <xdr:cNvSpPr txBox="1"/>
      </xdr:nvSpPr>
      <xdr:spPr>
        <a:xfrm>
          <a:off x="10528300" y="6265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34036</xdr:rowOff>
    </xdr:from>
    <xdr:to>
      <xdr:col>50</xdr:col>
      <xdr:colOff>165100</xdr:colOff>
      <xdr:row>37</xdr:row>
      <xdr:rowOff>135636</xdr:rowOff>
    </xdr:to>
    <xdr:sp macro="" textlink="">
      <xdr:nvSpPr>
        <xdr:cNvPr id="316" name="楕円 315"/>
        <xdr:cNvSpPr/>
      </xdr:nvSpPr>
      <xdr:spPr>
        <a:xfrm>
          <a:off x="9588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152163</xdr:rowOff>
    </xdr:from>
    <xdr:ext cx="378565" cy="259045"/>
    <xdr:sp macro="" textlink="">
      <xdr:nvSpPr>
        <xdr:cNvPr id="317" name="テキスト ボックス 316"/>
        <xdr:cNvSpPr txBox="1"/>
      </xdr:nvSpPr>
      <xdr:spPr>
        <a:xfrm>
          <a:off x="9450017" y="61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55981</xdr:rowOff>
    </xdr:from>
    <xdr:to>
      <xdr:col>46</xdr:col>
      <xdr:colOff>38100</xdr:colOff>
      <xdr:row>37</xdr:row>
      <xdr:rowOff>157581</xdr:rowOff>
    </xdr:to>
    <xdr:sp macro="" textlink="">
      <xdr:nvSpPr>
        <xdr:cNvPr id="318" name="楕円 317"/>
        <xdr:cNvSpPr/>
      </xdr:nvSpPr>
      <xdr:spPr>
        <a:xfrm>
          <a:off x="8699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148709</xdr:rowOff>
    </xdr:from>
    <xdr:ext cx="378565" cy="259045"/>
    <xdr:sp macro="" textlink="">
      <xdr:nvSpPr>
        <xdr:cNvPr id="319" name="テキスト ボックス 318"/>
        <xdr:cNvSpPr txBox="1"/>
      </xdr:nvSpPr>
      <xdr:spPr>
        <a:xfrm>
          <a:off x="8561017" y="64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106274</xdr:rowOff>
    </xdr:from>
    <xdr:to>
      <xdr:col>41</xdr:col>
      <xdr:colOff>101600</xdr:colOff>
      <xdr:row>38</xdr:row>
      <xdr:rowOff>36424</xdr:rowOff>
    </xdr:to>
    <xdr:sp macro="" textlink="">
      <xdr:nvSpPr>
        <xdr:cNvPr id="320" name="楕円 319"/>
        <xdr:cNvSpPr/>
      </xdr:nvSpPr>
      <xdr:spPr>
        <a:xfrm>
          <a:off x="7810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27550</xdr:rowOff>
    </xdr:from>
    <xdr:ext cx="378565" cy="259045"/>
    <xdr:sp macro="" textlink="">
      <xdr:nvSpPr>
        <xdr:cNvPr id="321" name="テキスト ボックス 320"/>
        <xdr:cNvSpPr txBox="1"/>
      </xdr:nvSpPr>
      <xdr:spPr>
        <a:xfrm>
          <a:off x="7672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108102</xdr:rowOff>
    </xdr:from>
    <xdr:to>
      <xdr:col>36</xdr:col>
      <xdr:colOff>165100</xdr:colOff>
      <xdr:row>38</xdr:row>
      <xdr:rowOff>38252</xdr:rowOff>
    </xdr:to>
    <xdr:sp macro="" textlink="">
      <xdr:nvSpPr>
        <xdr:cNvPr id="322" name="楕円 321"/>
        <xdr:cNvSpPr/>
      </xdr:nvSpPr>
      <xdr:spPr>
        <a:xfrm>
          <a:off x="6921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29380</xdr:rowOff>
    </xdr:from>
    <xdr:ext cx="378565" cy="259045"/>
    <xdr:sp macro="" textlink="">
      <xdr:nvSpPr>
        <xdr:cNvPr id="323" name="テキスト ボックス 322"/>
        <xdr:cNvSpPr txBox="1"/>
      </xdr:nvSpPr>
      <xdr:spPr>
        <a:xfrm>
          <a:off x="6783017" y="65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39818</xdr:rowOff>
    </xdr:from>
    <xdr:to>
      <xdr:col>55</xdr:col>
      <xdr:colOff>0</xdr:colOff>
      <xdr:row>55</xdr:row>
      <xdr:rowOff>56604</xdr:rowOff>
    </xdr:to>
    <xdr:cxnSp macro="">
      <xdr:nvCxnSpPr>
        <xdr:cNvPr id="354" name="直線コネクタ 353"/>
        <xdr:cNvCxnSpPr/>
      </xdr:nvCxnSpPr>
      <xdr:spPr>
        <a:xfrm>
          <a:off x="9639300" y="8955218"/>
          <a:ext cx="838200" cy="5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150096</xdr:rowOff>
    </xdr:from>
    <xdr:ext cx="534377" cy="259045"/>
    <xdr:sp macro="" textlink="">
      <xdr:nvSpPr>
        <xdr:cNvPr id="355" name="農林水産業費平均値テキスト"/>
        <xdr:cNvSpPr txBox="1"/>
      </xdr:nvSpPr>
      <xdr:spPr>
        <a:xfrm>
          <a:off x="10528300" y="957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39818</xdr:rowOff>
    </xdr:from>
    <xdr:to>
      <xdr:col>50</xdr:col>
      <xdr:colOff>114300</xdr:colOff>
      <xdr:row>55</xdr:row>
      <xdr:rowOff>147897</xdr:rowOff>
    </xdr:to>
    <xdr:cxnSp macro="">
      <xdr:nvCxnSpPr>
        <xdr:cNvPr id="357" name="直線コネクタ 356"/>
        <xdr:cNvCxnSpPr/>
      </xdr:nvCxnSpPr>
      <xdr:spPr>
        <a:xfrm flipV="1">
          <a:off x="8750300" y="8955218"/>
          <a:ext cx="889000" cy="6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79965</xdr:rowOff>
    </xdr:from>
    <xdr:ext cx="534377" cy="259045"/>
    <xdr:sp macro="" textlink="">
      <xdr:nvSpPr>
        <xdr:cNvPr id="359" name="テキスト ボックス 358"/>
        <xdr:cNvSpPr txBox="1"/>
      </xdr:nvSpPr>
      <xdr:spPr>
        <a:xfrm>
          <a:off x="9372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147897</xdr:rowOff>
    </xdr:from>
    <xdr:to>
      <xdr:col>45</xdr:col>
      <xdr:colOff>177800</xdr:colOff>
      <xdr:row>56</xdr:row>
      <xdr:rowOff>98993</xdr:rowOff>
    </xdr:to>
    <xdr:cxnSp macro="">
      <xdr:nvCxnSpPr>
        <xdr:cNvPr id="360" name="直線コネクタ 359"/>
        <xdr:cNvCxnSpPr/>
      </xdr:nvCxnSpPr>
      <xdr:spPr>
        <a:xfrm flipV="1">
          <a:off x="7861300" y="9577647"/>
          <a:ext cx="889000" cy="1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46917</xdr:rowOff>
    </xdr:from>
    <xdr:ext cx="534377" cy="259045"/>
    <xdr:sp macro="" textlink="">
      <xdr:nvSpPr>
        <xdr:cNvPr id="362" name="テキスト ボックス 361"/>
        <xdr:cNvSpPr txBox="1"/>
      </xdr:nvSpPr>
      <xdr:spPr>
        <a:xfrm>
          <a:off x="8483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98993</xdr:rowOff>
    </xdr:from>
    <xdr:to>
      <xdr:col>41</xdr:col>
      <xdr:colOff>50800</xdr:colOff>
      <xdr:row>56</xdr:row>
      <xdr:rowOff>160944</xdr:rowOff>
    </xdr:to>
    <xdr:cxnSp macro="">
      <xdr:nvCxnSpPr>
        <xdr:cNvPr id="363" name="直線コネクタ 362"/>
        <xdr:cNvCxnSpPr/>
      </xdr:nvCxnSpPr>
      <xdr:spPr>
        <a:xfrm flipV="1">
          <a:off x="6972300" y="9700193"/>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26767</xdr:rowOff>
    </xdr:from>
    <xdr:ext cx="534377" cy="259045"/>
    <xdr:sp macro="" textlink="">
      <xdr:nvSpPr>
        <xdr:cNvPr id="365" name="テキスト ボックス 364"/>
        <xdr:cNvSpPr txBox="1"/>
      </xdr:nvSpPr>
      <xdr:spPr>
        <a:xfrm>
          <a:off x="7594111" y="97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14050</xdr:rowOff>
    </xdr:from>
    <xdr:to>
      <xdr:col>36</xdr:col>
      <xdr:colOff>165100</xdr:colOff>
      <xdr:row>57</xdr:row>
      <xdr:rowOff>115650</xdr:rowOff>
    </xdr:to>
    <xdr:sp macro="" textlink="">
      <xdr:nvSpPr>
        <xdr:cNvPr id="366" name="フローチャート: 判断 365"/>
        <xdr:cNvSpPr/>
      </xdr:nvSpPr>
      <xdr:spPr>
        <a:xfrm>
          <a:off x="6921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106777</xdr:rowOff>
    </xdr:from>
    <xdr:ext cx="534377" cy="259045"/>
    <xdr:sp macro="" textlink="">
      <xdr:nvSpPr>
        <xdr:cNvPr id="367" name="テキスト ボックス 366"/>
        <xdr:cNvSpPr txBox="1"/>
      </xdr:nvSpPr>
      <xdr:spPr>
        <a:xfrm>
          <a:off x="6705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5804</xdr:rowOff>
    </xdr:from>
    <xdr:to>
      <xdr:col>55</xdr:col>
      <xdr:colOff>50800</xdr:colOff>
      <xdr:row>55</xdr:row>
      <xdr:rowOff>107404</xdr:rowOff>
    </xdr:to>
    <xdr:sp macro="" textlink="">
      <xdr:nvSpPr>
        <xdr:cNvPr id="373" name="楕円 372"/>
        <xdr:cNvSpPr/>
      </xdr:nvSpPr>
      <xdr:spPr>
        <a:xfrm>
          <a:off x="10426700" y="9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28681</xdr:rowOff>
    </xdr:from>
    <xdr:ext cx="534377" cy="259045"/>
    <xdr:sp macro="" textlink="">
      <xdr:nvSpPr>
        <xdr:cNvPr id="374" name="農林水産業費該当値テキスト"/>
        <xdr:cNvSpPr txBox="1"/>
      </xdr:nvSpPr>
      <xdr:spPr>
        <a:xfrm>
          <a:off x="10528300" y="92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160468</xdr:rowOff>
    </xdr:from>
    <xdr:to>
      <xdr:col>50</xdr:col>
      <xdr:colOff>165100</xdr:colOff>
      <xdr:row>52</xdr:row>
      <xdr:rowOff>90618</xdr:rowOff>
    </xdr:to>
    <xdr:sp macro="" textlink="">
      <xdr:nvSpPr>
        <xdr:cNvPr id="375" name="楕円 374"/>
        <xdr:cNvSpPr/>
      </xdr:nvSpPr>
      <xdr:spPr>
        <a:xfrm>
          <a:off x="9588500" y="89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107145</xdr:rowOff>
    </xdr:from>
    <xdr:ext cx="534377" cy="259045"/>
    <xdr:sp macro="" textlink="">
      <xdr:nvSpPr>
        <xdr:cNvPr id="376" name="テキスト ボックス 375"/>
        <xdr:cNvSpPr txBox="1"/>
      </xdr:nvSpPr>
      <xdr:spPr>
        <a:xfrm>
          <a:off x="9372111" y="86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97097</xdr:rowOff>
    </xdr:from>
    <xdr:to>
      <xdr:col>46</xdr:col>
      <xdr:colOff>38100</xdr:colOff>
      <xdr:row>56</xdr:row>
      <xdr:rowOff>27247</xdr:rowOff>
    </xdr:to>
    <xdr:sp macro="" textlink="">
      <xdr:nvSpPr>
        <xdr:cNvPr id="377" name="楕円 376"/>
        <xdr:cNvSpPr/>
      </xdr:nvSpPr>
      <xdr:spPr>
        <a:xfrm>
          <a:off x="8699500" y="95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43774</xdr:rowOff>
    </xdr:from>
    <xdr:ext cx="534377" cy="259045"/>
    <xdr:sp macro="" textlink="">
      <xdr:nvSpPr>
        <xdr:cNvPr id="378" name="テキスト ボックス 377"/>
        <xdr:cNvSpPr txBox="1"/>
      </xdr:nvSpPr>
      <xdr:spPr>
        <a:xfrm>
          <a:off x="8483111" y="93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48193</xdr:rowOff>
    </xdr:from>
    <xdr:to>
      <xdr:col>41</xdr:col>
      <xdr:colOff>101600</xdr:colOff>
      <xdr:row>56</xdr:row>
      <xdr:rowOff>149793</xdr:rowOff>
    </xdr:to>
    <xdr:sp macro="" textlink="">
      <xdr:nvSpPr>
        <xdr:cNvPr id="379" name="楕円 378"/>
        <xdr:cNvSpPr/>
      </xdr:nvSpPr>
      <xdr:spPr>
        <a:xfrm>
          <a:off x="7810500" y="9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166320</xdr:rowOff>
    </xdr:from>
    <xdr:ext cx="534377" cy="259045"/>
    <xdr:sp macro="" textlink="">
      <xdr:nvSpPr>
        <xdr:cNvPr id="380" name="テキスト ボックス 379"/>
        <xdr:cNvSpPr txBox="1"/>
      </xdr:nvSpPr>
      <xdr:spPr>
        <a:xfrm>
          <a:off x="7594111" y="94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110144</xdr:rowOff>
    </xdr:from>
    <xdr:to>
      <xdr:col>36</xdr:col>
      <xdr:colOff>165100</xdr:colOff>
      <xdr:row>57</xdr:row>
      <xdr:rowOff>40294</xdr:rowOff>
    </xdr:to>
    <xdr:sp macro="" textlink="">
      <xdr:nvSpPr>
        <xdr:cNvPr id="381" name="楕円 380"/>
        <xdr:cNvSpPr/>
      </xdr:nvSpPr>
      <xdr:spPr>
        <a:xfrm>
          <a:off x="6921500" y="97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56821</xdr:rowOff>
    </xdr:from>
    <xdr:ext cx="534377" cy="259045"/>
    <xdr:sp macro="" textlink="">
      <xdr:nvSpPr>
        <xdr:cNvPr id="382" name="テキスト ボックス 381"/>
        <xdr:cNvSpPr txBox="1"/>
      </xdr:nvSpPr>
      <xdr:spPr>
        <a:xfrm>
          <a:off x="6705111" y="94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170047</xdr:rowOff>
    </xdr:from>
    <xdr:to>
      <xdr:col>55</xdr:col>
      <xdr:colOff>0</xdr:colOff>
      <xdr:row>78</xdr:row>
      <xdr:rowOff>59500</xdr:rowOff>
    </xdr:to>
    <xdr:cxnSp macro="">
      <xdr:nvCxnSpPr>
        <xdr:cNvPr id="411" name="直線コネクタ 410"/>
        <xdr:cNvCxnSpPr/>
      </xdr:nvCxnSpPr>
      <xdr:spPr>
        <a:xfrm flipV="1">
          <a:off x="9639300" y="13200247"/>
          <a:ext cx="838200" cy="23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2" name="商工費平均値テキスト"/>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101124</xdr:rowOff>
    </xdr:from>
    <xdr:to>
      <xdr:col>50</xdr:col>
      <xdr:colOff>114300</xdr:colOff>
      <xdr:row>78</xdr:row>
      <xdr:rowOff>59500</xdr:rowOff>
    </xdr:to>
    <xdr:cxnSp macro="">
      <xdr:nvCxnSpPr>
        <xdr:cNvPr id="414" name="直線コネクタ 413"/>
        <xdr:cNvCxnSpPr/>
      </xdr:nvCxnSpPr>
      <xdr:spPr>
        <a:xfrm>
          <a:off x="8750300" y="13302774"/>
          <a:ext cx="889000" cy="1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101124</xdr:rowOff>
    </xdr:from>
    <xdr:to>
      <xdr:col>45</xdr:col>
      <xdr:colOff>177800</xdr:colOff>
      <xdr:row>78</xdr:row>
      <xdr:rowOff>2769</xdr:rowOff>
    </xdr:to>
    <xdr:cxnSp macro="">
      <xdr:nvCxnSpPr>
        <xdr:cNvPr id="417" name="直線コネクタ 416"/>
        <xdr:cNvCxnSpPr/>
      </xdr:nvCxnSpPr>
      <xdr:spPr>
        <a:xfrm flipV="1">
          <a:off x="7861300" y="13302774"/>
          <a:ext cx="8890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153128</xdr:rowOff>
    </xdr:from>
    <xdr:ext cx="534377" cy="259045"/>
    <xdr:sp macro="" textlink="">
      <xdr:nvSpPr>
        <xdr:cNvPr id="419" name="テキスト ボックス 418"/>
        <xdr:cNvSpPr txBox="1"/>
      </xdr:nvSpPr>
      <xdr:spPr>
        <a:xfrm>
          <a:off x="8483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2769</xdr:rowOff>
    </xdr:from>
    <xdr:to>
      <xdr:col>41</xdr:col>
      <xdr:colOff>50800</xdr:colOff>
      <xdr:row>78</xdr:row>
      <xdr:rowOff>120365</xdr:rowOff>
    </xdr:to>
    <xdr:cxnSp macro="">
      <xdr:nvCxnSpPr>
        <xdr:cNvPr id="420" name="直線コネクタ 419"/>
        <xdr:cNvCxnSpPr/>
      </xdr:nvCxnSpPr>
      <xdr:spPr>
        <a:xfrm flipV="1">
          <a:off x="6972300" y="13375869"/>
          <a:ext cx="889000" cy="1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2" name="テキスト ボックス 421"/>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3" name="フローチャート: 判断 422"/>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4" name="テキスト ボックス 423"/>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119247</xdr:rowOff>
    </xdr:from>
    <xdr:to>
      <xdr:col>55</xdr:col>
      <xdr:colOff>50800</xdr:colOff>
      <xdr:row>77</xdr:row>
      <xdr:rowOff>49397</xdr:rowOff>
    </xdr:to>
    <xdr:sp macro="" textlink="">
      <xdr:nvSpPr>
        <xdr:cNvPr id="430" name="楕円 429"/>
        <xdr:cNvSpPr/>
      </xdr:nvSpPr>
      <xdr:spPr>
        <a:xfrm>
          <a:off x="10426700" y="131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142124</xdr:rowOff>
    </xdr:from>
    <xdr:ext cx="534377" cy="259045"/>
    <xdr:sp macro="" textlink="">
      <xdr:nvSpPr>
        <xdr:cNvPr id="431" name="商工費該当値テキスト"/>
        <xdr:cNvSpPr txBox="1"/>
      </xdr:nvSpPr>
      <xdr:spPr>
        <a:xfrm>
          <a:off x="10528300" y="130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8700</xdr:rowOff>
    </xdr:from>
    <xdr:to>
      <xdr:col>50</xdr:col>
      <xdr:colOff>165100</xdr:colOff>
      <xdr:row>78</xdr:row>
      <xdr:rowOff>110300</xdr:rowOff>
    </xdr:to>
    <xdr:sp macro="" textlink="">
      <xdr:nvSpPr>
        <xdr:cNvPr id="432" name="楕円 431"/>
        <xdr:cNvSpPr/>
      </xdr:nvSpPr>
      <xdr:spPr>
        <a:xfrm>
          <a:off x="9588500" y="13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101427</xdr:rowOff>
    </xdr:from>
    <xdr:ext cx="469744" cy="259045"/>
    <xdr:sp macro="" textlink="">
      <xdr:nvSpPr>
        <xdr:cNvPr id="433" name="テキスト ボックス 432"/>
        <xdr:cNvSpPr txBox="1"/>
      </xdr:nvSpPr>
      <xdr:spPr>
        <a:xfrm>
          <a:off x="9404428" y="134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50324</xdr:rowOff>
    </xdr:from>
    <xdr:to>
      <xdr:col>46</xdr:col>
      <xdr:colOff>38100</xdr:colOff>
      <xdr:row>77</xdr:row>
      <xdr:rowOff>151924</xdr:rowOff>
    </xdr:to>
    <xdr:sp macro="" textlink="">
      <xdr:nvSpPr>
        <xdr:cNvPr id="434" name="楕円 433"/>
        <xdr:cNvSpPr/>
      </xdr:nvSpPr>
      <xdr:spPr>
        <a:xfrm>
          <a:off x="8699500" y="132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168451</xdr:rowOff>
    </xdr:from>
    <xdr:ext cx="534377" cy="259045"/>
    <xdr:sp macro="" textlink="">
      <xdr:nvSpPr>
        <xdr:cNvPr id="435" name="テキスト ボックス 434"/>
        <xdr:cNvSpPr txBox="1"/>
      </xdr:nvSpPr>
      <xdr:spPr>
        <a:xfrm>
          <a:off x="8483111" y="130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123419</xdr:rowOff>
    </xdr:from>
    <xdr:to>
      <xdr:col>41</xdr:col>
      <xdr:colOff>101600</xdr:colOff>
      <xdr:row>78</xdr:row>
      <xdr:rowOff>53569</xdr:rowOff>
    </xdr:to>
    <xdr:sp macro="" textlink="">
      <xdr:nvSpPr>
        <xdr:cNvPr id="436" name="楕円 435"/>
        <xdr:cNvSpPr/>
      </xdr:nvSpPr>
      <xdr:spPr>
        <a:xfrm>
          <a:off x="7810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44696</xdr:rowOff>
    </xdr:from>
    <xdr:ext cx="534377" cy="259045"/>
    <xdr:sp macro="" textlink="">
      <xdr:nvSpPr>
        <xdr:cNvPr id="437" name="テキスト ボックス 436"/>
        <xdr:cNvSpPr txBox="1"/>
      </xdr:nvSpPr>
      <xdr:spPr>
        <a:xfrm>
          <a:off x="7594111" y="134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69565</xdr:rowOff>
    </xdr:from>
    <xdr:to>
      <xdr:col>36</xdr:col>
      <xdr:colOff>165100</xdr:colOff>
      <xdr:row>78</xdr:row>
      <xdr:rowOff>171165</xdr:rowOff>
    </xdr:to>
    <xdr:sp macro="" textlink="">
      <xdr:nvSpPr>
        <xdr:cNvPr id="438" name="楕円 437"/>
        <xdr:cNvSpPr/>
      </xdr:nvSpPr>
      <xdr:spPr>
        <a:xfrm>
          <a:off x="6921500" y="134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162292</xdr:rowOff>
    </xdr:from>
    <xdr:ext cx="469744" cy="259045"/>
    <xdr:sp macro="" textlink="">
      <xdr:nvSpPr>
        <xdr:cNvPr id="439" name="テキスト ボックス 438"/>
        <xdr:cNvSpPr txBox="1"/>
      </xdr:nvSpPr>
      <xdr:spPr>
        <a:xfrm>
          <a:off x="6737428" y="1353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119921</xdr:rowOff>
    </xdr:from>
    <xdr:to>
      <xdr:col>55</xdr:col>
      <xdr:colOff>0</xdr:colOff>
      <xdr:row>98</xdr:row>
      <xdr:rowOff>138812</xdr:rowOff>
    </xdr:to>
    <xdr:cxnSp macro="">
      <xdr:nvCxnSpPr>
        <xdr:cNvPr id="470" name="直線コネクタ 469"/>
        <xdr:cNvCxnSpPr/>
      </xdr:nvCxnSpPr>
      <xdr:spPr>
        <a:xfrm flipV="1">
          <a:off x="9639300" y="16922021"/>
          <a:ext cx="8382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59870</xdr:rowOff>
    </xdr:from>
    <xdr:ext cx="534377" cy="259045"/>
    <xdr:sp macro="" textlink="">
      <xdr:nvSpPr>
        <xdr:cNvPr id="471" name="土木費平均値テキスト"/>
        <xdr:cNvSpPr txBox="1"/>
      </xdr:nvSpPr>
      <xdr:spPr>
        <a:xfrm>
          <a:off x="10528300" y="1686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138812</xdr:rowOff>
    </xdr:from>
    <xdr:to>
      <xdr:col>50</xdr:col>
      <xdr:colOff>114300</xdr:colOff>
      <xdr:row>98</xdr:row>
      <xdr:rowOff>138858</xdr:rowOff>
    </xdr:to>
    <xdr:cxnSp macro="">
      <xdr:nvCxnSpPr>
        <xdr:cNvPr id="473" name="直線コネクタ 472"/>
        <xdr:cNvCxnSpPr/>
      </xdr:nvCxnSpPr>
      <xdr:spPr>
        <a:xfrm flipV="1">
          <a:off x="8750300" y="169409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108525</xdr:rowOff>
    </xdr:from>
    <xdr:to>
      <xdr:col>45</xdr:col>
      <xdr:colOff>177800</xdr:colOff>
      <xdr:row>98</xdr:row>
      <xdr:rowOff>138858</xdr:rowOff>
    </xdr:to>
    <xdr:cxnSp macro="">
      <xdr:nvCxnSpPr>
        <xdr:cNvPr id="476" name="直線コネクタ 475"/>
        <xdr:cNvCxnSpPr/>
      </xdr:nvCxnSpPr>
      <xdr:spPr>
        <a:xfrm>
          <a:off x="7861300" y="16910625"/>
          <a:ext cx="889000" cy="3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108525</xdr:rowOff>
    </xdr:from>
    <xdr:to>
      <xdr:col>41</xdr:col>
      <xdr:colOff>50800</xdr:colOff>
      <xdr:row>98</xdr:row>
      <xdr:rowOff>119768</xdr:rowOff>
    </xdr:to>
    <xdr:cxnSp macro="">
      <xdr:nvCxnSpPr>
        <xdr:cNvPr id="479" name="直線コネクタ 478"/>
        <xdr:cNvCxnSpPr/>
      </xdr:nvCxnSpPr>
      <xdr:spPr>
        <a:xfrm flipV="1">
          <a:off x="6972300" y="16910625"/>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56339</xdr:rowOff>
    </xdr:from>
    <xdr:ext cx="534377" cy="259045"/>
    <xdr:sp macro="" textlink="">
      <xdr:nvSpPr>
        <xdr:cNvPr id="481" name="テキスト ボックス 480"/>
        <xdr:cNvSpPr txBox="1"/>
      </xdr:nvSpPr>
      <xdr:spPr>
        <a:xfrm>
          <a:off x="7594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119793</xdr:rowOff>
    </xdr:from>
    <xdr:to>
      <xdr:col>36</xdr:col>
      <xdr:colOff>165100</xdr:colOff>
      <xdr:row>99</xdr:row>
      <xdr:rowOff>49943</xdr:rowOff>
    </xdr:to>
    <xdr:sp macro="" textlink="">
      <xdr:nvSpPr>
        <xdr:cNvPr id="482" name="フローチャート: 判断 481"/>
        <xdr:cNvSpPr/>
      </xdr:nvSpPr>
      <xdr:spPr>
        <a:xfrm>
          <a:off x="6921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41070</xdr:rowOff>
    </xdr:from>
    <xdr:ext cx="534377" cy="259045"/>
    <xdr:sp macro="" textlink="">
      <xdr:nvSpPr>
        <xdr:cNvPr id="483" name="テキスト ボックス 482"/>
        <xdr:cNvSpPr txBox="1"/>
      </xdr:nvSpPr>
      <xdr:spPr>
        <a:xfrm>
          <a:off x="6705111" y="170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69121</xdr:rowOff>
    </xdr:from>
    <xdr:to>
      <xdr:col>55</xdr:col>
      <xdr:colOff>50800</xdr:colOff>
      <xdr:row>98</xdr:row>
      <xdr:rowOff>170721</xdr:rowOff>
    </xdr:to>
    <xdr:sp macro="" textlink="">
      <xdr:nvSpPr>
        <xdr:cNvPr id="489" name="楕円 488"/>
        <xdr:cNvSpPr/>
      </xdr:nvSpPr>
      <xdr:spPr>
        <a:xfrm>
          <a:off x="10426700" y="168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28498</xdr:rowOff>
    </xdr:from>
    <xdr:ext cx="534377" cy="259045"/>
    <xdr:sp macro="" textlink="">
      <xdr:nvSpPr>
        <xdr:cNvPr id="490" name="土木費該当値テキスト"/>
        <xdr:cNvSpPr txBox="1"/>
      </xdr:nvSpPr>
      <xdr:spPr>
        <a:xfrm>
          <a:off x="10528300" y="166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88012</xdr:rowOff>
    </xdr:from>
    <xdr:to>
      <xdr:col>50</xdr:col>
      <xdr:colOff>165100</xdr:colOff>
      <xdr:row>99</xdr:row>
      <xdr:rowOff>18162</xdr:rowOff>
    </xdr:to>
    <xdr:sp macro="" textlink="">
      <xdr:nvSpPr>
        <xdr:cNvPr id="491" name="楕円 490"/>
        <xdr:cNvSpPr/>
      </xdr:nvSpPr>
      <xdr:spPr>
        <a:xfrm>
          <a:off x="9588500" y="1689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9289</xdr:rowOff>
    </xdr:from>
    <xdr:ext cx="534377" cy="259045"/>
    <xdr:sp macro="" textlink="">
      <xdr:nvSpPr>
        <xdr:cNvPr id="492" name="テキスト ボックス 491"/>
        <xdr:cNvSpPr txBox="1"/>
      </xdr:nvSpPr>
      <xdr:spPr>
        <a:xfrm>
          <a:off x="9372111" y="169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88058</xdr:rowOff>
    </xdr:from>
    <xdr:to>
      <xdr:col>46</xdr:col>
      <xdr:colOff>38100</xdr:colOff>
      <xdr:row>99</xdr:row>
      <xdr:rowOff>18208</xdr:rowOff>
    </xdr:to>
    <xdr:sp macro="" textlink="">
      <xdr:nvSpPr>
        <xdr:cNvPr id="493" name="楕円 492"/>
        <xdr:cNvSpPr/>
      </xdr:nvSpPr>
      <xdr:spPr>
        <a:xfrm>
          <a:off x="8699500" y="168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9335</xdr:rowOff>
    </xdr:from>
    <xdr:ext cx="534377" cy="259045"/>
    <xdr:sp macro="" textlink="">
      <xdr:nvSpPr>
        <xdr:cNvPr id="494" name="テキスト ボックス 493"/>
        <xdr:cNvSpPr txBox="1"/>
      </xdr:nvSpPr>
      <xdr:spPr>
        <a:xfrm>
          <a:off x="8483111" y="169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57725</xdr:rowOff>
    </xdr:from>
    <xdr:to>
      <xdr:col>41</xdr:col>
      <xdr:colOff>101600</xdr:colOff>
      <xdr:row>98</xdr:row>
      <xdr:rowOff>159325</xdr:rowOff>
    </xdr:to>
    <xdr:sp macro="" textlink="">
      <xdr:nvSpPr>
        <xdr:cNvPr id="495" name="楕円 494"/>
        <xdr:cNvSpPr/>
      </xdr:nvSpPr>
      <xdr:spPr>
        <a:xfrm>
          <a:off x="7810500" y="168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4402</xdr:rowOff>
    </xdr:from>
    <xdr:ext cx="534377" cy="259045"/>
    <xdr:sp macro="" textlink="">
      <xdr:nvSpPr>
        <xdr:cNvPr id="496" name="テキスト ボックス 495"/>
        <xdr:cNvSpPr txBox="1"/>
      </xdr:nvSpPr>
      <xdr:spPr>
        <a:xfrm>
          <a:off x="7594111" y="1663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68968</xdr:rowOff>
    </xdr:from>
    <xdr:to>
      <xdr:col>36</xdr:col>
      <xdr:colOff>165100</xdr:colOff>
      <xdr:row>98</xdr:row>
      <xdr:rowOff>170568</xdr:rowOff>
    </xdr:to>
    <xdr:sp macro="" textlink="">
      <xdr:nvSpPr>
        <xdr:cNvPr id="497" name="楕円 496"/>
        <xdr:cNvSpPr/>
      </xdr:nvSpPr>
      <xdr:spPr>
        <a:xfrm>
          <a:off x="6921500" y="168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15645</xdr:rowOff>
    </xdr:from>
    <xdr:ext cx="534377" cy="259045"/>
    <xdr:sp macro="" textlink="">
      <xdr:nvSpPr>
        <xdr:cNvPr id="498" name="テキスト ボックス 497"/>
        <xdr:cNvSpPr txBox="1"/>
      </xdr:nvSpPr>
      <xdr:spPr>
        <a:xfrm>
          <a:off x="6705111" y="166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28672</xdr:rowOff>
    </xdr:from>
    <xdr:to>
      <xdr:col>85</xdr:col>
      <xdr:colOff>127000</xdr:colOff>
      <xdr:row>38</xdr:row>
      <xdr:rowOff>83765</xdr:rowOff>
    </xdr:to>
    <xdr:cxnSp macro="">
      <xdr:nvCxnSpPr>
        <xdr:cNvPr id="531" name="直線コネクタ 530"/>
        <xdr:cNvCxnSpPr/>
      </xdr:nvCxnSpPr>
      <xdr:spPr>
        <a:xfrm>
          <a:off x="15481300" y="6543772"/>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19871</xdr:rowOff>
    </xdr:from>
    <xdr:to>
      <xdr:col>81</xdr:col>
      <xdr:colOff>50800</xdr:colOff>
      <xdr:row>38</xdr:row>
      <xdr:rowOff>28672</xdr:rowOff>
    </xdr:to>
    <xdr:cxnSp macro="">
      <xdr:nvCxnSpPr>
        <xdr:cNvPr id="534" name="直線コネクタ 533"/>
        <xdr:cNvCxnSpPr/>
      </xdr:nvCxnSpPr>
      <xdr:spPr>
        <a:xfrm>
          <a:off x="14592300" y="653497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19871</xdr:rowOff>
    </xdr:from>
    <xdr:to>
      <xdr:col>76</xdr:col>
      <xdr:colOff>114300</xdr:colOff>
      <xdr:row>38</xdr:row>
      <xdr:rowOff>78807</xdr:rowOff>
    </xdr:to>
    <xdr:cxnSp macro="">
      <xdr:nvCxnSpPr>
        <xdr:cNvPr id="537" name="直線コネクタ 536"/>
        <xdr:cNvCxnSpPr/>
      </xdr:nvCxnSpPr>
      <xdr:spPr>
        <a:xfrm flipV="1">
          <a:off x="13703300" y="6534971"/>
          <a:ext cx="889000" cy="5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159960</xdr:rowOff>
    </xdr:from>
    <xdr:to>
      <xdr:col>71</xdr:col>
      <xdr:colOff>177800</xdr:colOff>
      <xdr:row>38</xdr:row>
      <xdr:rowOff>78807</xdr:rowOff>
    </xdr:to>
    <xdr:cxnSp macro="">
      <xdr:nvCxnSpPr>
        <xdr:cNvPr id="540" name="直線コネクタ 539"/>
        <xdr:cNvCxnSpPr/>
      </xdr:nvCxnSpPr>
      <xdr:spPr>
        <a:xfrm>
          <a:off x="12814300" y="6503610"/>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91943</xdr:rowOff>
    </xdr:from>
    <xdr:to>
      <xdr:col>67</xdr:col>
      <xdr:colOff>101600</xdr:colOff>
      <xdr:row>38</xdr:row>
      <xdr:rowOff>22093</xdr:rowOff>
    </xdr:to>
    <xdr:sp macro="" textlink="">
      <xdr:nvSpPr>
        <xdr:cNvPr id="543" name="フローチャート: 判断 542"/>
        <xdr:cNvSpPr/>
      </xdr:nvSpPr>
      <xdr:spPr>
        <a:xfrm>
          <a:off x="12763500" y="643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38620</xdr:rowOff>
    </xdr:from>
    <xdr:ext cx="534377" cy="259045"/>
    <xdr:sp macro="" textlink="">
      <xdr:nvSpPr>
        <xdr:cNvPr id="544" name="テキスト ボックス 543"/>
        <xdr:cNvSpPr txBox="1"/>
      </xdr:nvSpPr>
      <xdr:spPr>
        <a:xfrm>
          <a:off x="12547111" y="62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32965</xdr:rowOff>
    </xdr:from>
    <xdr:to>
      <xdr:col>85</xdr:col>
      <xdr:colOff>177800</xdr:colOff>
      <xdr:row>38</xdr:row>
      <xdr:rowOff>134565</xdr:rowOff>
    </xdr:to>
    <xdr:sp macro="" textlink="">
      <xdr:nvSpPr>
        <xdr:cNvPr id="550" name="楕円 549"/>
        <xdr:cNvSpPr/>
      </xdr:nvSpPr>
      <xdr:spPr>
        <a:xfrm>
          <a:off x="16268700" y="65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119341</xdr:rowOff>
    </xdr:from>
    <xdr:ext cx="534377" cy="259045"/>
    <xdr:sp macro="" textlink="">
      <xdr:nvSpPr>
        <xdr:cNvPr id="551" name="消防費該当値テキスト"/>
        <xdr:cNvSpPr txBox="1"/>
      </xdr:nvSpPr>
      <xdr:spPr>
        <a:xfrm>
          <a:off x="16370300" y="646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149322</xdr:rowOff>
    </xdr:from>
    <xdr:to>
      <xdr:col>81</xdr:col>
      <xdr:colOff>101600</xdr:colOff>
      <xdr:row>38</xdr:row>
      <xdr:rowOff>79472</xdr:rowOff>
    </xdr:to>
    <xdr:sp macro="" textlink="">
      <xdr:nvSpPr>
        <xdr:cNvPr id="552" name="楕円 551"/>
        <xdr:cNvSpPr/>
      </xdr:nvSpPr>
      <xdr:spPr>
        <a:xfrm>
          <a:off x="15430500" y="64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70599</xdr:rowOff>
    </xdr:from>
    <xdr:ext cx="534377" cy="259045"/>
    <xdr:sp macro="" textlink="">
      <xdr:nvSpPr>
        <xdr:cNvPr id="553" name="テキスト ボックス 552"/>
        <xdr:cNvSpPr txBox="1"/>
      </xdr:nvSpPr>
      <xdr:spPr>
        <a:xfrm>
          <a:off x="15214111" y="65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140521</xdr:rowOff>
    </xdr:from>
    <xdr:to>
      <xdr:col>76</xdr:col>
      <xdr:colOff>165100</xdr:colOff>
      <xdr:row>38</xdr:row>
      <xdr:rowOff>70671</xdr:rowOff>
    </xdr:to>
    <xdr:sp macro="" textlink="">
      <xdr:nvSpPr>
        <xdr:cNvPr id="554" name="楕円 553"/>
        <xdr:cNvSpPr/>
      </xdr:nvSpPr>
      <xdr:spPr>
        <a:xfrm>
          <a:off x="14541500" y="64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61798</xdr:rowOff>
    </xdr:from>
    <xdr:ext cx="534377" cy="259045"/>
    <xdr:sp macro="" textlink="">
      <xdr:nvSpPr>
        <xdr:cNvPr id="555" name="テキスト ボックス 554"/>
        <xdr:cNvSpPr txBox="1"/>
      </xdr:nvSpPr>
      <xdr:spPr>
        <a:xfrm>
          <a:off x="14325111" y="657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28007</xdr:rowOff>
    </xdr:from>
    <xdr:to>
      <xdr:col>72</xdr:col>
      <xdr:colOff>38100</xdr:colOff>
      <xdr:row>38</xdr:row>
      <xdr:rowOff>129607</xdr:rowOff>
    </xdr:to>
    <xdr:sp macro="" textlink="">
      <xdr:nvSpPr>
        <xdr:cNvPr id="556" name="楕円 555"/>
        <xdr:cNvSpPr/>
      </xdr:nvSpPr>
      <xdr:spPr>
        <a:xfrm>
          <a:off x="13652500" y="65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120734</xdr:rowOff>
    </xdr:from>
    <xdr:ext cx="534377" cy="259045"/>
    <xdr:sp macro="" textlink="">
      <xdr:nvSpPr>
        <xdr:cNvPr id="557" name="テキスト ボックス 556"/>
        <xdr:cNvSpPr txBox="1"/>
      </xdr:nvSpPr>
      <xdr:spPr>
        <a:xfrm>
          <a:off x="13436111" y="663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109160</xdr:rowOff>
    </xdr:from>
    <xdr:to>
      <xdr:col>67</xdr:col>
      <xdr:colOff>101600</xdr:colOff>
      <xdr:row>38</xdr:row>
      <xdr:rowOff>39309</xdr:rowOff>
    </xdr:to>
    <xdr:sp macro="" textlink="">
      <xdr:nvSpPr>
        <xdr:cNvPr id="558" name="楕円 557"/>
        <xdr:cNvSpPr/>
      </xdr:nvSpPr>
      <xdr:spPr>
        <a:xfrm>
          <a:off x="12763500" y="6452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30437</xdr:rowOff>
    </xdr:from>
    <xdr:ext cx="534377" cy="259045"/>
    <xdr:sp macro="" textlink="">
      <xdr:nvSpPr>
        <xdr:cNvPr id="559" name="テキスト ボックス 558"/>
        <xdr:cNvSpPr txBox="1"/>
      </xdr:nvSpPr>
      <xdr:spPr>
        <a:xfrm>
          <a:off x="12547111" y="654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146166</xdr:rowOff>
    </xdr:from>
    <xdr:to>
      <xdr:col>85</xdr:col>
      <xdr:colOff>126364</xdr:colOff>
      <xdr:row>59</xdr:row>
      <xdr:rowOff>104974</xdr:rowOff>
    </xdr:to>
    <xdr:cxnSp macro="">
      <xdr:nvCxnSpPr>
        <xdr:cNvPr id="586" name="直線コネクタ 585"/>
        <xdr:cNvCxnSpPr/>
      </xdr:nvCxnSpPr>
      <xdr:spPr>
        <a:xfrm flipV="1">
          <a:off x="16317595" y="9404466"/>
          <a:ext cx="1269" cy="81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108801</xdr:rowOff>
    </xdr:from>
    <xdr:ext cx="534377" cy="259045"/>
    <xdr:sp macro="" textlink="">
      <xdr:nvSpPr>
        <xdr:cNvPr id="587" name="教育費最小値テキスト"/>
        <xdr:cNvSpPr txBox="1"/>
      </xdr:nvSpPr>
      <xdr:spPr>
        <a:xfrm>
          <a:off x="16370300" y="102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104974</xdr:rowOff>
    </xdr:from>
    <xdr:to>
      <xdr:col>86</xdr:col>
      <xdr:colOff>25400</xdr:colOff>
      <xdr:row>59</xdr:row>
      <xdr:rowOff>104974</xdr:rowOff>
    </xdr:to>
    <xdr:cxnSp macro="">
      <xdr:nvCxnSpPr>
        <xdr:cNvPr id="588" name="直線コネクタ 587"/>
        <xdr:cNvCxnSpPr/>
      </xdr:nvCxnSpPr>
      <xdr:spPr>
        <a:xfrm>
          <a:off x="16230600" y="1022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92843</xdr:rowOff>
    </xdr:from>
    <xdr:ext cx="599010" cy="259045"/>
    <xdr:sp macro="" textlink="">
      <xdr:nvSpPr>
        <xdr:cNvPr id="589" name="教育費最大値テキスト"/>
        <xdr:cNvSpPr txBox="1"/>
      </xdr:nvSpPr>
      <xdr:spPr>
        <a:xfrm>
          <a:off x="16370300" y="917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146166</xdr:rowOff>
    </xdr:from>
    <xdr:to>
      <xdr:col>86</xdr:col>
      <xdr:colOff>25400</xdr:colOff>
      <xdr:row>54</xdr:row>
      <xdr:rowOff>146166</xdr:rowOff>
    </xdr:to>
    <xdr:cxnSp macro="">
      <xdr:nvCxnSpPr>
        <xdr:cNvPr id="590" name="直線コネクタ 589"/>
        <xdr:cNvCxnSpPr/>
      </xdr:nvCxnSpPr>
      <xdr:spPr>
        <a:xfrm>
          <a:off x="16230600" y="94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4369</xdr:rowOff>
    </xdr:from>
    <xdr:to>
      <xdr:col>85</xdr:col>
      <xdr:colOff>127000</xdr:colOff>
      <xdr:row>57</xdr:row>
      <xdr:rowOff>152360</xdr:rowOff>
    </xdr:to>
    <xdr:cxnSp macro="">
      <xdr:nvCxnSpPr>
        <xdr:cNvPr id="591" name="直線コネクタ 590"/>
        <xdr:cNvCxnSpPr/>
      </xdr:nvCxnSpPr>
      <xdr:spPr>
        <a:xfrm>
          <a:off x="15481300" y="9777019"/>
          <a:ext cx="838200" cy="14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98605</xdr:rowOff>
    </xdr:from>
    <xdr:ext cx="534377" cy="259045"/>
    <xdr:sp macro="" textlink="">
      <xdr:nvSpPr>
        <xdr:cNvPr id="592" name="教育費平均値テキスト"/>
        <xdr:cNvSpPr txBox="1"/>
      </xdr:nvSpPr>
      <xdr:spPr>
        <a:xfrm>
          <a:off x="16370300" y="969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75728</xdr:rowOff>
    </xdr:from>
    <xdr:to>
      <xdr:col>85</xdr:col>
      <xdr:colOff>177800</xdr:colOff>
      <xdr:row>58</xdr:row>
      <xdr:rowOff>5878</xdr:rowOff>
    </xdr:to>
    <xdr:sp macro="" textlink="">
      <xdr:nvSpPr>
        <xdr:cNvPr id="593" name="フローチャート: 判断 592"/>
        <xdr:cNvSpPr/>
      </xdr:nvSpPr>
      <xdr:spPr>
        <a:xfrm>
          <a:off x="16268700" y="98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4369</xdr:rowOff>
    </xdr:from>
    <xdr:to>
      <xdr:col>81</xdr:col>
      <xdr:colOff>50800</xdr:colOff>
      <xdr:row>57</xdr:row>
      <xdr:rowOff>26956</xdr:rowOff>
    </xdr:to>
    <xdr:cxnSp macro="">
      <xdr:nvCxnSpPr>
        <xdr:cNvPr id="594" name="直線コネクタ 593"/>
        <xdr:cNvCxnSpPr/>
      </xdr:nvCxnSpPr>
      <xdr:spPr>
        <a:xfrm flipV="1">
          <a:off x="14592300" y="9777019"/>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97358</xdr:rowOff>
    </xdr:from>
    <xdr:to>
      <xdr:col>81</xdr:col>
      <xdr:colOff>101600</xdr:colOff>
      <xdr:row>58</xdr:row>
      <xdr:rowOff>27508</xdr:rowOff>
    </xdr:to>
    <xdr:sp macro="" textlink="">
      <xdr:nvSpPr>
        <xdr:cNvPr id="595" name="フローチャート: 判断 594"/>
        <xdr:cNvSpPr/>
      </xdr:nvSpPr>
      <xdr:spPr>
        <a:xfrm>
          <a:off x="15430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18635</xdr:rowOff>
    </xdr:from>
    <xdr:ext cx="534377" cy="259045"/>
    <xdr:sp macro="" textlink="">
      <xdr:nvSpPr>
        <xdr:cNvPr id="596" name="テキスト ボックス 595"/>
        <xdr:cNvSpPr txBox="1"/>
      </xdr:nvSpPr>
      <xdr:spPr>
        <a:xfrm>
          <a:off x="15214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26956</xdr:rowOff>
    </xdr:from>
    <xdr:to>
      <xdr:col>76</xdr:col>
      <xdr:colOff>114300</xdr:colOff>
      <xdr:row>57</xdr:row>
      <xdr:rowOff>59265</xdr:rowOff>
    </xdr:to>
    <xdr:cxnSp macro="">
      <xdr:nvCxnSpPr>
        <xdr:cNvPr id="597" name="直線コネクタ 596"/>
        <xdr:cNvCxnSpPr/>
      </xdr:nvCxnSpPr>
      <xdr:spPr>
        <a:xfrm flipV="1">
          <a:off x="13703300" y="9799606"/>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83707</xdr:rowOff>
    </xdr:from>
    <xdr:to>
      <xdr:col>76</xdr:col>
      <xdr:colOff>165100</xdr:colOff>
      <xdr:row>58</xdr:row>
      <xdr:rowOff>13857</xdr:rowOff>
    </xdr:to>
    <xdr:sp macro="" textlink="">
      <xdr:nvSpPr>
        <xdr:cNvPr id="598" name="フローチャート: 判断 597"/>
        <xdr:cNvSpPr/>
      </xdr:nvSpPr>
      <xdr:spPr>
        <a:xfrm>
          <a:off x="14541500" y="985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4984</xdr:rowOff>
    </xdr:from>
    <xdr:ext cx="534377" cy="259045"/>
    <xdr:sp macro="" textlink="">
      <xdr:nvSpPr>
        <xdr:cNvPr id="599" name="テキスト ボックス 598"/>
        <xdr:cNvSpPr txBox="1"/>
      </xdr:nvSpPr>
      <xdr:spPr>
        <a:xfrm>
          <a:off x="14325111" y="99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47618</xdr:rowOff>
    </xdr:from>
    <xdr:to>
      <xdr:col>71</xdr:col>
      <xdr:colOff>177800</xdr:colOff>
      <xdr:row>57</xdr:row>
      <xdr:rowOff>59265</xdr:rowOff>
    </xdr:to>
    <xdr:cxnSp macro="">
      <xdr:nvCxnSpPr>
        <xdr:cNvPr id="600" name="直線コネクタ 599"/>
        <xdr:cNvCxnSpPr/>
      </xdr:nvCxnSpPr>
      <xdr:spPr>
        <a:xfrm>
          <a:off x="12814300" y="8791568"/>
          <a:ext cx="889000" cy="104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69926</xdr:rowOff>
    </xdr:from>
    <xdr:to>
      <xdr:col>72</xdr:col>
      <xdr:colOff>38100</xdr:colOff>
      <xdr:row>58</xdr:row>
      <xdr:rowOff>76</xdr:rowOff>
    </xdr:to>
    <xdr:sp macro="" textlink="">
      <xdr:nvSpPr>
        <xdr:cNvPr id="601" name="フローチャート: 判断 600"/>
        <xdr:cNvSpPr/>
      </xdr:nvSpPr>
      <xdr:spPr>
        <a:xfrm>
          <a:off x="13652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162653</xdr:rowOff>
    </xdr:from>
    <xdr:ext cx="534377" cy="259045"/>
    <xdr:sp macro="" textlink="">
      <xdr:nvSpPr>
        <xdr:cNvPr id="602" name="テキスト ボックス 601"/>
        <xdr:cNvSpPr txBox="1"/>
      </xdr:nvSpPr>
      <xdr:spPr>
        <a:xfrm>
          <a:off x="13436111" y="99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68152</xdr:rowOff>
    </xdr:from>
    <xdr:to>
      <xdr:col>67</xdr:col>
      <xdr:colOff>101600</xdr:colOff>
      <xdr:row>57</xdr:row>
      <xdr:rowOff>169752</xdr:rowOff>
    </xdr:to>
    <xdr:sp macro="" textlink="">
      <xdr:nvSpPr>
        <xdr:cNvPr id="603" name="フローチャート: 判断 602"/>
        <xdr:cNvSpPr/>
      </xdr:nvSpPr>
      <xdr:spPr>
        <a:xfrm>
          <a:off x="12763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160879</xdr:rowOff>
    </xdr:from>
    <xdr:ext cx="534377" cy="259045"/>
    <xdr:sp macro="" textlink="">
      <xdr:nvSpPr>
        <xdr:cNvPr id="604" name="テキスト ボックス 603"/>
        <xdr:cNvSpPr txBox="1"/>
      </xdr:nvSpPr>
      <xdr:spPr>
        <a:xfrm>
          <a:off x="12547111" y="99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101560</xdr:rowOff>
    </xdr:from>
    <xdr:to>
      <xdr:col>85</xdr:col>
      <xdr:colOff>177800</xdr:colOff>
      <xdr:row>58</xdr:row>
      <xdr:rowOff>31710</xdr:rowOff>
    </xdr:to>
    <xdr:sp macro="" textlink="">
      <xdr:nvSpPr>
        <xdr:cNvPr id="610" name="楕円 609"/>
        <xdr:cNvSpPr/>
      </xdr:nvSpPr>
      <xdr:spPr>
        <a:xfrm>
          <a:off x="16268700" y="98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79987</xdr:rowOff>
    </xdr:from>
    <xdr:ext cx="534377" cy="259045"/>
    <xdr:sp macro="" textlink="">
      <xdr:nvSpPr>
        <xdr:cNvPr id="611" name="教育費該当値テキスト"/>
        <xdr:cNvSpPr txBox="1"/>
      </xdr:nvSpPr>
      <xdr:spPr>
        <a:xfrm>
          <a:off x="16370300" y="98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125019</xdr:rowOff>
    </xdr:from>
    <xdr:to>
      <xdr:col>81</xdr:col>
      <xdr:colOff>101600</xdr:colOff>
      <xdr:row>57</xdr:row>
      <xdr:rowOff>55169</xdr:rowOff>
    </xdr:to>
    <xdr:sp macro="" textlink="">
      <xdr:nvSpPr>
        <xdr:cNvPr id="612" name="楕円 611"/>
        <xdr:cNvSpPr/>
      </xdr:nvSpPr>
      <xdr:spPr>
        <a:xfrm>
          <a:off x="15430500" y="972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71696</xdr:rowOff>
    </xdr:from>
    <xdr:ext cx="534377" cy="259045"/>
    <xdr:sp macro="" textlink="">
      <xdr:nvSpPr>
        <xdr:cNvPr id="613" name="テキスト ボックス 612"/>
        <xdr:cNvSpPr txBox="1"/>
      </xdr:nvSpPr>
      <xdr:spPr>
        <a:xfrm>
          <a:off x="15214111" y="950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147606</xdr:rowOff>
    </xdr:from>
    <xdr:to>
      <xdr:col>76</xdr:col>
      <xdr:colOff>165100</xdr:colOff>
      <xdr:row>57</xdr:row>
      <xdr:rowOff>77756</xdr:rowOff>
    </xdr:to>
    <xdr:sp macro="" textlink="">
      <xdr:nvSpPr>
        <xdr:cNvPr id="614" name="楕円 613"/>
        <xdr:cNvSpPr/>
      </xdr:nvSpPr>
      <xdr:spPr>
        <a:xfrm>
          <a:off x="14541500" y="97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94283</xdr:rowOff>
    </xdr:from>
    <xdr:ext cx="534377" cy="259045"/>
    <xdr:sp macro="" textlink="">
      <xdr:nvSpPr>
        <xdr:cNvPr id="615" name="テキスト ボックス 614"/>
        <xdr:cNvSpPr txBox="1"/>
      </xdr:nvSpPr>
      <xdr:spPr>
        <a:xfrm>
          <a:off x="14325111" y="95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8465</xdr:rowOff>
    </xdr:from>
    <xdr:to>
      <xdr:col>72</xdr:col>
      <xdr:colOff>38100</xdr:colOff>
      <xdr:row>57</xdr:row>
      <xdr:rowOff>110065</xdr:rowOff>
    </xdr:to>
    <xdr:sp macro="" textlink="">
      <xdr:nvSpPr>
        <xdr:cNvPr id="616" name="楕円 615"/>
        <xdr:cNvSpPr/>
      </xdr:nvSpPr>
      <xdr:spPr>
        <a:xfrm>
          <a:off x="13652500" y="97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126592</xdr:rowOff>
    </xdr:from>
    <xdr:ext cx="534377" cy="259045"/>
    <xdr:sp macro="" textlink="">
      <xdr:nvSpPr>
        <xdr:cNvPr id="617" name="テキスト ボックス 616"/>
        <xdr:cNvSpPr txBox="1"/>
      </xdr:nvSpPr>
      <xdr:spPr>
        <a:xfrm>
          <a:off x="13436111" y="95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168268</xdr:rowOff>
    </xdr:from>
    <xdr:to>
      <xdr:col>67</xdr:col>
      <xdr:colOff>101600</xdr:colOff>
      <xdr:row>51</xdr:row>
      <xdr:rowOff>98418</xdr:rowOff>
    </xdr:to>
    <xdr:sp macro="" textlink="">
      <xdr:nvSpPr>
        <xdr:cNvPr id="618" name="楕円 617"/>
        <xdr:cNvSpPr/>
      </xdr:nvSpPr>
      <xdr:spPr>
        <a:xfrm>
          <a:off x="12763500" y="874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114945</xdr:rowOff>
    </xdr:from>
    <xdr:ext cx="599010" cy="259045"/>
    <xdr:sp macro="" textlink="">
      <xdr:nvSpPr>
        <xdr:cNvPr id="619" name="テキスト ボックス 618"/>
        <xdr:cNvSpPr txBox="1"/>
      </xdr:nvSpPr>
      <xdr:spPr>
        <a:xfrm>
          <a:off x="12514795" y="851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9" name="テキスト ボックス 63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3" name="直線コネクタ 642"/>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6"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7" name="直線コネクタ 646"/>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146444</xdr:rowOff>
    </xdr:from>
    <xdr:to>
      <xdr:col>85</xdr:col>
      <xdr:colOff>127000</xdr:colOff>
      <xdr:row>79</xdr:row>
      <xdr:rowOff>21837</xdr:rowOff>
    </xdr:to>
    <xdr:cxnSp macro="">
      <xdr:nvCxnSpPr>
        <xdr:cNvPr id="648" name="直線コネクタ 647"/>
        <xdr:cNvCxnSpPr/>
      </xdr:nvCxnSpPr>
      <xdr:spPr>
        <a:xfrm flipV="1">
          <a:off x="15481300" y="13519544"/>
          <a:ext cx="838200" cy="4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9"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50" name="フローチャート: 判断 649"/>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21837</xdr:rowOff>
    </xdr:from>
    <xdr:to>
      <xdr:col>81</xdr:col>
      <xdr:colOff>50800</xdr:colOff>
      <xdr:row>79</xdr:row>
      <xdr:rowOff>44450</xdr:rowOff>
    </xdr:to>
    <xdr:cxnSp macro="">
      <xdr:nvCxnSpPr>
        <xdr:cNvPr id="651" name="直線コネクタ 650"/>
        <xdr:cNvCxnSpPr/>
      </xdr:nvCxnSpPr>
      <xdr:spPr>
        <a:xfrm flipV="1">
          <a:off x="14592300" y="13566387"/>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2" name="フローチャート: 判断 651"/>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3" name="テキスト ボックス 652"/>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68511</xdr:rowOff>
    </xdr:from>
    <xdr:to>
      <xdr:col>76</xdr:col>
      <xdr:colOff>114300</xdr:colOff>
      <xdr:row>79</xdr:row>
      <xdr:rowOff>44450</xdr:rowOff>
    </xdr:to>
    <xdr:cxnSp macro="">
      <xdr:nvCxnSpPr>
        <xdr:cNvPr id="654" name="直線コネクタ 653"/>
        <xdr:cNvCxnSpPr/>
      </xdr:nvCxnSpPr>
      <xdr:spPr>
        <a:xfrm>
          <a:off x="13703300" y="13441611"/>
          <a:ext cx="889000" cy="1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5" name="フローチャート: 判断 654"/>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6" name="テキスト ボックス 655"/>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68511</xdr:rowOff>
    </xdr:from>
    <xdr:to>
      <xdr:col>71</xdr:col>
      <xdr:colOff>177800</xdr:colOff>
      <xdr:row>78</xdr:row>
      <xdr:rowOff>154502</xdr:rowOff>
    </xdr:to>
    <xdr:cxnSp macro="">
      <xdr:nvCxnSpPr>
        <xdr:cNvPr id="657" name="直線コネクタ 656"/>
        <xdr:cNvCxnSpPr/>
      </xdr:nvCxnSpPr>
      <xdr:spPr>
        <a:xfrm flipV="1">
          <a:off x="12814300" y="13441611"/>
          <a:ext cx="889000" cy="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8" name="フローチャート: 判断 657"/>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24903</xdr:rowOff>
    </xdr:from>
    <xdr:ext cx="469744" cy="259045"/>
    <xdr:sp macro="" textlink="">
      <xdr:nvSpPr>
        <xdr:cNvPr id="659" name="テキスト ボックス 658"/>
        <xdr:cNvSpPr txBox="1"/>
      </xdr:nvSpPr>
      <xdr:spPr>
        <a:xfrm>
          <a:off x="13468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97853</xdr:rowOff>
    </xdr:from>
    <xdr:to>
      <xdr:col>67</xdr:col>
      <xdr:colOff>101600</xdr:colOff>
      <xdr:row>79</xdr:row>
      <xdr:rowOff>28003</xdr:rowOff>
    </xdr:to>
    <xdr:sp macro="" textlink="">
      <xdr:nvSpPr>
        <xdr:cNvPr id="660" name="フローチャート: 判断 659"/>
        <xdr:cNvSpPr/>
      </xdr:nvSpPr>
      <xdr:spPr>
        <a:xfrm>
          <a:off x="12763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44530</xdr:rowOff>
    </xdr:from>
    <xdr:ext cx="469744" cy="259045"/>
    <xdr:sp macro="" textlink="">
      <xdr:nvSpPr>
        <xdr:cNvPr id="661" name="テキスト ボックス 660"/>
        <xdr:cNvSpPr txBox="1"/>
      </xdr:nvSpPr>
      <xdr:spPr>
        <a:xfrm>
          <a:off x="12579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95644</xdr:rowOff>
    </xdr:from>
    <xdr:to>
      <xdr:col>85</xdr:col>
      <xdr:colOff>177800</xdr:colOff>
      <xdr:row>79</xdr:row>
      <xdr:rowOff>25794</xdr:rowOff>
    </xdr:to>
    <xdr:sp macro="" textlink="">
      <xdr:nvSpPr>
        <xdr:cNvPr id="667" name="楕円 666"/>
        <xdr:cNvSpPr/>
      </xdr:nvSpPr>
      <xdr:spPr>
        <a:xfrm>
          <a:off x="16268700" y="13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10571</xdr:rowOff>
    </xdr:from>
    <xdr:ext cx="469744" cy="259045"/>
    <xdr:sp macro="" textlink="">
      <xdr:nvSpPr>
        <xdr:cNvPr id="668" name="災害復旧費該当値テキスト"/>
        <xdr:cNvSpPr txBox="1"/>
      </xdr:nvSpPr>
      <xdr:spPr>
        <a:xfrm>
          <a:off x="16370300" y="1338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142487</xdr:rowOff>
    </xdr:from>
    <xdr:to>
      <xdr:col>81</xdr:col>
      <xdr:colOff>101600</xdr:colOff>
      <xdr:row>79</xdr:row>
      <xdr:rowOff>72637</xdr:rowOff>
    </xdr:to>
    <xdr:sp macro="" textlink="">
      <xdr:nvSpPr>
        <xdr:cNvPr id="669" name="楕円 668"/>
        <xdr:cNvSpPr/>
      </xdr:nvSpPr>
      <xdr:spPr>
        <a:xfrm>
          <a:off x="15430500" y="13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63764</xdr:rowOff>
    </xdr:from>
    <xdr:ext cx="469744" cy="259045"/>
    <xdr:sp macro="" textlink="">
      <xdr:nvSpPr>
        <xdr:cNvPr id="670" name="テキスト ボックス 669"/>
        <xdr:cNvSpPr txBox="1"/>
      </xdr:nvSpPr>
      <xdr:spPr>
        <a:xfrm>
          <a:off x="15246428" y="136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17711</xdr:rowOff>
    </xdr:from>
    <xdr:to>
      <xdr:col>72</xdr:col>
      <xdr:colOff>38100</xdr:colOff>
      <xdr:row>78</xdr:row>
      <xdr:rowOff>119311</xdr:rowOff>
    </xdr:to>
    <xdr:sp macro="" textlink="">
      <xdr:nvSpPr>
        <xdr:cNvPr id="673" name="楕円 672"/>
        <xdr:cNvSpPr/>
      </xdr:nvSpPr>
      <xdr:spPr>
        <a:xfrm>
          <a:off x="13652500" y="13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135838</xdr:rowOff>
    </xdr:from>
    <xdr:ext cx="469744" cy="259045"/>
    <xdr:sp macro="" textlink="">
      <xdr:nvSpPr>
        <xdr:cNvPr id="674" name="テキスト ボックス 673"/>
        <xdr:cNvSpPr txBox="1"/>
      </xdr:nvSpPr>
      <xdr:spPr>
        <a:xfrm>
          <a:off x="13468428" y="1316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103702</xdr:rowOff>
    </xdr:from>
    <xdr:to>
      <xdr:col>67</xdr:col>
      <xdr:colOff>101600</xdr:colOff>
      <xdr:row>79</xdr:row>
      <xdr:rowOff>33852</xdr:rowOff>
    </xdr:to>
    <xdr:sp macro="" textlink="">
      <xdr:nvSpPr>
        <xdr:cNvPr id="675" name="楕円 674"/>
        <xdr:cNvSpPr/>
      </xdr:nvSpPr>
      <xdr:spPr>
        <a:xfrm>
          <a:off x="12763500" y="13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24979</xdr:rowOff>
    </xdr:from>
    <xdr:ext cx="469744" cy="259045"/>
    <xdr:sp macro="" textlink="">
      <xdr:nvSpPr>
        <xdr:cNvPr id="676" name="テキスト ボックス 675"/>
        <xdr:cNvSpPr txBox="1"/>
      </xdr:nvSpPr>
      <xdr:spPr>
        <a:xfrm>
          <a:off x="12579428" y="13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7" name="テキスト ボックス 68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8" name="直線コネクタ 68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9" name="テキスト ボックス 68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0" name="直線コネクタ 68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1" name="テキスト ボックス 69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2" name="直線コネクタ 69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3" name="テキスト ボックス 69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4" name="直線コネクタ 69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5" name="テキスト ボックス 69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6" name="直線コネクタ 69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7" name="テキスト ボックス 69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701" name="直線コネクタ 700"/>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2"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3" name="直線コネクタ 702"/>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4"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5" name="直線コネクタ 704"/>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39154</xdr:rowOff>
    </xdr:from>
    <xdr:to>
      <xdr:col>85</xdr:col>
      <xdr:colOff>127000</xdr:colOff>
      <xdr:row>95</xdr:row>
      <xdr:rowOff>147065</xdr:rowOff>
    </xdr:to>
    <xdr:cxnSp macro="">
      <xdr:nvCxnSpPr>
        <xdr:cNvPr id="706" name="直線コネクタ 705"/>
        <xdr:cNvCxnSpPr/>
      </xdr:nvCxnSpPr>
      <xdr:spPr>
        <a:xfrm>
          <a:off x="15481300" y="16155454"/>
          <a:ext cx="838200" cy="27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7" name="公債費平均値テキスト"/>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8" name="フローチャート: 判断 707"/>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39154</xdr:rowOff>
    </xdr:from>
    <xdr:to>
      <xdr:col>81</xdr:col>
      <xdr:colOff>50800</xdr:colOff>
      <xdr:row>95</xdr:row>
      <xdr:rowOff>103099</xdr:rowOff>
    </xdr:to>
    <xdr:cxnSp macro="">
      <xdr:nvCxnSpPr>
        <xdr:cNvPr id="709" name="直線コネクタ 708"/>
        <xdr:cNvCxnSpPr/>
      </xdr:nvCxnSpPr>
      <xdr:spPr>
        <a:xfrm flipV="1">
          <a:off x="14592300" y="16155454"/>
          <a:ext cx="889000" cy="2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10" name="フローチャート: 判断 709"/>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11" name="テキスト ボックス 710"/>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92647</xdr:rowOff>
    </xdr:from>
    <xdr:to>
      <xdr:col>76</xdr:col>
      <xdr:colOff>114300</xdr:colOff>
      <xdr:row>95</xdr:row>
      <xdr:rowOff>103099</xdr:rowOff>
    </xdr:to>
    <xdr:cxnSp macro="">
      <xdr:nvCxnSpPr>
        <xdr:cNvPr id="712" name="直線コネクタ 711"/>
        <xdr:cNvCxnSpPr/>
      </xdr:nvCxnSpPr>
      <xdr:spPr>
        <a:xfrm>
          <a:off x="13703300" y="16208947"/>
          <a:ext cx="889000" cy="1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3" name="フローチャート: 判断 712"/>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4" name="テキスト ボックス 713"/>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130214</xdr:rowOff>
    </xdr:from>
    <xdr:to>
      <xdr:col>71</xdr:col>
      <xdr:colOff>177800</xdr:colOff>
      <xdr:row>94</xdr:row>
      <xdr:rowOff>92647</xdr:rowOff>
    </xdr:to>
    <xdr:cxnSp macro="">
      <xdr:nvCxnSpPr>
        <xdr:cNvPr id="715" name="直線コネクタ 714"/>
        <xdr:cNvCxnSpPr/>
      </xdr:nvCxnSpPr>
      <xdr:spPr>
        <a:xfrm>
          <a:off x="12814300" y="16075064"/>
          <a:ext cx="8890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6" name="フローチャート: 判断 715"/>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154691</xdr:rowOff>
    </xdr:from>
    <xdr:ext cx="534377" cy="259045"/>
    <xdr:sp macro="" textlink="">
      <xdr:nvSpPr>
        <xdr:cNvPr id="717" name="テキスト ボックス 716"/>
        <xdr:cNvSpPr txBox="1"/>
      </xdr:nvSpPr>
      <xdr:spPr>
        <a:xfrm>
          <a:off x="13436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22809</xdr:rowOff>
    </xdr:from>
    <xdr:to>
      <xdr:col>67</xdr:col>
      <xdr:colOff>101600</xdr:colOff>
      <xdr:row>97</xdr:row>
      <xdr:rowOff>124409</xdr:rowOff>
    </xdr:to>
    <xdr:sp macro="" textlink="">
      <xdr:nvSpPr>
        <xdr:cNvPr id="718" name="フローチャート: 判断 717"/>
        <xdr:cNvSpPr/>
      </xdr:nvSpPr>
      <xdr:spPr>
        <a:xfrm>
          <a:off x="12763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115536</xdr:rowOff>
    </xdr:from>
    <xdr:ext cx="534377" cy="259045"/>
    <xdr:sp macro="" textlink="">
      <xdr:nvSpPr>
        <xdr:cNvPr id="719" name="テキスト ボックス 718"/>
        <xdr:cNvSpPr txBox="1"/>
      </xdr:nvSpPr>
      <xdr:spPr>
        <a:xfrm>
          <a:off x="12547111" y="167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96265</xdr:rowOff>
    </xdr:from>
    <xdr:to>
      <xdr:col>85</xdr:col>
      <xdr:colOff>177800</xdr:colOff>
      <xdr:row>96</xdr:row>
      <xdr:rowOff>26415</xdr:rowOff>
    </xdr:to>
    <xdr:sp macro="" textlink="">
      <xdr:nvSpPr>
        <xdr:cNvPr id="725" name="楕円 724"/>
        <xdr:cNvSpPr/>
      </xdr:nvSpPr>
      <xdr:spPr>
        <a:xfrm>
          <a:off x="16268700" y="163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119142</xdr:rowOff>
    </xdr:from>
    <xdr:ext cx="534377" cy="259045"/>
    <xdr:sp macro="" textlink="">
      <xdr:nvSpPr>
        <xdr:cNvPr id="726" name="公債費該当値テキスト"/>
        <xdr:cNvSpPr txBox="1"/>
      </xdr:nvSpPr>
      <xdr:spPr>
        <a:xfrm>
          <a:off x="16370300" y="162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159804</xdr:rowOff>
    </xdr:from>
    <xdr:to>
      <xdr:col>81</xdr:col>
      <xdr:colOff>101600</xdr:colOff>
      <xdr:row>94</xdr:row>
      <xdr:rowOff>89954</xdr:rowOff>
    </xdr:to>
    <xdr:sp macro="" textlink="">
      <xdr:nvSpPr>
        <xdr:cNvPr id="727" name="楕円 726"/>
        <xdr:cNvSpPr/>
      </xdr:nvSpPr>
      <xdr:spPr>
        <a:xfrm>
          <a:off x="15430500" y="161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106481</xdr:rowOff>
    </xdr:from>
    <xdr:ext cx="534377" cy="259045"/>
    <xdr:sp macro="" textlink="">
      <xdr:nvSpPr>
        <xdr:cNvPr id="728" name="テキスト ボックス 727"/>
        <xdr:cNvSpPr txBox="1"/>
      </xdr:nvSpPr>
      <xdr:spPr>
        <a:xfrm>
          <a:off x="15214111" y="158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52299</xdr:rowOff>
    </xdr:from>
    <xdr:to>
      <xdr:col>76</xdr:col>
      <xdr:colOff>165100</xdr:colOff>
      <xdr:row>95</xdr:row>
      <xdr:rowOff>153899</xdr:rowOff>
    </xdr:to>
    <xdr:sp macro="" textlink="">
      <xdr:nvSpPr>
        <xdr:cNvPr id="729" name="楕円 728"/>
        <xdr:cNvSpPr/>
      </xdr:nvSpPr>
      <xdr:spPr>
        <a:xfrm>
          <a:off x="14541500" y="163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170426</xdr:rowOff>
    </xdr:from>
    <xdr:ext cx="534377" cy="259045"/>
    <xdr:sp macro="" textlink="">
      <xdr:nvSpPr>
        <xdr:cNvPr id="730" name="テキスト ボックス 729"/>
        <xdr:cNvSpPr txBox="1"/>
      </xdr:nvSpPr>
      <xdr:spPr>
        <a:xfrm>
          <a:off x="14325111" y="161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41847</xdr:rowOff>
    </xdr:from>
    <xdr:to>
      <xdr:col>72</xdr:col>
      <xdr:colOff>38100</xdr:colOff>
      <xdr:row>94</xdr:row>
      <xdr:rowOff>143447</xdr:rowOff>
    </xdr:to>
    <xdr:sp macro="" textlink="">
      <xdr:nvSpPr>
        <xdr:cNvPr id="731" name="楕円 730"/>
        <xdr:cNvSpPr/>
      </xdr:nvSpPr>
      <xdr:spPr>
        <a:xfrm>
          <a:off x="13652500" y="161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159974</xdr:rowOff>
    </xdr:from>
    <xdr:ext cx="534377" cy="259045"/>
    <xdr:sp macro="" textlink="">
      <xdr:nvSpPr>
        <xdr:cNvPr id="732" name="テキスト ボックス 731"/>
        <xdr:cNvSpPr txBox="1"/>
      </xdr:nvSpPr>
      <xdr:spPr>
        <a:xfrm>
          <a:off x="13436111" y="1593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79414</xdr:rowOff>
    </xdr:from>
    <xdr:to>
      <xdr:col>67</xdr:col>
      <xdr:colOff>101600</xdr:colOff>
      <xdr:row>94</xdr:row>
      <xdr:rowOff>9564</xdr:rowOff>
    </xdr:to>
    <xdr:sp macro="" textlink="">
      <xdr:nvSpPr>
        <xdr:cNvPr id="733" name="楕円 732"/>
        <xdr:cNvSpPr/>
      </xdr:nvSpPr>
      <xdr:spPr>
        <a:xfrm>
          <a:off x="12763500" y="160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26091</xdr:rowOff>
    </xdr:from>
    <xdr:ext cx="599010" cy="259045"/>
    <xdr:sp macro="" textlink="">
      <xdr:nvSpPr>
        <xdr:cNvPr id="734" name="テキスト ボックス 733"/>
        <xdr:cNvSpPr txBox="1"/>
      </xdr:nvSpPr>
      <xdr:spPr>
        <a:xfrm>
          <a:off x="12514795" y="1579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60" name="直線コネクタ 759"/>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3"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4" name="直線コネクタ 763"/>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6"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7" name="フローチャート: 判断 766"/>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9" name="フローチャート: 判断 768"/>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70" name="テキスト ボックス 769"/>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2" name="フローチャート: 判断 771"/>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3" name="テキスト ボックス 772"/>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5" name="フローチャート: 判断 774"/>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6" name="テキスト ボックス 775"/>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12482</xdr:rowOff>
    </xdr:from>
    <xdr:to>
      <xdr:col>98</xdr:col>
      <xdr:colOff>38100</xdr:colOff>
      <xdr:row>39</xdr:row>
      <xdr:rowOff>114082</xdr:rowOff>
    </xdr:to>
    <xdr:sp macro="" textlink="">
      <xdr:nvSpPr>
        <xdr:cNvPr id="777" name="フローチャート: 判断 776"/>
        <xdr:cNvSpPr/>
      </xdr:nvSpPr>
      <xdr:spPr>
        <a:xfrm>
          <a:off x="18605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130609</xdr:rowOff>
    </xdr:from>
    <xdr:ext cx="378565" cy="259045"/>
    <xdr:sp macro="" textlink="">
      <xdr:nvSpPr>
        <xdr:cNvPr id="778" name="テキスト ボックス 777"/>
        <xdr:cNvSpPr txBox="1"/>
      </xdr:nvSpPr>
      <xdr:spPr>
        <a:xfrm>
          <a:off x="18467017" y="6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5"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総務費については、公共施設取り壊しの実施（</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百万円）により、増額している。 </a:t>
          </a:r>
        </a:p>
        <a:p>
          <a:r>
            <a:rPr kumimoji="1" lang="ja-JP" altLang="en-US" sz="1300">
              <a:latin typeface="ＭＳ Ｐゴシック" panose="020B0600070205080204" pitchFamily="50" charset="-128"/>
              <a:ea typeface="ＭＳ Ｐゴシック" panose="020B0600070205080204" pitchFamily="50" charset="-128"/>
            </a:rPr>
            <a:t>衛生費及び消防費については、近隣団体に事務委託を実施しているため、類似団体平均額を下回っており、特に消防費は平成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年度に消防団詰所建替工事の完了により、前年度よりもさらに減額している。 </a:t>
          </a:r>
        </a:p>
        <a:p>
          <a:r>
            <a:rPr kumimoji="1" lang="ja-JP" altLang="en-US" sz="1300">
              <a:latin typeface="ＭＳ Ｐゴシック" panose="020B0600070205080204" pitchFamily="50" charset="-128"/>
              <a:ea typeface="ＭＳ Ｐゴシック" panose="020B0600070205080204" pitchFamily="50" charset="-128"/>
            </a:rPr>
            <a:t>農林水産業費については、平成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年度国補助事業（産地パワーアップ事業：</a:t>
          </a:r>
          <a:r>
            <a:rPr kumimoji="1" lang="en-US" altLang="ja-JP" sz="1300">
              <a:latin typeface="ＭＳ Ｐゴシック" panose="020B0600070205080204" pitchFamily="50" charset="-128"/>
              <a:ea typeface="ＭＳ Ｐゴシック" panose="020B0600070205080204" pitchFamily="50" charset="-128"/>
            </a:rPr>
            <a:t>654</a:t>
          </a:r>
          <a:r>
            <a:rPr kumimoji="1" lang="ja-JP" altLang="en-US" sz="1300">
              <a:latin typeface="ＭＳ Ｐゴシック" panose="020B0600070205080204" pitchFamily="50" charset="-128"/>
              <a:ea typeface="ＭＳ Ｐゴシック" panose="020B0600070205080204" pitchFamily="50" charset="-128"/>
            </a:rPr>
            <a:t>百万円）の完了により、平成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年度以前と同水準に戻っている。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商工費については、企業誘致補助金の支給（</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百万円）により、増額している。土木費については、町営住宅建替工事実施（</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百万円）により、類似団体平均を上回った。</a:t>
          </a: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学校大規模修繕（</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百万円）の完了により、減額している。公債費は、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繰上償還（</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百万円）の完了により、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以前の水準に戻っている。いずれにしても、合併事業による起債の償還があるため、全国平均よりは指数が高い状態が続いている。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例年、全会計で赤字額はなく、黒字額は標準財政規模比で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前後を保っていたが、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においては、下水道事業特別会計にて</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百万円の黒字（地方公営企業法適用に向けた打ち切り決算による）が生じ、その他の会計については、例年通りであった。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までは国補正による国庫補助金並びにこれに付帯する補正予算債の起債充当により、一般財源額が減少し、財政調整基金の積立てが実施されたが、普通交付税減と公債費のピークを迎えたことにより、２か年度連続で実質単年度収支が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財政調整基金残高の標準財政規模比は非常に高い水準ではあるものの、赤字体質の改善を行う必要がある。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10380964</v>
      </c>
      <c r="BO4" s="430"/>
      <c r="BP4" s="430"/>
      <c r="BQ4" s="430"/>
      <c r="BR4" s="430"/>
      <c r="BS4" s="430"/>
      <c r="BT4" s="430"/>
      <c r="BU4" s="431"/>
      <c r="BV4" s="429">
        <v>11301825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0.7</v>
      </c>
      <c r="CU4" s="436"/>
      <c r="CV4" s="436"/>
      <c r="CW4" s="436"/>
      <c r="CX4" s="436"/>
      <c r="CY4" s="436"/>
      <c r="CZ4" s="436"/>
      <c r="DA4" s="437"/>
      <c r="DB4" s="435">
        <v>0.6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10269231</v>
      </c>
      <c r="BO5" s="467"/>
      <c r="BP5" s="467"/>
      <c r="BQ5" s="467"/>
      <c r="BR5" s="467"/>
      <c r="BS5" s="467"/>
      <c r="BT5" s="467"/>
      <c r="BU5" s="468"/>
      <c r="BV5" s="466">
        <v>11094074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94.1</v>
      </c>
      <c r="CU5" s="464"/>
      <c r="CV5" s="464"/>
      <c r="CW5" s="464"/>
      <c r="CX5" s="464"/>
      <c r="CY5" s="464"/>
      <c r="CZ5" s="464"/>
      <c r="DA5" s="465"/>
      <c r="DB5" s="463">
        <v>94.1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111733</v>
      </c>
      <c r="BO6" s="467"/>
      <c r="BP6" s="467"/>
      <c r="BQ6" s="467"/>
      <c r="BR6" s="467"/>
      <c r="BS6" s="467"/>
      <c r="BT6" s="467"/>
      <c r="BU6" s="468"/>
      <c r="BV6" s="466">
        <v>207751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98.2</v>
      </c>
      <c r="CU6" s="504"/>
      <c r="CV6" s="504"/>
      <c r="CW6" s="504"/>
      <c r="CX6" s="504"/>
      <c r="CY6" s="504"/>
      <c r="CZ6" s="504"/>
      <c r="DA6" s="505"/>
      <c r="DB6" s="503">
        <v>98.3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64080</v>
      </c>
      <c r="BO7" s="467"/>
      <c r="BP7" s="467"/>
      <c r="BQ7" s="467"/>
      <c r="BR7" s="467"/>
      <c r="BS7" s="467"/>
      <c r="BT7" s="467"/>
      <c r="BU7" s="468"/>
      <c r="BV7" s="466">
        <v>170378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6588260</v>
      </c>
      <c r="CU7" s="467"/>
      <c r="CV7" s="467"/>
      <c r="CW7" s="467"/>
      <c r="CX7" s="467"/>
      <c r="CY7" s="467"/>
      <c r="CZ7" s="467"/>
      <c r="DA7" s="468"/>
      <c r="DB7" s="466">
        <v>6609323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47653</v>
      </c>
      <c r="BO8" s="467"/>
      <c r="BP8" s="467"/>
      <c r="BQ8" s="467"/>
      <c r="BR8" s="467"/>
      <c r="BS8" s="467"/>
      <c r="BT8" s="467"/>
      <c r="BU8" s="468"/>
      <c r="BV8" s="466">
        <v>37373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17571</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10280</v>
      </c>
      <c r="BO9" s="467"/>
      <c r="BP9" s="467"/>
      <c r="BQ9" s="467"/>
      <c r="BR9" s="467"/>
      <c r="BS9" s="467"/>
      <c r="BT9" s="467"/>
      <c r="BU9" s="468"/>
      <c r="BV9" s="466">
        <v>-11020</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17.3</v>
      </c>
      <c r="CU9" s="464"/>
      <c r="CV9" s="464"/>
      <c r="CW9" s="464"/>
      <c r="CX9" s="464"/>
      <c r="CY9" s="464"/>
      <c r="CZ9" s="464"/>
      <c r="DA9" s="465"/>
      <c r="DB9" s="463">
        <v>22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18535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105</v>
      </c>
      <c r="AV10" s="499"/>
      <c r="AW10" s="499"/>
      <c r="AX10" s="499"/>
      <c r="AY10" s="500" t="s">
        <v>121</v>
      </c>
      <c r="AZ10" s="501"/>
      <c r="BA10" s="501"/>
      <c r="BB10" s="501"/>
      <c r="BC10" s="501"/>
      <c r="BD10" s="501"/>
      <c r="BE10" s="501"/>
      <c r="BF10" s="501"/>
      <c r="BG10" s="501"/>
      <c r="BH10" s="501"/>
      <c r="BI10" s="501"/>
      <c r="BJ10" s="501"/>
      <c r="BK10" s="501"/>
      <c r="BL10" s="501"/>
      <c r="BM10" s="502"/>
      <c r="BN10" s="466">
        <v>6099</v>
      </c>
      <c r="BO10" s="467"/>
      <c r="BP10" s="467"/>
      <c r="BQ10" s="467"/>
      <c r="BR10" s="467"/>
      <c r="BS10" s="467"/>
      <c r="BT10" s="467"/>
      <c r="BU10" s="468"/>
      <c r="BV10" s="466">
        <v>8026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116</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311354</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18104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381392</v>
      </c>
      <c r="BO12" s="467"/>
      <c r="BP12" s="467"/>
      <c r="BQ12" s="467"/>
      <c r="BR12" s="467"/>
      <c r="BS12" s="467"/>
      <c r="BT12" s="467"/>
      <c r="BU12" s="468"/>
      <c r="BV12" s="466">
        <v>610518</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17907</v>
      </c>
      <c r="S13" s="548"/>
      <c r="T13" s="548"/>
      <c r="U13" s="548"/>
      <c r="V13" s="549"/>
      <c r="W13" s="482" t="s">
        <v>141</v>
      </c>
      <c r="X13" s="483"/>
      <c r="Y13" s="483"/>
      <c r="Z13" s="483"/>
      <c r="AA13" s="483"/>
      <c r="AB13" s="473"/>
      <c r="AC13" s="517">
        <v>418</v>
      </c>
      <c r="AD13" s="518"/>
      <c r="AE13" s="518"/>
      <c r="AF13" s="518"/>
      <c r="AG13" s="557"/>
      <c r="AH13" s="517">
        <v>436</v>
      </c>
      <c r="AI13" s="518"/>
      <c r="AJ13" s="518"/>
      <c r="AK13" s="518"/>
      <c r="AL13" s="519"/>
      <c r="AM13" s="495" t="s">
        <v>142</v>
      </c>
      <c r="AN13" s="496"/>
      <c r="AO13" s="496"/>
      <c r="AP13" s="496"/>
      <c r="AQ13" s="496"/>
      <c r="AR13" s="496"/>
      <c r="AS13" s="496"/>
      <c r="AT13" s="497"/>
      <c r="AU13" s="498" t="s">
        <v>116</v>
      </c>
      <c r="AV13" s="499"/>
      <c r="AW13" s="499"/>
      <c r="AX13" s="499"/>
      <c r="AY13" s="500" t="s">
        <v>143</v>
      </c>
      <c r="AZ13" s="501"/>
      <c r="BA13" s="501"/>
      <c r="BB13" s="501"/>
      <c r="BC13" s="501"/>
      <c r="BD13" s="501"/>
      <c r="BE13" s="501"/>
      <c r="BF13" s="501"/>
      <c r="BG13" s="501"/>
      <c r="BH13" s="501"/>
      <c r="BI13" s="501"/>
      <c r="BJ13" s="501"/>
      <c r="BK13" s="501"/>
      <c r="BL13" s="501"/>
      <c r="BM13" s="502"/>
      <c r="BN13" s="466">
        <v>-365013</v>
      </c>
      <c r="BO13" s="467"/>
      <c r="BP13" s="467"/>
      <c r="BQ13" s="467"/>
      <c r="BR13" s="467"/>
      <c r="BS13" s="467"/>
      <c r="BT13" s="467"/>
      <c r="BU13" s="468"/>
      <c r="BV13" s="466">
        <v>-302158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13.1</v>
      </c>
      <c r="CU13" s="464"/>
      <c r="CV13" s="464"/>
      <c r="CW13" s="464"/>
      <c r="CX13" s="464"/>
      <c r="CY13" s="464"/>
      <c r="CZ13" s="464"/>
      <c r="DA13" s="465"/>
      <c r="DB13" s="463">
        <v>11.5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18305</v>
      </c>
      <c r="S14" s="548"/>
      <c r="T14" s="548"/>
      <c r="U14" s="548"/>
      <c r="V14" s="549"/>
      <c r="W14" s="456"/>
      <c r="X14" s="457"/>
      <c r="Y14" s="457"/>
      <c r="Z14" s="457"/>
      <c r="AA14" s="457"/>
      <c r="AB14" s="446"/>
      <c r="AC14" s="550">
        <v>5</v>
      </c>
      <c r="AD14" s="551"/>
      <c r="AE14" s="551"/>
      <c r="AF14" s="551"/>
      <c r="AG14" s="552"/>
      <c r="AH14" s="550">
        <v>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94.2</v>
      </c>
      <c r="CU14" s="562"/>
      <c r="CV14" s="562"/>
      <c r="CW14" s="562"/>
      <c r="CX14" s="562"/>
      <c r="CY14" s="562"/>
      <c r="CZ14" s="562"/>
      <c r="DA14" s="563"/>
      <c r="DB14" s="561">
        <v>75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18113</v>
      </c>
      <c r="S15" s="548"/>
      <c r="T15" s="548"/>
      <c r="U15" s="548"/>
      <c r="V15" s="549"/>
      <c r="W15" s="482" t="s">
        <v>148</v>
      </c>
      <c r="X15" s="483"/>
      <c r="Y15" s="483"/>
      <c r="Z15" s="483"/>
      <c r="AA15" s="483"/>
      <c r="AB15" s="473"/>
      <c r="AC15" s="517">
        <v>2900</v>
      </c>
      <c r="AD15" s="518"/>
      <c r="AE15" s="518"/>
      <c r="AF15" s="518"/>
      <c r="AG15" s="557"/>
      <c r="AH15" s="517">
        <v>3189</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1674971</v>
      </c>
      <c r="BO15" s="430"/>
      <c r="BP15" s="430"/>
      <c r="BQ15" s="430"/>
      <c r="BR15" s="430"/>
      <c r="BS15" s="430"/>
      <c r="BT15" s="430"/>
      <c r="BU15" s="431"/>
      <c r="BV15" s="429">
        <v>1688201</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34.6</v>
      </c>
      <c r="AD16" s="551"/>
      <c r="AE16" s="551"/>
      <c r="AF16" s="551"/>
      <c r="AG16" s="552"/>
      <c r="AH16" s="550">
        <v>36.5</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5733274</v>
      </c>
      <c r="BO16" s="467"/>
      <c r="BP16" s="467"/>
      <c r="BQ16" s="467"/>
      <c r="BR16" s="467"/>
      <c r="BS16" s="467"/>
      <c r="BT16" s="467"/>
      <c r="BU16" s="468"/>
      <c r="BV16" s="466">
        <v>5636277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5074</v>
      </c>
      <c r="AD17" s="518"/>
      <c r="AE17" s="518"/>
      <c r="AF17" s="518"/>
      <c r="AG17" s="557"/>
      <c r="AH17" s="517">
        <v>5119</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2090885</v>
      </c>
      <c r="BO17" s="467"/>
      <c r="BP17" s="467"/>
      <c r="BQ17" s="467"/>
      <c r="BR17" s="467"/>
      <c r="BS17" s="467"/>
      <c r="BT17" s="467"/>
      <c r="BU17" s="468"/>
      <c r="BV17" s="466">
        <v>2110569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89.45</v>
      </c>
      <c r="M18" s="579"/>
      <c r="N18" s="579"/>
      <c r="O18" s="579"/>
      <c r="P18" s="579"/>
      <c r="Q18" s="579"/>
      <c r="R18" s="580"/>
      <c r="S18" s="580"/>
      <c r="T18" s="580"/>
      <c r="U18" s="580"/>
      <c r="V18" s="581"/>
      <c r="W18" s="484"/>
      <c r="X18" s="485"/>
      <c r="Y18" s="485"/>
      <c r="Z18" s="485"/>
      <c r="AA18" s="485"/>
      <c r="AB18" s="476"/>
      <c r="AC18" s="582">
        <v>60.5</v>
      </c>
      <c r="AD18" s="583"/>
      <c r="AE18" s="583"/>
      <c r="AF18" s="583"/>
      <c r="AG18" s="584"/>
      <c r="AH18" s="582">
        <v>58.5</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6313130</v>
      </c>
      <c r="BO18" s="467"/>
      <c r="BP18" s="467"/>
      <c r="BQ18" s="467"/>
      <c r="BR18" s="467"/>
      <c r="BS18" s="467"/>
      <c r="BT18" s="467"/>
      <c r="BU18" s="468"/>
      <c r="BV18" s="466">
        <v>6345209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196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7921404</v>
      </c>
      <c r="BO19" s="467"/>
      <c r="BP19" s="467"/>
      <c r="BQ19" s="467"/>
      <c r="BR19" s="467"/>
      <c r="BS19" s="467"/>
      <c r="BT19" s="467"/>
      <c r="BU19" s="468"/>
      <c r="BV19" s="466">
        <v>8079680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6055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13791310</v>
      </c>
      <c r="BO23" s="467"/>
      <c r="BP23" s="467"/>
      <c r="BQ23" s="467"/>
      <c r="BR23" s="467"/>
      <c r="BS23" s="467"/>
      <c r="BT23" s="467"/>
      <c r="BU23" s="468"/>
      <c r="BV23" s="466">
        <v>14495678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7900</v>
      </c>
      <c r="R24" s="518"/>
      <c r="S24" s="518"/>
      <c r="T24" s="518"/>
      <c r="U24" s="518"/>
      <c r="V24" s="557"/>
      <c r="W24" s="616"/>
      <c r="X24" s="604"/>
      <c r="Y24" s="605"/>
      <c r="Z24" s="516" t="s">
        <v>172</v>
      </c>
      <c r="AA24" s="496"/>
      <c r="AB24" s="496"/>
      <c r="AC24" s="496"/>
      <c r="AD24" s="496"/>
      <c r="AE24" s="496"/>
      <c r="AF24" s="496"/>
      <c r="AG24" s="497"/>
      <c r="AH24" s="517">
        <v>208</v>
      </c>
      <c r="AI24" s="518"/>
      <c r="AJ24" s="518"/>
      <c r="AK24" s="518"/>
      <c r="AL24" s="557"/>
      <c r="AM24" s="517">
        <v>576992</v>
      </c>
      <c r="AN24" s="518"/>
      <c r="AO24" s="518"/>
      <c r="AP24" s="518"/>
      <c r="AQ24" s="518"/>
      <c r="AR24" s="557"/>
      <c r="AS24" s="517">
        <v>2774</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7574696</v>
      </c>
      <c r="BO24" s="467"/>
      <c r="BP24" s="467"/>
      <c r="BQ24" s="467"/>
      <c r="BR24" s="467"/>
      <c r="BS24" s="467"/>
      <c r="BT24" s="467"/>
      <c r="BU24" s="468"/>
      <c r="BV24" s="466">
        <v>7853854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6200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129</v>
      </c>
      <c r="AN25" s="518"/>
      <c r="AO25" s="518"/>
      <c r="AP25" s="518"/>
      <c r="AQ25" s="518"/>
      <c r="AR25" s="557"/>
      <c r="AS25" s="517" t="s">
        <v>129</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875350</v>
      </c>
      <c r="BO25" s="430"/>
      <c r="BP25" s="430"/>
      <c r="BQ25" s="430"/>
      <c r="BR25" s="430"/>
      <c r="BS25" s="430"/>
      <c r="BT25" s="430"/>
      <c r="BU25" s="431"/>
      <c r="BV25" s="429">
        <v>68500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5600</v>
      </c>
      <c r="R26" s="518"/>
      <c r="S26" s="518"/>
      <c r="T26" s="518"/>
      <c r="U26" s="518"/>
      <c r="V26" s="557"/>
      <c r="W26" s="616"/>
      <c r="X26" s="604"/>
      <c r="Y26" s="605"/>
      <c r="Z26" s="516" t="s">
        <v>178</v>
      </c>
      <c r="AA26" s="626"/>
      <c r="AB26" s="626"/>
      <c r="AC26" s="626"/>
      <c r="AD26" s="626"/>
      <c r="AE26" s="626"/>
      <c r="AF26" s="626"/>
      <c r="AG26" s="627"/>
      <c r="AH26" s="517">
        <v>10</v>
      </c>
      <c r="AI26" s="518"/>
      <c r="AJ26" s="518"/>
      <c r="AK26" s="518"/>
      <c r="AL26" s="557"/>
      <c r="AM26" s="517">
        <v>24140</v>
      </c>
      <c r="AN26" s="518"/>
      <c r="AO26" s="518"/>
      <c r="AP26" s="518"/>
      <c r="AQ26" s="518"/>
      <c r="AR26" s="557"/>
      <c r="AS26" s="517">
        <v>2414</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3200</v>
      </c>
      <c r="R27" s="518"/>
      <c r="S27" s="518"/>
      <c r="T27" s="518"/>
      <c r="U27" s="518"/>
      <c r="V27" s="557"/>
      <c r="W27" s="616"/>
      <c r="X27" s="604"/>
      <c r="Y27" s="605"/>
      <c r="Z27" s="516" t="s">
        <v>181</v>
      </c>
      <c r="AA27" s="496"/>
      <c r="AB27" s="496"/>
      <c r="AC27" s="496"/>
      <c r="AD27" s="496"/>
      <c r="AE27" s="496"/>
      <c r="AF27" s="496"/>
      <c r="AG27" s="497"/>
      <c r="AH27" s="517" t="s">
        <v>138</v>
      </c>
      <c r="AI27" s="518"/>
      <c r="AJ27" s="518"/>
      <c r="AK27" s="518"/>
      <c r="AL27" s="557"/>
      <c r="AM27" s="517" t="s">
        <v>138</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157463</v>
      </c>
      <c r="BO27" s="640"/>
      <c r="BP27" s="640"/>
      <c r="BQ27" s="640"/>
      <c r="BR27" s="640"/>
      <c r="BS27" s="640"/>
      <c r="BT27" s="640"/>
      <c r="BU27" s="641"/>
      <c r="BV27" s="639">
        <v>157432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2760</v>
      </c>
      <c r="R28" s="518"/>
      <c r="S28" s="518"/>
      <c r="T28" s="518"/>
      <c r="U28" s="518"/>
      <c r="V28" s="557"/>
      <c r="W28" s="616"/>
      <c r="X28" s="604"/>
      <c r="Y28" s="605"/>
      <c r="Z28" s="516" t="s">
        <v>185</v>
      </c>
      <c r="AA28" s="496"/>
      <c r="AB28" s="496"/>
      <c r="AC28" s="496"/>
      <c r="AD28" s="496"/>
      <c r="AE28" s="496"/>
      <c r="AF28" s="496"/>
      <c r="AG28" s="497"/>
      <c r="AH28" s="517" t="s">
        <v>138</v>
      </c>
      <c r="AI28" s="518"/>
      <c r="AJ28" s="518"/>
      <c r="AK28" s="518"/>
      <c r="AL28" s="557"/>
      <c r="AM28" s="517" t="s">
        <v>129</v>
      </c>
      <c r="AN28" s="518"/>
      <c r="AO28" s="518"/>
      <c r="AP28" s="518"/>
      <c r="AQ28" s="518"/>
      <c r="AR28" s="557"/>
      <c r="AS28" s="517" t="s">
        <v>138</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5809024</v>
      </c>
      <c r="BO28" s="430"/>
      <c r="BP28" s="430"/>
      <c r="BQ28" s="430"/>
      <c r="BR28" s="430"/>
      <c r="BS28" s="430"/>
      <c r="BT28" s="430"/>
      <c r="BU28" s="431"/>
      <c r="BV28" s="429">
        <v>6164317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10</v>
      </c>
      <c r="M29" s="518"/>
      <c r="N29" s="518"/>
      <c r="O29" s="518"/>
      <c r="P29" s="557"/>
      <c r="Q29" s="517">
        <v>2550</v>
      </c>
      <c r="R29" s="518"/>
      <c r="S29" s="518"/>
      <c r="T29" s="518"/>
      <c r="U29" s="518"/>
      <c r="V29" s="557"/>
      <c r="W29" s="617"/>
      <c r="X29" s="618"/>
      <c r="Y29" s="619"/>
      <c r="Z29" s="516" t="s">
        <v>188</v>
      </c>
      <c r="AA29" s="496"/>
      <c r="AB29" s="496"/>
      <c r="AC29" s="496"/>
      <c r="AD29" s="496"/>
      <c r="AE29" s="496"/>
      <c r="AF29" s="496"/>
      <c r="AG29" s="497"/>
      <c r="AH29" s="517">
        <v>208</v>
      </c>
      <c r="AI29" s="518"/>
      <c r="AJ29" s="518"/>
      <c r="AK29" s="518"/>
      <c r="AL29" s="557"/>
      <c r="AM29" s="517">
        <v>576992</v>
      </c>
      <c r="AN29" s="518"/>
      <c r="AO29" s="518"/>
      <c r="AP29" s="518"/>
      <c r="AQ29" s="518"/>
      <c r="AR29" s="557"/>
      <c r="AS29" s="517">
        <v>2774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10686</v>
      </c>
      <c r="BO29" s="467"/>
      <c r="BP29" s="467"/>
      <c r="BQ29" s="467"/>
      <c r="BR29" s="467"/>
      <c r="BS29" s="467"/>
      <c r="BT29" s="467"/>
      <c r="BU29" s="468"/>
      <c r="BV29" s="466">
        <v>10684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90.7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1903633</v>
      </c>
      <c r="BO30" s="640"/>
      <c r="BP30" s="640"/>
      <c r="BQ30" s="640"/>
      <c r="BR30" s="640"/>
      <c r="BS30" s="640"/>
      <c r="BT30" s="640"/>
      <c r="BU30" s="641"/>
      <c r="BV30" s="639">
        <v>1862183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197</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石川県市町村消防団員等公務災害補償等組合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ケーブルテレビ事業特別会計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分譲宅地造成事業特別会計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長曽川水防事務組合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石川県市町村職員退職手当組合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石川県市町村消防賞じゅつ金組合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石川県市町議会議員公務災害補償等組合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石川北部アール・ディ・エフ広域処理組合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石川県後期高齢者医療広域連合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rd3lgnTZQz8Y2IultrsnmKpQi5QnsIV4CuPb1zEbB1J9/BRdsNv15jVQ/8hk47qa6/HNPwBHuMYDox6HjWZaA==" saltValue="+5d2MuPATjSrlH41UDPH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40" t="s">
        <v>3</v>
      </c>
      <c r="D47" s="1240"/>
      <c r="E47" s="1241"/>
      <c r="F47" s="11">
        <v>86.19</v>
      </c>
      <c r="G47" s="12">
        <v>91.17</v>
      </c>
      <c r="H47" s="12">
        <v>99.77</v>
      </c>
      <c r="I47" s="12">
        <v>93.27</v>
      </c>
      <c r="J47" s="13">
        <v>88.17</v>
      </c>
    </row>
    <row r="48" spans="2:10" ht="57.75" customHeight="1" x14ac:dyDescent="0.15">
      <c r="B48" s="14"/>
      <c r="C48" s="1242" t="s">
        <v>4</v>
      </c>
      <c r="D48" s="1242"/>
      <c r="E48" s="1243"/>
      <c r="F48" s="15">
        <v>0.47</v>
      </c>
      <c r="G48" s="16">
        <v>0.53</v>
      </c>
      <c r="H48" s="16">
        <v>0.72</v>
      </c>
      <c r="I48" s="16">
        <v>0.56999999999999995</v>
      </c>
      <c r="J48" s="17">
        <v>0.72</v>
      </c>
    </row>
    <row r="49" spans="2:10" ht="57.75" customHeight="1" thickBot="1" x14ac:dyDescent="0.2">
      <c r="B49" s="18"/>
      <c r="C49" s="1244" t="s">
        <v>5</v>
      </c>
      <c r="D49" s="1244"/>
      <c r="E49" s="1245"/>
      <c r="F49" s="19">
        <v>3.57</v>
      </c>
      <c r="G49" s="20">
        <v>13.29</v>
      </c>
      <c r="H49" s="20">
        <v>3.64</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MTUNKhhrbBx2UPWEg3QvKCqx3Sqn0g5x4zNSBr9CZzhaX/XrnWpfWMH4E9cD1q82GjpG+U4s6eLNQPR8qny8Q==" saltValue="cjwjzPVK4zNwqEB+x30j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1423</v>
      </c>
      <c r="L45" s="60">
        <v>1399</v>
      </c>
      <c r="M45" s="60">
        <v>1467</v>
      </c>
      <c r="N45" s="60">
        <v>1481</v>
      </c>
      <c r="O45" s="61">
        <v>1374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48"/>
      <c r="C48" s="1249"/>
      <c r="D48" s="62"/>
      <c r="E48" s="1254" t="s">
        <v>15</v>
      </c>
      <c r="F48" s="1254"/>
      <c r="G48" s="1254"/>
      <c r="H48" s="1254"/>
      <c r="I48" s="1254"/>
      <c r="J48" s="1255"/>
      <c r="K48" s="63">
        <v>757</v>
      </c>
      <c r="L48" s="64">
        <v>765</v>
      </c>
      <c r="M48" s="64">
        <v>819</v>
      </c>
      <c r="N48" s="64">
        <v>837</v>
      </c>
      <c r="O48" s="65">
        <v>933</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519</v>
      </c>
      <c r="L49" s="64" t="s">
        <v>519</v>
      </c>
      <c r="M49" s="64" t="s">
        <v>519</v>
      </c>
      <c r="N49" s="64" t="s">
        <v>519</v>
      </c>
      <c r="O49" s="65" t="s">
        <v>519</v>
      </c>
      <c r="P49" s="48"/>
      <c r="Q49" s="48"/>
      <c r="R49" s="48"/>
      <c r="S49" s="48"/>
      <c r="T49" s="48"/>
      <c r="U49" s="48"/>
    </row>
    <row r="50" spans="1:21" ht="30.75" customHeight="1" x14ac:dyDescent="0.15">
      <c r="A50" s="48"/>
      <c r="B50" s="1248"/>
      <c r="C50" s="1249"/>
      <c r="D50" s="62"/>
      <c r="E50" s="1254" t="s">
        <v>17</v>
      </c>
      <c r="F50" s="1254"/>
      <c r="G50" s="1254"/>
      <c r="H50" s="1254"/>
      <c r="I50" s="1254"/>
      <c r="J50" s="1255"/>
      <c r="K50" s="63">
        <v>1</v>
      </c>
      <c r="L50" s="64">
        <v>0</v>
      </c>
      <c r="M50" s="64" t="s">
        <v>519</v>
      </c>
      <c r="N50" s="64" t="s">
        <v>519</v>
      </c>
      <c r="O50" s="65" t="s">
        <v>519</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1566</v>
      </c>
      <c r="L52" s="64">
        <v>1682</v>
      </c>
      <c r="M52" s="64">
        <v>1664</v>
      </c>
      <c r="N52" s="64">
        <v>1646</v>
      </c>
      <c r="O52" s="65">
        <v>1629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615</v>
      </c>
      <c r="L53" s="69">
        <v>482</v>
      </c>
      <c r="M53" s="69">
        <v>622</v>
      </c>
      <c r="N53" s="69">
        <v>672</v>
      </c>
      <c r="O53" s="70">
        <v>678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595</v>
      </c>
      <c r="L57" s="83" t="s">
        <v>597</v>
      </c>
      <c r="M57" s="83" t="s">
        <v>597</v>
      </c>
      <c r="N57" s="83" t="s">
        <v>597</v>
      </c>
      <c r="O57" s="84" t="s">
        <v>599</v>
      </c>
    </row>
    <row r="58" spans="1:21" ht="31.5" customHeight="1" thickBot="1" x14ac:dyDescent="0.2">
      <c r="B58" s="1264"/>
      <c r="C58" s="1265"/>
      <c r="D58" s="1269" t="s">
        <v>27</v>
      </c>
      <c r="E58" s="1270"/>
      <c r="F58" s="1270"/>
      <c r="G58" s="1270"/>
      <c r="H58" s="1270"/>
      <c r="I58" s="1270"/>
      <c r="J58" s="1271"/>
      <c r="K58" s="85" t="s">
        <v>596</v>
      </c>
      <c r="L58" s="86" t="s">
        <v>597</v>
      </c>
      <c r="M58" s="86" t="s">
        <v>598</v>
      </c>
      <c r="N58" s="86" t="s">
        <v>597</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VcZv5vIBakW4OyeEJtffqFSj+K06/vkWKCYCH03E7vf6iPgN/M5p/6G6EdA1QEmdjAju+9nmH+Svf2Gbb49Eg==" saltValue="eaMaD1rEblwl1A86zK/9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72" t="s">
        <v>30</v>
      </c>
      <c r="C41" s="1273"/>
      <c r="D41" s="101"/>
      <c r="E41" s="1278" t="s">
        <v>31</v>
      </c>
      <c r="F41" s="1278"/>
      <c r="G41" s="1278"/>
      <c r="H41" s="1279"/>
      <c r="I41" s="102">
        <v>16369</v>
      </c>
      <c r="J41" s="103">
        <v>15699</v>
      </c>
      <c r="K41" s="103">
        <v>15276</v>
      </c>
      <c r="L41" s="103">
        <v>14496</v>
      </c>
      <c r="M41" s="104">
        <v>13791</v>
      </c>
    </row>
    <row r="42" spans="2:13" ht="27.75" customHeight="1" x14ac:dyDescent="0.15">
      <c r="B42" s="1274"/>
      <c r="C42" s="1275"/>
      <c r="D42" s="105"/>
      <c r="E42" s="1280" t="s">
        <v>32</v>
      </c>
      <c r="F42" s="1280"/>
      <c r="G42" s="1280"/>
      <c r="H42" s="1281"/>
      <c r="I42" s="106">
        <v>0</v>
      </c>
      <c r="J42" s="107" t="s">
        <v>519</v>
      </c>
      <c r="K42" s="107" t="s">
        <v>519</v>
      </c>
      <c r="L42" s="107" t="s">
        <v>519</v>
      </c>
      <c r="M42" s="108" t="s">
        <v>519</v>
      </c>
    </row>
    <row r="43" spans="2:13" ht="27.75" customHeight="1" x14ac:dyDescent="0.15">
      <c r="B43" s="1274"/>
      <c r="C43" s="1275"/>
      <c r="D43" s="105"/>
      <c r="E43" s="1280" t="s">
        <v>33</v>
      </c>
      <c r="F43" s="1280"/>
      <c r="G43" s="1280"/>
      <c r="H43" s="1281"/>
      <c r="I43" s="106">
        <v>11348</v>
      </c>
      <c r="J43" s="107">
        <v>11253</v>
      </c>
      <c r="K43" s="107">
        <v>11689</v>
      </c>
      <c r="L43" s="107">
        <v>11054</v>
      </c>
      <c r="M43" s="108">
        <v>10993</v>
      </c>
    </row>
    <row r="44" spans="2:13" ht="27.75" customHeight="1" x14ac:dyDescent="0.15">
      <c r="B44" s="1274"/>
      <c r="C44" s="1275"/>
      <c r="D44" s="105"/>
      <c r="E44" s="1280" t="s">
        <v>34</v>
      </c>
      <c r="F44" s="1280"/>
      <c r="G44" s="1280"/>
      <c r="H44" s="1281"/>
      <c r="I44" s="106" t="s">
        <v>519</v>
      </c>
      <c r="J44" s="107" t="s">
        <v>519</v>
      </c>
      <c r="K44" s="107" t="s">
        <v>519</v>
      </c>
      <c r="L44" s="107" t="s">
        <v>519</v>
      </c>
      <c r="M44" s="108" t="s">
        <v>519</v>
      </c>
    </row>
    <row r="45" spans="2:13" ht="27.75" customHeight="1" x14ac:dyDescent="0.15">
      <c r="B45" s="1274"/>
      <c r="C45" s="1275"/>
      <c r="D45" s="105"/>
      <c r="E45" s="1280" t="s">
        <v>35</v>
      </c>
      <c r="F45" s="1280"/>
      <c r="G45" s="1280"/>
      <c r="H45" s="1281"/>
      <c r="I45" s="106">
        <v>2603</v>
      </c>
      <c r="J45" s="107">
        <v>2583</v>
      </c>
      <c r="K45" s="107">
        <v>2570</v>
      </c>
      <c r="L45" s="107">
        <v>2568</v>
      </c>
      <c r="M45" s="108">
        <v>2504</v>
      </c>
    </row>
    <row r="46" spans="2:13" ht="27.75" customHeight="1" x14ac:dyDescent="0.15">
      <c r="B46" s="1274"/>
      <c r="C46" s="1275"/>
      <c r="D46" s="109"/>
      <c r="E46" s="1280" t="s">
        <v>36</v>
      </c>
      <c r="F46" s="1280"/>
      <c r="G46" s="1280"/>
      <c r="H46" s="1281"/>
      <c r="I46" s="106" t="s">
        <v>519</v>
      </c>
      <c r="J46" s="107" t="s">
        <v>519</v>
      </c>
      <c r="K46" s="107" t="s">
        <v>519</v>
      </c>
      <c r="L46" s="107" t="s">
        <v>519</v>
      </c>
      <c r="M46" s="108" t="s">
        <v>519</v>
      </c>
    </row>
    <row r="47" spans="2:13" ht="27.75" customHeight="1" x14ac:dyDescent="0.15">
      <c r="B47" s="1274"/>
      <c r="C47" s="1275"/>
      <c r="D47" s="110"/>
      <c r="E47" s="1282" t="s">
        <v>37</v>
      </c>
      <c r="F47" s="1283"/>
      <c r="G47" s="1283"/>
      <c r="H47" s="1284"/>
      <c r="I47" s="106" t="s">
        <v>519</v>
      </c>
      <c r="J47" s="107" t="s">
        <v>519</v>
      </c>
      <c r="K47" s="107" t="s">
        <v>519</v>
      </c>
      <c r="L47" s="107" t="s">
        <v>519</v>
      </c>
      <c r="M47" s="108" t="s">
        <v>519</v>
      </c>
    </row>
    <row r="48" spans="2:13" ht="27.75" customHeight="1" x14ac:dyDescent="0.15">
      <c r="B48" s="1274"/>
      <c r="C48" s="1275"/>
      <c r="D48" s="105"/>
      <c r="E48" s="1280" t="s">
        <v>38</v>
      </c>
      <c r="F48" s="1280"/>
      <c r="G48" s="1280"/>
      <c r="H48" s="1281"/>
      <c r="I48" s="106" t="s">
        <v>519</v>
      </c>
      <c r="J48" s="107" t="s">
        <v>519</v>
      </c>
      <c r="K48" s="107" t="s">
        <v>519</v>
      </c>
      <c r="L48" s="107" t="s">
        <v>519</v>
      </c>
      <c r="M48" s="108" t="s">
        <v>519</v>
      </c>
    </row>
    <row r="49" spans="2:13" ht="27.75" customHeight="1" x14ac:dyDescent="0.15">
      <c r="B49" s="1276"/>
      <c r="C49" s="1277"/>
      <c r="D49" s="105"/>
      <c r="E49" s="1280" t="s">
        <v>39</v>
      </c>
      <c r="F49" s="1280"/>
      <c r="G49" s="1280"/>
      <c r="H49" s="1281"/>
      <c r="I49" s="106" t="s">
        <v>519</v>
      </c>
      <c r="J49" s="107" t="s">
        <v>519</v>
      </c>
      <c r="K49" s="107" t="s">
        <v>519</v>
      </c>
      <c r="L49" s="107" t="s">
        <v>519</v>
      </c>
      <c r="M49" s="108" t="s">
        <v>519</v>
      </c>
    </row>
    <row r="50" spans="2:13" ht="27.75" customHeight="1" x14ac:dyDescent="0.15">
      <c r="B50" s="1285" t="s">
        <v>40</v>
      </c>
      <c r="C50" s="1286"/>
      <c r="D50" s="111"/>
      <c r="E50" s="1280" t="s">
        <v>41</v>
      </c>
      <c r="F50" s="1280"/>
      <c r="G50" s="1280"/>
      <c r="H50" s="1281"/>
      <c r="I50" s="106">
        <v>6231</v>
      </c>
      <c r="J50" s="107">
        <v>6830</v>
      </c>
      <c r="K50" s="107">
        <v>7070</v>
      </c>
      <c r="L50" s="107">
        <v>6486</v>
      </c>
      <c r="M50" s="108">
        <v>6170</v>
      </c>
    </row>
    <row r="51" spans="2:13" ht="27.75" customHeight="1" x14ac:dyDescent="0.15">
      <c r="B51" s="1274"/>
      <c r="C51" s="1275"/>
      <c r="D51" s="105"/>
      <c r="E51" s="1280" t="s">
        <v>42</v>
      </c>
      <c r="F51" s="1280"/>
      <c r="G51" s="1280"/>
      <c r="H51" s="1281"/>
      <c r="I51" s="106">
        <v>107</v>
      </c>
      <c r="J51" s="107">
        <v>108</v>
      </c>
      <c r="K51" s="107">
        <v>168</v>
      </c>
      <c r="L51" s="107">
        <v>188</v>
      </c>
      <c r="M51" s="108">
        <v>175</v>
      </c>
    </row>
    <row r="52" spans="2:13" ht="27.75" customHeight="1" x14ac:dyDescent="0.15">
      <c r="B52" s="1276"/>
      <c r="C52" s="1277"/>
      <c r="D52" s="105"/>
      <c r="E52" s="1280" t="s">
        <v>43</v>
      </c>
      <c r="F52" s="1280"/>
      <c r="G52" s="1280"/>
      <c r="H52" s="1281"/>
      <c r="I52" s="106">
        <v>19479</v>
      </c>
      <c r="J52" s="107">
        <v>18609</v>
      </c>
      <c r="K52" s="107">
        <v>18143</v>
      </c>
      <c r="L52" s="107">
        <v>17707</v>
      </c>
      <c r="M52" s="108">
        <v>16266</v>
      </c>
    </row>
    <row r="53" spans="2:13" ht="27.75" customHeight="1" thickBot="1" x14ac:dyDescent="0.2">
      <c r="B53" s="1287" t="s">
        <v>44</v>
      </c>
      <c r="C53" s="1288"/>
      <c r="D53" s="112"/>
      <c r="E53" s="1289" t="s">
        <v>45</v>
      </c>
      <c r="F53" s="1289"/>
      <c r="G53" s="1289"/>
      <c r="H53" s="1290"/>
      <c r="I53" s="113">
        <v>4503</v>
      </c>
      <c r="J53" s="114">
        <v>3989</v>
      </c>
      <c r="K53" s="114">
        <v>4155</v>
      </c>
      <c r="L53" s="114">
        <v>3737</v>
      </c>
      <c r="M53" s="115">
        <v>4678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R2JspHneR49ybwOtCeDBeuPxbG76DawDbcSacV6z6TqASHk3EWmcixYDl3eJjUDt1qBOZY/VHc3JCZEiTRa3Q==" saltValue="0ynUkkR0ExpAOu9uv/Tq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6737</v>
      </c>
      <c r="G55" s="127">
        <v>6164</v>
      </c>
      <c r="H55" s="128">
        <v>5809</v>
      </c>
    </row>
    <row r="56" spans="2:8" ht="52.5" customHeight="1" x14ac:dyDescent="0.15">
      <c r="B56" s="129"/>
      <c r="C56" s="1301" t="s">
        <v>49</v>
      </c>
      <c r="D56" s="1301"/>
      <c r="E56" s="1302"/>
      <c r="F56" s="130">
        <v>11</v>
      </c>
      <c r="G56" s="130">
        <v>11</v>
      </c>
      <c r="H56" s="131">
        <v>11</v>
      </c>
    </row>
    <row r="57" spans="2:8" ht="53.25" customHeight="1" x14ac:dyDescent="0.15">
      <c r="B57" s="129"/>
      <c r="C57" s="1303" t="s">
        <v>50</v>
      </c>
      <c r="D57" s="1303"/>
      <c r="E57" s="1304"/>
      <c r="F57" s="132">
        <v>1868</v>
      </c>
      <c r="G57" s="132">
        <v>1862</v>
      </c>
      <c r="H57" s="133">
        <v>1904</v>
      </c>
    </row>
    <row r="58" spans="2:8" ht="45.75" customHeight="1" x14ac:dyDescent="0.15">
      <c r="B58" s="134"/>
      <c r="C58" s="1291" t="s">
        <v>590</v>
      </c>
      <c r="D58" s="1292"/>
      <c r="E58" s="1293"/>
      <c r="F58" s="135">
        <v>1680</v>
      </c>
      <c r="G58" s="135">
        <v>1681</v>
      </c>
      <c r="H58" s="136">
        <v>1681</v>
      </c>
    </row>
    <row r="59" spans="2:8" ht="45.75" customHeight="1" x14ac:dyDescent="0.15">
      <c r="B59" s="134"/>
      <c r="C59" s="1291" t="s">
        <v>591</v>
      </c>
      <c r="D59" s="1292"/>
      <c r="E59" s="1293"/>
      <c r="F59" s="135">
        <v>107</v>
      </c>
      <c r="G59" s="135">
        <v>103</v>
      </c>
      <c r="H59" s="136">
        <v>101</v>
      </c>
    </row>
    <row r="60" spans="2:8" ht="45.75" customHeight="1" x14ac:dyDescent="0.15">
      <c r="B60" s="134"/>
      <c r="C60" s="1291" t="s">
        <v>592</v>
      </c>
      <c r="D60" s="1292"/>
      <c r="E60" s="1293"/>
      <c r="F60" s="135">
        <v>0</v>
      </c>
      <c r="G60" s="135">
        <v>0</v>
      </c>
      <c r="H60" s="136">
        <v>50</v>
      </c>
    </row>
    <row r="61" spans="2:8" ht="45.75" customHeight="1" x14ac:dyDescent="0.15">
      <c r="B61" s="134"/>
      <c r="C61" s="1291" t="s">
        <v>593</v>
      </c>
      <c r="D61" s="1292"/>
      <c r="E61" s="1293"/>
      <c r="F61" s="135">
        <v>24</v>
      </c>
      <c r="G61" s="135">
        <v>27</v>
      </c>
      <c r="H61" s="136">
        <v>30</v>
      </c>
    </row>
    <row r="62" spans="2:8" ht="45.75" customHeight="1" thickBot="1" x14ac:dyDescent="0.2">
      <c r="B62" s="137"/>
      <c r="C62" s="1294" t="s">
        <v>594</v>
      </c>
      <c r="D62" s="1295"/>
      <c r="E62" s="1296"/>
      <c r="F62" s="138">
        <v>21</v>
      </c>
      <c r="G62" s="138">
        <v>21</v>
      </c>
      <c r="H62" s="139">
        <v>21</v>
      </c>
    </row>
    <row r="63" spans="2:8" ht="52.5" customHeight="1" thickBot="1" x14ac:dyDescent="0.2">
      <c r="B63" s="140"/>
      <c r="C63" s="1297" t="s">
        <v>51</v>
      </c>
      <c r="D63" s="1297"/>
      <c r="E63" s="1298"/>
      <c r="F63" s="141">
        <v>8616</v>
      </c>
      <c r="G63" s="141">
        <v>8037</v>
      </c>
      <c r="H63" s="142">
        <v>7723</v>
      </c>
    </row>
    <row r="64" spans="2:8" ht="15" customHeight="1" x14ac:dyDescent="0.15"/>
    <row r="65" ht="0" hidden="1" customHeight="1" x14ac:dyDescent="0.15"/>
    <row r="66" ht="0" hidden="1" customHeight="1" x14ac:dyDescent="0.15"/>
  </sheetData>
  <sheetProtection algorithmName="SHA-512" hashValue="98jhhh4ypDKbVH8pA0Au6JhN4LFPOv4Myg82E0kX6vTvb1MD2tD/wJunHEdooEEeu1+O5403ejrUZ/bt4bYMug==" saltValue="MBIXGdjmYgcID6gy7tI9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42578125" style="387" customWidth="1"/>
    <col min="2" max="107" width="2.42578125" style="387" customWidth="1"/>
    <col min="108" max="108" width="6.140625" style="395" customWidth="1"/>
    <col min="109" max="109" width="5.85546875" style="394" customWidth="1"/>
    <col min="110" max="110" width="19.140625" style="387" hidden="1"/>
    <col min="111" max="115" width="12.5703125" style="387" hidden="1"/>
    <col min="116" max="349" width="8.5703125" style="387" hidden="1"/>
    <col min="350" max="355" width="14.85546875" style="387" hidden="1"/>
    <col min="356" max="357" width="15.85546875" style="387" hidden="1"/>
    <col min="358" max="363" width="16.140625" style="387" hidden="1"/>
    <col min="364" max="364" width="6.140625" style="387" hidden="1"/>
    <col min="365" max="365" width="3" style="387" hidden="1"/>
    <col min="366" max="605" width="8.5703125" style="387" hidden="1"/>
    <col min="606" max="611" width="14.85546875" style="387" hidden="1"/>
    <col min="612" max="613" width="15.85546875" style="387" hidden="1"/>
    <col min="614" max="619" width="16.140625" style="387" hidden="1"/>
    <col min="620" max="620" width="6.140625" style="387" hidden="1"/>
    <col min="621" max="621" width="3" style="387" hidden="1"/>
    <col min="622" max="861" width="8.5703125" style="387" hidden="1"/>
    <col min="862" max="867" width="14.85546875" style="387" hidden="1"/>
    <col min="868" max="869" width="15.85546875" style="387" hidden="1"/>
    <col min="870" max="875" width="16.140625" style="387" hidden="1"/>
    <col min="876" max="876" width="6.140625" style="387" hidden="1"/>
    <col min="877" max="877" width="3" style="387" hidden="1"/>
    <col min="878" max="1117" width="8.5703125" style="387" hidden="1"/>
    <col min="1118" max="1123" width="14.85546875" style="387" hidden="1"/>
    <col min="1124" max="1125" width="15.85546875" style="387" hidden="1"/>
    <col min="1126" max="1131" width="16.140625" style="387" hidden="1"/>
    <col min="1132" max="1132" width="6.140625" style="387" hidden="1"/>
    <col min="1133" max="1133" width="3" style="387" hidden="1"/>
    <col min="1134" max="1373" width="8.5703125" style="387" hidden="1"/>
    <col min="1374" max="1379" width="14.85546875" style="387" hidden="1"/>
    <col min="1380" max="1381" width="15.85546875" style="387" hidden="1"/>
    <col min="1382" max="1387" width="16.140625" style="387" hidden="1"/>
    <col min="1388" max="1388" width="6.140625" style="387" hidden="1"/>
    <col min="1389" max="1389" width="3" style="387" hidden="1"/>
    <col min="1390" max="1629" width="8.5703125" style="387" hidden="1"/>
    <col min="1630" max="1635" width="14.85546875" style="387" hidden="1"/>
    <col min="1636" max="1637" width="15.85546875" style="387" hidden="1"/>
    <col min="1638" max="1643" width="16.140625" style="387" hidden="1"/>
    <col min="1644" max="1644" width="6.140625" style="387" hidden="1"/>
    <col min="1645" max="1645" width="3" style="387" hidden="1"/>
    <col min="1646" max="1885" width="8.5703125" style="387" hidden="1"/>
    <col min="1886" max="1891" width="14.85546875" style="387" hidden="1"/>
    <col min="1892" max="1893" width="15.85546875" style="387" hidden="1"/>
    <col min="1894" max="1899" width="16.140625" style="387" hidden="1"/>
    <col min="1900" max="1900" width="6.140625" style="387" hidden="1"/>
    <col min="1901" max="1901" width="3" style="387" hidden="1"/>
    <col min="1902" max="2141" width="8.5703125" style="387" hidden="1"/>
    <col min="2142" max="2147" width="14.85546875" style="387" hidden="1"/>
    <col min="2148" max="2149" width="15.85546875" style="387" hidden="1"/>
    <col min="2150" max="2155" width="16.140625" style="387" hidden="1"/>
    <col min="2156" max="2156" width="6.140625" style="387" hidden="1"/>
    <col min="2157" max="2157" width="3" style="387" hidden="1"/>
    <col min="2158" max="2397" width="8.5703125" style="387" hidden="1"/>
    <col min="2398" max="2403" width="14.85546875" style="387" hidden="1"/>
    <col min="2404" max="2405" width="15.85546875" style="387" hidden="1"/>
    <col min="2406" max="2411" width="16.140625" style="387" hidden="1"/>
    <col min="2412" max="2412" width="6.140625" style="387" hidden="1"/>
    <col min="2413" max="2413" width="3" style="387" hidden="1"/>
    <col min="2414" max="2653" width="8.5703125" style="387" hidden="1"/>
    <col min="2654" max="2659" width="14.85546875" style="387" hidden="1"/>
    <col min="2660" max="2661" width="15.85546875" style="387" hidden="1"/>
    <col min="2662" max="2667" width="16.140625" style="387" hidden="1"/>
    <col min="2668" max="2668" width="6.140625" style="387" hidden="1"/>
    <col min="2669" max="2669" width="3" style="387" hidden="1"/>
    <col min="2670" max="2909" width="8.5703125" style="387" hidden="1"/>
    <col min="2910" max="2915" width="14.85546875" style="387" hidden="1"/>
    <col min="2916" max="2917" width="15.85546875" style="387" hidden="1"/>
    <col min="2918" max="2923" width="16.140625" style="387" hidden="1"/>
    <col min="2924" max="2924" width="6.140625" style="387" hidden="1"/>
    <col min="2925" max="2925" width="3" style="387" hidden="1"/>
    <col min="2926" max="3165" width="8.5703125" style="387" hidden="1"/>
    <col min="3166" max="3171" width="14.85546875" style="387" hidden="1"/>
    <col min="3172" max="3173" width="15.85546875" style="387" hidden="1"/>
    <col min="3174" max="3179" width="16.140625" style="387" hidden="1"/>
    <col min="3180" max="3180" width="6.140625" style="387" hidden="1"/>
    <col min="3181" max="3181" width="3" style="387" hidden="1"/>
    <col min="3182" max="3421" width="8.5703125" style="387" hidden="1"/>
    <col min="3422" max="3427" width="14.85546875" style="387" hidden="1"/>
    <col min="3428" max="3429" width="15.85546875" style="387" hidden="1"/>
    <col min="3430" max="3435" width="16.140625" style="387" hidden="1"/>
    <col min="3436" max="3436" width="6.140625" style="387" hidden="1"/>
    <col min="3437" max="3437" width="3" style="387" hidden="1"/>
    <col min="3438" max="3677" width="8.5703125" style="387" hidden="1"/>
    <col min="3678" max="3683" width="14.85546875" style="387" hidden="1"/>
    <col min="3684" max="3685" width="15.85546875" style="387" hidden="1"/>
    <col min="3686" max="3691" width="16.140625" style="387" hidden="1"/>
    <col min="3692" max="3692" width="6.140625" style="387" hidden="1"/>
    <col min="3693" max="3693" width="3" style="387" hidden="1"/>
    <col min="3694" max="3933" width="8.5703125" style="387" hidden="1"/>
    <col min="3934" max="3939" width="14.85546875" style="387" hidden="1"/>
    <col min="3940" max="3941" width="15.85546875" style="387" hidden="1"/>
    <col min="3942" max="3947" width="16.140625" style="387" hidden="1"/>
    <col min="3948" max="3948" width="6.140625" style="387" hidden="1"/>
    <col min="3949" max="3949" width="3" style="387" hidden="1"/>
    <col min="3950" max="4189" width="8.5703125" style="387" hidden="1"/>
    <col min="4190" max="4195" width="14.85546875" style="387" hidden="1"/>
    <col min="4196" max="4197" width="15.85546875" style="387" hidden="1"/>
    <col min="4198" max="4203" width="16.140625" style="387" hidden="1"/>
    <col min="4204" max="4204" width="6.140625" style="387" hidden="1"/>
    <col min="4205" max="4205" width="3" style="387" hidden="1"/>
    <col min="4206" max="4445" width="8.5703125" style="387" hidden="1"/>
    <col min="4446" max="4451" width="14.85546875" style="387" hidden="1"/>
    <col min="4452" max="4453" width="15.85546875" style="387" hidden="1"/>
    <col min="4454" max="4459" width="16.140625" style="387" hidden="1"/>
    <col min="4460" max="4460" width="6.140625" style="387" hidden="1"/>
    <col min="4461" max="4461" width="3" style="387" hidden="1"/>
    <col min="4462" max="4701" width="8.5703125" style="387" hidden="1"/>
    <col min="4702" max="4707" width="14.85546875" style="387" hidden="1"/>
    <col min="4708" max="4709" width="15.85546875" style="387" hidden="1"/>
    <col min="4710" max="4715" width="16.140625" style="387" hidden="1"/>
    <col min="4716" max="4716" width="6.140625" style="387" hidden="1"/>
    <col min="4717" max="4717" width="3" style="387" hidden="1"/>
    <col min="4718" max="4957" width="8.5703125" style="387" hidden="1"/>
    <col min="4958" max="4963" width="14.85546875" style="387" hidden="1"/>
    <col min="4964" max="4965" width="15.85546875" style="387" hidden="1"/>
    <col min="4966" max="4971" width="16.140625" style="387" hidden="1"/>
    <col min="4972" max="4972" width="6.140625" style="387" hidden="1"/>
    <col min="4973" max="4973" width="3" style="387" hidden="1"/>
    <col min="4974" max="5213" width="8.5703125" style="387" hidden="1"/>
    <col min="5214" max="5219" width="14.85546875" style="387" hidden="1"/>
    <col min="5220" max="5221" width="15.85546875" style="387" hidden="1"/>
    <col min="5222" max="5227" width="16.140625" style="387" hidden="1"/>
    <col min="5228" max="5228" width="6.140625" style="387" hidden="1"/>
    <col min="5229" max="5229" width="3" style="387" hidden="1"/>
    <col min="5230" max="5469" width="8.5703125" style="387" hidden="1"/>
    <col min="5470" max="5475" width="14.85546875" style="387" hidden="1"/>
    <col min="5476" max="5477" width="15.85546875" style="387" hidden="1"/>
    <col min="5478" max="5483" width="16.140625" style="387" hidden="1"/>
    <col min="5484" max="5484" width="6.140625" style="387" hidden="1"/>
    <col min="5485" max="5485" width="3" style="387" hidden="1"/>
    <col min="5486" max="5725" width="8.5703125" style="387" hidden="1"/>
    <col min="5726" max="5731" width="14.85546875" style="387" hidden="1"/>
    <col min="5732" max="5733" width="15.85546875" style="387" hidden="1"/>
    <col min="5734" max="5739" width="16.140625" style="387" hidden="1"/>
    <col min="5740" max="5740" width="6.140625" style="387" hidden="1"/>
    <col min="5741" max="5741" width="3" style="387" hidden="1"/>
    <col min="5742" max="5981" width="8.5703125" style="387" hidden="1"/>
    <col min="5982" max="5987" width="14.85546875" style="387" hidden="1"/>
    <col min="5988" max="5989" width="15.85546875" style="387" hidden="1"/>
    <col min="5990" max="5995" width="16.140625" style="387" hidden="1"/>
    <col min="5996" max="5996" width="6.140625" style="387" hidden="1"/>
    <col min="5997" max="5997" width="3" style="387" hidden="1"/>
    <col min="5998" max="6237" width="8.5703125" style="387" hidden="1"/>
    <col min="6238" max="6243" width="14.85546875" style="387" hidden="1"/>
    <col min="6244" max="6245" width="15.85546875" style="387" hidden="1"/>
    <col min="6246" max="6251" width="16.140625" style="387" hidden="1"/>
    <col min="6252" max="6252" width="6.140625" style="387" hidden="1"/>
    <col min="6253" max="6253" width="3" style="387" hidden="1"/>
    <col min="6254" max="6493" width="8.5703125" style="387" hidden="1"/>
    <col min="6494" max="6499" width="14.85546875" style="387" hidden="1"/>
    <col min="6500" max="6501" width="15.85546875" style="387" hidden="1"/>
    <col min="6502" max="6507" width="16.140625" style="387" hidden="1"/>
    <col min="6508" max="6508" width="6.140625" style="387" hidden="1"/>
    <col min="6509" max="6509" width="3" style="387" hidden="1"/>
    <col min="6510" max="6749" width="8.5703125" style="387" hidden="1"/>
    <col min="6750" max="6755" width="14.85546875" style="387" hidden="1"/>
    <col min="6756" max="6757" width="15.85546875" style="387" hidden="1"/>
    <col min="6758" max="6763" width="16.140625" style="387" hidden="1"/>
    <col min="6764" max="6764" width="6.140625" style="387" hidden="1"/>
    <col min="6765" max="6765" width="3" style="387" hidden="1"/>
    <col min="6766" max="7005" width="8.5703125" style="387" hidden="1"/>
    <col min="7006" max="7011" width="14.85546875" style="387" hidden="1"/>
    <col min="7012" max="7013" width="15.85546875" style="387" hidden="1"/>
    <col min="7014" max="7019" width="16.140625" style="387" hidden="1"/>
    <col min="7020" max="7020" width="6.140625" style="387" hidden="1"/>
    <col min="7021" max="7021" width="3" style="387" hidden="1"/>
    <col min="7022" max="7261" width="8.5703125" style="387" hidden="1"/>
    <col min="7262" max="7267" width="14.85546875" style="387" hidden="1"/>
    <col min="7268" max="7269" width="15.85546875" style="387" hidden="1"/>
    <col min="7270" max="7275" width="16.140625" style="387" hidden="1"/>
    <col min="7276" max="7276" width="6.140625" style="387" hidden="1"/>
    <col min="7277" max="7277" width="3" style="387" hidden="1"/>
    <col min="7278" max="7517" width="8.5703125" style="387" hidden="1"/>
    <col min="7518" max="7523" width="14.85546875" style="387" hidden="1"/>
    <col min="7524" max="7525" width="15.85546875" style="387" hidden="1"/>
    <col min="7526" max="7531" width="16.140625" style="387" hidden="1"/>
    <col min="7532" max="7532" width="6.140625" style="387" hidden="1"/>
    <col min="7533" max="7533" width="3" style="387" hidden="1"/>
    <col min="7534" max="7773" width="8.5703125" style="387" hidden="1"/>
    <col min="7774" max="7779" width="14.85546875" style="387" hidden="1"/>
    <col min="7780" max="7781" width="15.85546875" style="387" hidden="1"/>
    <col min="7782" max="7787" width="16.140625" style="387" hidden="1"/>
    <col min="7788" max="7788" width="6.140625" style="387" hidden="1"/>
    <col min="7789" max="7789" width="3" style="387" hidden="1"/>
    <col min="7790" max="8029" width="8.5703125" style="387" hidden="1"/>
    <col min="8030" max="8035" width="14.85546875" style="387" hidden="1"/>
    <col min="8036" max="8037" width="15.85546875" style="387" hidden="1"/>
    <col min="8038" max="8043" width="16.140625" style="387" hidden="1"/>
    <col min="8044" max="8044" width="6.140625" style="387" hidden="1"/>
    <col min="8045" max="8045" width="3" style="387" hidden="1"/>
    <col min="8046" max="8285" width="8.5703125" style="387" hidden="1"/>
    <col min="8286" max="8291" width="14.85546875" style="387" hidden="1"/>
    <col min="8292" max="8293" width="15.85546875" style="387" hidden="1"/>
    <col min="8294" max="8299" width="16.140625" style="387" hidden="1"/>
    <col min="8300" max="8300" width="6.140625" style="387" hidden="1"/>
    <col min="8301" max="8301" width="3" style="387" hidden="1"/>
    <col min="8302" max="8541" width="8.5703125" style="387" hidden="1"/>
    <col min="8542" max="8547" width="14.85546875" style="387" hidden="1"/>
    <col min="8548" max="8549" width="15.85546875" style="387" hidden="1"/>
    <col min="8550" max="8555" width="16.140625" style="387" hidden="1"/>
    <col min="8556" max="8556" width="6.140625" style="387" hidden="1"/>
    <col min="8557" max="8557" width="3" style="387" hidden="1"/>
    <col min="8558" max="8797" width="8.5703125" style="387" hidden="1"/>
    <col min="8798" max="8803" width="14.85546875" style="387" hidden="1"/>
    <col min="8804" max="8805" width="15.85546875" style="387" hidden="1"/>
    <col min="8806" max="8811" width="16.140625" style="387" hidden="1"/>
    <col min="8812" max="8812" width="6.140625" style="387" hidden="1"/>
    <col min="8813" max="8813" width="3" style="387" hidden="1"/>
    <col min="8814" max="9053" width="8.5703125" style="387" hidden="1"/>
    <col min="9054" max="9059" width="14.85546875" style="387" hidden="1"/>
    <col min="9060" max="9061" width="15.85546875" style="387" hidden="1"/>
    <col min="9062" max="9067" width="16.140625" style="387" hidden="1"/>
    <col min="9068" max="9068" width="6.140625" style="387" hidden="1"/>
    <col min="9069" max="9069" width="3" style="387" hidden="1"/>
    <col min="9070" max="9309" width="8.5703125" style="387" hidden="1"/>
    <col min="9310" max="9315" width="14.85546875" style="387" hidden="1"/>
    <col min="9316" max="9317" width="15.85546875" style="387" hidden="1"/>
    <col min="9318" max="9323" width="16.140625" style="387" hidden="1"/>
    <col min="9324" max="9324" width="6.140625" style="387" hidden="1"/>
    <col min="9325" max="9325" width="3" style="387" hidden="1"/>
    <col min="9326" max="9565" width="8.5703125" style="387" hidden="1"/>
    <col min="9566" max="9571" width="14.85546875" style="387" hidden="1"/>
    <col min="9572" max="9573" width="15.85546875" style="387" hidden="1"/>
    <col min="9574" max="9579" width="16.140625" style="387" hidden="1"/>
    <col min="9580" max="9580" width="6.140625" style="387" hidden="1"/>
    <col min="9581" max="9581" width="3" style="387" hidden="1"/>
    <col min="9582" max="9821" width="8.5703125" style="387" hidden="1"/>
    <col min="9822" max="9827" width="14.85546875" style="387" hidden="1"/>
    <col min="9828" max="9829" width="15.85546875" style="387" hidden="1"/>
    <col min="9830" max="9835" width="16.140625" style="387" hidden="1"/>
    <col min="9836" max="9836" width="6.140625" style="387" hidden="1"/>
    <col min="9837" max="9837" width="3" style="387" hidden="1"/>
    <col min="9838" max="10077" width="8.5703125" style="387" hidden="1"/>
    <col min="10078" max="10083" width="14.85546875" style="387" hidden="1"/>
    <col min="10084" max="10085" width="15.85546875" style="387" hidden="1"/>
    <col min="10086" max="10091" width="16.140625" style="387" hidden="1"/>
    <col min="10092" max="10092" width="6.140625" style="387" hidden="1"/>
    <col min="10093" max="10093" width="3" style="387" hidden="1"/>
    <col min="10094" max="10333" width="8.5703125" style="387" hidden="1"/>
    <col min="10334" max="10339" width="14.85546875" style="387" hidden="1"/>
    <col min="10340" max="10341" width="15.85546875" style="387" hidden="1"/>
    <col min="10342" max="10347" width="16.140625" style="387" hidden="1"/>
    <col min="10348" max="10348" width="6.140625" style="387" hidden="1"/>
    <col min="10349" max="10349" width="3" style="387" hidden="1"/>
    <col min="10350" max="10589" width="8.5703125" style="387" hidden="1"/>
    <col min="10590" max="10595" width="14.85546875" style="387" hidden="1"/>
    <col min="10596" max="10597" width="15.85546875" style="387" hidden="1"/>
    <col min="10598" max="10603" width="16.140625" style="387" hidden="1"/>
    <col min="10604" max="10604" width="6.140625" style="387" hidden="1"/>
    <col min="10605" max="10605" width="3" style="387" hidden="1"/>
    <col min="10606" max="10845" width="8.5703125" style="387" hidden="1"/>
    <col min="10846" max="10851" width="14.85546875" style="387" hidden="1"/>
    <col min="10852" max="10853" width="15.85546875" style="387" hidden="1"/>
    <col min="10854" max="10859" width="16.140625" style="387" hidden="1"/>
    <col min="10860" max="10860" width="6.140625" style="387" hidden="1"/>
    <col min="10861" max="10861" width="3" style="387" hidden="1"/>
    <col min="10862" max="11101" width="8.5703125" style="387" hidden="1"/>
    <col min="11102" max="11107" width="14.85546875" style="387" hidden="1"/>
    <col min="11108" max="11109" width="15.85546875" style="387" hidden="1"/>
    <col min="11110" max="11115" width="16.140625" style="387" hidden="1"/>
    <col min="11116" max="11116" width="6.140625" style="387" hidden="1"/>
    <col min="11117" max="11117" width="3" style="387" hidden="1"/>
    <col min="11118" max="11357" width="8.5703125" style="387" hidden="1"/>
    <col min="11358" max="11363" width="14.85546875" style="387" hidden="1"/>
    <col min="11364" max="11365" width="15.85546875" style="387" hidden="1"/>
    <col min="11366" max="11371" width="16.140625" style="387" hidden="1"/>
    <col min="11372" max="11372" width="6.140625" style="387" hidden="1"/>
    <col min="11373" max="11373" width="3" style="387" hidden="1"/>
    <col min="11374" max="11613" width="8.5703125" style="387" hidden="1"/>
    <col min="11614" max="11619" width="14.85546875" style="387" hidden="1"/>
    <col min="11620" max="11621" width="15.85546875" style="387" hidden="1"/>
    <col min="11622" max="11627" width="16.140625" style="387" hidden="1"/>
    <col min="11628" max="11628" width="6.140625" style="387" hidden="1"/>
    <col min="11629" max="11629" width="3" style="387" hidden="1"/>
    <col min="11630" max="11869" width="8.5703125" style="387" hidden="1"/>
    <col min="11870" max="11875" width="14.85546875" style="387" hidden="1"/>
    <col min="11876" max="11877" width="15.85546875" style="387" hidden="1"/>
    <col min="11878" max="11883" width="16.140625" style="387" hidden="1"/>
    <col min="11884" max="11884" width="6.140625" style="387" hidden="1"/>
    <col min="11885" max="11885" width="3" style="387" hidden="1"/>
    <col min="11886" max="12125" width="8.5703125" style="387" hidden="1"/>
    <col min="12126" max="12131" width="14.85546875" style="387" hidden="1"/>
    <col min="12132" max="12133" width="15.85546875" style="387" hidden="1"/>
    <col min="12134" max="12139" width="16.140625" style="387" hidden="1"/>
    <col min="12140" max="12140" width="6.140625" style="387" hidden="1"/>
    <col min="12141" max="12141" width="3" style="387" hidden="1"/>
    <col min="12142" max="12381" width="8.5703125" style="387" hidden="1"/>
    <col min="12382" max="12387" width="14.85546875" style="387" hidden="1"/>
    <col min="12388" max="12389" width="15.85546875" style="387" hidden="1"/>
    <col min="12390" max="12395" width="16.140625" style="387" hidden="1"/>
    <col min="12396" max="12396" width="6.140625" style="387" hidden="1"/>
    <col min="12397" max="12397" width="3" style="387" hidden="1"/>
    <col min="12398" max="12637" width="8.5703125" style="387" hidden="1"/>
    <col min="12638" max="12643" width="14.85546875" style="387" hidden="1"/>
    <col min="12644" max="12645" width="15.85546875" style="387" hidden="1"/>
    <col min="12646" max="12651" width="16.140625" style="387" hidden="1"/>
    <col min="12652" max="12652" width="6.140625" style="387" hidden="1"/>
    <col min="12653" max="12653" width="3" style="387" hidden="1"/>
    <col min="12654" max="12893" width="8.5703125" style="387" hidden="1"/>
    <col min="12894" max="12899" width="14.85546875" style="387" hidden="1"/>
    <col min="12900" max="12901" width="15.85546875" style="387" hidden="1"/>
    <col min="12902" max="12907" width="16.140625" style="387" hidden="1"/>
    <col min="12908" max="12908" width="6.140625" style="387" hidden="1"/>
    <col min="12909" max="12909" width="3" style="387" hidden="1"/>
    <col min="12910" max="13149" width="8.5703125" style="387" hidden="1"/>
    <col min="13150" max="13155" width="14.85546875" style="387" hidden="1"/>
    <col min="13156" max="13157" width="15.85546875" style="387" hidden="1"/>
    <col min="13158" max="13163" width="16.140625" style="387" hidden="1"/>
    <col min="13164" max="13164" width="6.140625" style="387" hidden="1"/>
    <col min="13165" max="13165" width="3" style="387" hidden="1"/>
    <col min="13166" max="13405" width="8.5703125" style="387" hidden="1"/>
    <col min="13406" max="13411" width="14.85546875" style="387" hidden="1"/>
    <col min="13412" max="13413" width="15.85546875" style="387" hidden="1"/>
    <col min="13414" max="13419" width="16.140625" style="387" hidden="1"/>
    <col min="13420" max="13420" width="6.140625" style="387" hidden="1"/>
    <col min="13421" max="13421" width="3" style="387" hidden="1"/>
    <col min="13422" max="13661" width="8.5703125" style="387" hidden="1"/>
    <col min="13662" max="13667" width="14.85546875" style="387" hidden="1"/>
    <col min="13668" max="13669" width="15.85546875" style="387" hidden="1"/>
    <col min="13670" max="13675" width="16.140625" style="387" hidden="1"/>
    <col min="13676" max="13676" width="6.140625" style="387" hidden="1"/>
    <col min="13677" max="13677" width="3" style="387" hidden="1"/>
    <col min="13678" max="13917" width="8.5703125" style="387" hidden="1"/>
    <col min="13918" max="13923" width="14.85546875" style="387" hidden="1"/>
    <col min="13924" max="13925" width="15.85546875" style="387" hidden="1"/>
    <col min="13926" max="13931" width="16.140625" style="387" hidden="1"/>
    <col min="13932" max="13932" width="6.140625" style="387" hidden="1"/>
    <col min="13933" max="13933" width="3" style="387" hidden="1"/>
    <col min="13934" max="14173" width="8.5703125" style="387" hidden="1"/>
    <col min="14174" max="14179" width="14.85546875" style="387" hidden="1"/>
    <col min="14180" max="14181" width="15.85546875" style="387" hidden="1"/>
    <col min="14182" max="14187" width="16.140625" style="387" hidden="1"/>
    <col min="14188" max="14188" width="6.140625" style="387" hidden="1"/>
    <col min="14189" max="14189" width="3" style="387" hidden="1"/>
    <col min="14190" max="14429" width="8.5703125" style="387" hidden="1"/>
    <col min="14430" max="14435" width="14.85546875" style="387" hidden="1"/>
    <col min="14436" max="14437" width="15.85546875" style="387" hidden="1"/>
    <col min="14438" max="14443" width="16.140625" style="387" hidden="1"/>
    <col min="14444" max="14444" width="6.140625" style="387" hidden="1"/>
    <col min="14445" max="14445" width="3" style="387" hidden="1"/>
    <col min="14446" max="14685" width="8.5703125" style="387" hidden="1"/>
    <col min="14686" max="14691" width="14.85546875" style="387" hidden="1"/>
    <col min="14692" max="14693" width="15.85546875" style="387" hidden="1"/>
    <col min="14694" max="14699" width="16.140625" style="387" hidden="1"/>
    <col min="14700" max="14700" width="6.140625" style="387" hidden="1"/>
    <col min="14701" max="14701" width="3" style="387" hidden="1"/>
    <col min="14702" max="14941" width="8.5703125" style="387" hidden="1"/>
    <col min="14942" max="14947" width="14.85546875" style="387" hidden="1"/>
    <col min="14948" max="14949" width="15.85546875" style="387" hidden="1"/>
    <col min="14950" max="14955" width="16.140625" style="387" hidden="1"/>
    <col min="14956" max="14956" width="6.140625" style="387" hidden="1"/>
    <col min="14957" max="14957" width="3" style="387" hidden="1"/>
    <col min="14958" max="15197" width="8.5703125" style="387" hidden="1"/>
    <col min="15198" max="15203" width="14.85546875" style="387" hidden="1"/>
    <col min="15204" max="15205" width="15.85546875" style="387" hidden="1"/>
    <col min="15206" max="15211" width="16.140625" style="387" hidden="1"/>
    <col min="15212" max="15212" width="6.140625" style="387" hidden="1"/>
    <col min="15213" max="15213" width="3" style="387" hidden="1"/>
    <col min="15214" max="15453" width="8.5703125" style="387" hidden="1"/>
    <col min="15454" max="15459" width="14.85546875" style="387" hidden="1"/>
    <col min="15460" max="15461" width="15.85546875" style="387" hidden="1"/>
    <col min="15462" max="15467" width="16.140625" style="387" hidden="1"/>
    <col min="15468" max="15468" width="6.140625" style="387" hidden="1"/>
    <col min="15469" max="15469" width="3" style="387" hidden="1"/>
    <col min="15470" max="15709" width="8.5703125" style="387" hidden="1"/>
    <col min="15710" max="15715" width="14.85546875" style="387" hidden="1"/>
    <col min="15716" max="15717" width="15.85546875" style="387" hidden="1"/>
    <col min="15718" max="15723" width="16.140625" style="387" hidden="1"/>
    <col min="15724" max="15724" width="6.140625" style="387" hidden="1"/>
    <col min="15725" max="15725" width="3" style="387" hidden="1"/>
    <col min="15726" max="15965" width="8.5703125" style="387" hidden="1"/>
    <col min="15966" max="15971" width="14.85546875" style="387" hidden="1"/>
    <col min="15972" max="15973" width="15.85546875" style="387" hidden="1"/>
    <col min="15974" max="15979" width="16.140625" style="387" hidden="1"/>
    <col min="15980" max="15980" width="6.140625" style="387" hidden="1"/>
    <col min="15981" max="15981" width="3" style="387" hidden="1"/>
    <col min="15982" max="16221" width="8.5703125" style="387" hidden="1"/>
    <col min="16222" max="16227" width="14.85546875" style="387" hidden="1"/>
    <col min="16228" max="16229" width="15.85546875" style="387" hidden="1"/>
    <col min="16230" max="16235" width="16.140625" style="387" hidden="1"/>
    <col min="16236" max="16236" width="6.140625" style="387" hidden="1"/>
    <col min="16237" max="16237" width="3" style="387" hidden="1"/>
    <col min="16238" max="16384" width="8.57031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561</v>
      </c>
      <c r="BQ50" s="1309"/>
      <c r="BR50" s="1309"/>
      <c r="BS50" s="1309"/>
      <c r="BT50" s="1309"/>
      <c r="BU50" s="1309"/>
      <c r="BV50" s="1309"/>
      <c r="BW50" s="1309"/>
      <c r="BX50" s="1309" t="s">
        <v>562</v>
      </c>
      <c r="BY50" s="1309"/>
      <c r="BZ50" s="1309"/>
      <c r="CA50" s="1309"/>
      <c r="CB50" s="1309"/>
      <c r="CC50" s="1309"/>
      <c r="CD50" s="1309"/>
      <c r="CE50" s="1309"/>
      <c r="CF50" s="1309" t="s">
        <v>563</v>
      </c>
      <c r="CG50" s="1309"/>
      <c r="CH50" s="1309"/>
      <c r="CI50" s="1309"/>
      <c r="CJ50" s="1309"/>
      <c r="CK50" s="1309"/>
      <c r="CL50" s="1309"/>
      <c r="CM50" s="1309"/>
      <c r="CN50" s="1309" t="s">
        <v>564</v>
      </c>
      <c r="CO50" s="1309"/>
      <c r="CP50" s="1309"/>
      <c r="CQ50" s="1309"/>
      <c r="CR50" s="1309"/>
      <c r="CS50" s="1309"/>
      <c r="CT50" s="1309"/>
      <c r="CU50" s="1309"/>
      <c r="CV50" s="1309" t="s">
        <v>565</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607</v>
      </c>
      <c r="AO51" s="1312"/>
      <c r="AP51" s="1312"/>
      <c r="AQ51" s="1312"/>
      <c r="AR51" s="1312"/>
      <c r="AS51" s="1312"/>
      <c r="AT51" s="1312"/>
      <c r="AU51" s="1312"/>
      <c r="AV51" s="1312"/>
      <c r="AW51" s="1312"/>
      <c r="AX51" s="1312"/>
      <c r="AY51" s="1312"/>
      <c r="AZ51" s="1312"/>
      <c r="BA51" s="1312"/>
      <c r="BB51" s="1312" t="s">
        <v>608</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0"/>
      <c r="BY51" s="1311"/>
      <c r="BZ51" s="1311"/>
      <c r="CA51" s="1311"/>
      <c r="CB51" s="1311"/>
      <c r="CC51" s="1311"/>
      <c r="CD51" s="1311"/>
      <c r="CE51" s="1311"/>
      <c r="CF51" s="1311">
        <v>81.2</v>
      </c>
      <c r="CG51" s="1311"/>
      <c r="CH51" s="1311"/>
      <c r="CI51" s="1311"/>
      <c r="CJ51" s="1311"/>
      <c r="CK51" s="1311"/>
      <c r="CL51" s="1311"/>
      <c r="CM51" s="1311"/>
      <c r="CN51" s="1311">
        <v>75</v>
      </c>
      <c r="CO51" s="1311"/>
      <c r="CP51" s="1311"/>
      <c r="CQ51" s="1311"/>
      <c r="CR51" s="1311"/>
      <c r="CS51" s="1311"/>
      <c r="CT51" s="1311"/>
      <c r="CU51" s="1311"/>
      <c r="CV51" s="1310"/>
      <c r="CW51" s="1311"/>
      <c r="CX51" s="1311"/>
      <c r="CY51" s="1311"/>
      <c r="CZ51" s="1311"/>
      <c r="DA51" s="1311"/>
      <c r="DB51" s="1311"/>
      <c r="DC51" s="1311"/>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609</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0"/>
      <c r="BY53" s="1311"/>
      <c r="BZ53" s="1311"/>
      <c r="CA53" s="1311"/>
      <c r="CB53" s="1311"/>
      <c r="CC53" s="1311"/>
      <c r="CD53" s="1311"/>
      <c r="CE53" s="1311"/>
      <c r="CF53" s="1311">
        <v>61.4</v>
      </c>
      <c r="CG53" s="1311"/>
      <c r="CH53" s="1311"/>
      <c r="CI53" s="1311"/>
      <c r="CJ53" s="1311"/>
      <c r="CK53" s="1311"/>
      <c r="CL53" s="1311"/>
      <c r="CM53" s="1311"/>
      <c r="CN53" s="1311">
        <v>65.400000000000006</v>
      </c>
      <c r="CO53" s="1311"/>
      <c r="CP53" s="1311"/>
      <c r="CQ53" s="1311"/>
      <c r="CR53" s="1311"/>
      <c r="CS53" s="1311"/>
      <c r="CT53" s="1311"/>
      <c r="CU53" s="1311"/>
      <c r="CV53" s="1310"/>
      <c r="CW53" s="1311"/>
      <c r="CX53" s="1311"/>
      <c r="CY53" s="1311"/>
      <c r="CZ53" s="1311"/>
      <c r="DA53" s="1311"/>
      <c r="DB53" s="1311"/>
      <c r="DC53" s="1311"/>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5"/>
      <c r="H55" s="1305"/>
      <c r="I55" s="1305"/>
      <c r="J55" s="1305"/>
      <c r="K55" s="1322"/>
      <c r="L55" s="1322"/>
      <c r="M55" s="1322"/>
      <c r="N55" s="1322"/>
      <c r="AN55" s="1309" t="s">
        <v>610</v>
      </c>
      <c r="AO55" s="1309"/>
      <c r="AP55" s="1309"/>
      <c r="AQ55" s="1309"/>
      <c r="AR55" s="1309"/>
      <c r="AS55" s="1309"/>
      <c r="AT55" s="1309"/>
      <c r="AU55" s="1309"/>
      <c r="AV55" s="1309"/>
      <c r="AW55" s="1309"/>
      <c r="AX55" s="1309"/>
      <c r="AY55" s="1309"/>
      <c r="AZ55" s="1309"/>
      <c r="BA55" s="1309"/>
      <c r="BB55" s="1312" t="s">
        <v>608</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0"/>
      <c r="BY55" s="1311"/>
      <c r="BZ55" s="1311"/>
      <c r="CA55" s="1311"/>
      <c r="CB55" s="1311"/>
      <c r="CC55" s="1311"/>
      <c r="CD55" s="1311"/>
      <c r="CE55" s="1311"/>
      <c r="CF55" s="1311">
        <v>44.9</v>
      </c>
      <c r="CG55" s="1311"/>
      <c r="CH55" s="1311"/>
      <c r="CI55" s="1311"/>
      <c r="CJ55" s="1311"/>
      <c r="CK55" s="1311"/>
      <c r="CL55" s="1311"/>
      <c r="CM55" s="1311"/>
      <c r="CN55" s="1311">
        <v>40.799999999999997</v>
      </c>
      <c r="CO55" s="1311"/>
      <c r="CP55" s="1311"/>
      <c r="CQ55" s="1311"/>
      <c r="CR55" s="1311"/>
      <c r="CS55" s="1311"/>
      <c r="CT55" s="1311"/>
      <c r="CU55" s="1311"/>
      <c r="CV55" s="1310"/>
      <c r="CW55" s="1311"/>
      <c r="CX55" s="1311"/>
      <c r="CY55" s="1311"/>
      <c r="CZ55" s="1311"/>
      <c r="DA55" s="1311"/>
      <c r="DB55" s="1311"/>
      <c r="DC55" s="1311"/>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609</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0"/>
      <c r="BY57" s="1311"/>
      <c r="BZ57" s="1311"/>
      <c r="CA57" s="1311"/>
      <c r="CB57" s="1311"/>
      <c r="CC57" s="1311"/>
      <c r="CD57" s="1311"/>
      <c r="CE57" s="1311"/>
      <c r="CF57" s="1311">
        <v>62.6</v>
      </c>
      <c r="CG57" s="1311"/>
      <c r="CH57" s="1311"/>
      <c r="CI57" s="1311"/>
      <c r="CJ57" s="1311"/>
      <c r="CK57" s="1311"/>
      <c r="CL57" s="1311"/>
      <c r="CM57" s="1311"/>
      <c r="CN57" s="1311">
        <v>63.5</v>
      </c>
      <c r="CO57" s="1311"/>
      <c r="CP57" s="1311"/>
      <c r="CQ57" s="1311"/>
      <c r="CR57" s="1311"/>
      <c r="CS57" s="1311"/>
      <c r="CT57" s="1311"/>
      <c r="CU57" s="1311"/>
      <c r="CV57" s="1310"/>
      <c r="CW57" s="1311"/>
      <c r="CX57" s="1311"/>
      <c r="CY57" s="1311"/>
      <c r="CZ57" s="1311"/>
      <c r="DA57" s="1311"/>
      <c r="DB57" s="1311"/>
      <c r="DC57" s="1311"/>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561</v>
      </c>
      <c r="BQ72" s="1309"/>
      <c r="BR72" s="1309"/>
      <c r="BS72" s="1309"/>
      <c r="BT72" s="1309"/>
      <c r="BU72" s="1309"/>
      <c r="BV72" s="1309"/>
      <c r="BW72" s="1309"/>
      <c r="BX72" s="1309" t="s">
        <v>562</v>
      </c>
      <c r="BY72" s="1309"/>
      <c r="BZ72" s="1309"/>
      <c r="CA72" s="1309"/>
      <c r="CB72" s="1309"/>
      <c r="CC72" s="1309"/>
      <c r="CD72" s="1309"/>
      <c r="CE72" s="1309"/>
      <c r="CF72" s="1309" t="s">
        <v>563</v>
      </c>
      <c r="CG72" s="1309"/>
      <c r="CH72" s="1309"/>
      <c r="CI72" s="1309"/>
      <c r="CJ72" s="1309"/>
      <c r="CK72" s="1309"/>
      <c r="CL72" s="1309"/>
      <c r="CM72" s="1309"/>
      <c r="CN72" s="1309" t="s">
        <v>564</v>
      </c>
      <c r="CO72" s="1309"/>
      <c r="CP72" s="1309"/>
      <c r="CQ72" s="1309"/>
      <c r="CR72" s="1309"/>
      <c r="CS72" s="1309"/>
      <c r="CT72" s="1309"/>
      <c r="CU72" s="1309"/>
      <c r="CV72" s="1309" t="s">
        <v>565</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607</v>
      </c>
      <c r="AO73" s="1312"/>
      <c r="AP73" s="1312"/>
      <c r="AQ73" s="1312"/>
      <c r="AR73" s="1312"/>
      <c r="AS73" s="1312"/>
      <c r="AT73" s="1312"/>
      <c r="AU73" s="1312"/>
      <c r="AV73" s="1312"/>
      <c r="AW73" s="1312"/>
      <c r="AX73" s="1312"/>
      <c r="AY73" s="1312"/>
      <c r="AZ73" s="1312"/>
      <c r="BA73" s="1312"/>
      <c r="BB73" s="1312" t="s">
        <v>608</v>
      </c>
      <c r="BC73" s="1312"/>
      <c r="BD73" s="1312"/>
      <c r="BE73" s="1312"/>
      <c r="BF73" s="1312"/>
      <c r="BG73" s="1312"/>
      <c r="BH73" s="1312"/>
      <c r="BI73" s="1312"/>
      <c r="BJ73" s="1312"/>
      <c r="BK73" s="1312"/>
      <c r="BL73" s="1312"/>
      <c r="BM73" s="1312"/>
      <c r="BN73" s="1312"/>
      <c r="BO73" s="1312"/>
      <c r="BP73" s="1311">
        <v>84.7</v>
      </c>
      <c r="BQ73" s="1311"/>
      <c r="BR73" s="1311"/>
      <c r="BS73" s="1311"/>
      <c r="BT73" s="1311"/>
      <c r="BU73" s="1311"/>
      <c r="BV73" s="1311"/>
      <c r="BW73" s="1311"/>
      <c r="BX73" s="1311">
        <v>73.2</v>
      </c>
      <c r="BY73" s="1311"/>
      <c r="BZ73" s="1311"/>
      <c r="CA73" s="1311"/>
      <c r="CB73" s="1311"/>
      <c r="CC73" s="1311"/>
      <c r="CD73" s="1311"/>
      <c r="CE73" s="1311"/>
      <c r="CF73" s="1311">
        <v>81.2</v>
      </c>
      <c r="CG73" s="1311"/>
      <c r="CH73" s="1311"/>
      <c r="CI73" s="1311"/>
      <c r="CJ73" s="1311"/>
      <c r="CK73" s="1311"/>
      <c r="CL73" s="1311"/>
      <c r="CM73" s="1311"/>
      <c r="CN73" s="1311">
        <v>75</v>
      </c>
      <c r="CO73" s="1311"/>
      <c r="CP73" s="1311"/>
      <c r="CQ73" s="1311"/>
      <c r="CR73" s="1311"/>
      <c r="CS73" s="1311"/>
      <c r="CT73" s="1311"/>
      <c r="CU73" s="1311"/>
      <c r="CV73" s="1311">
        <v>94.2</v>
      </c>
      <c r="CW73" s="1311"/>
      <c r="CX73" s="1311"/>
      <c r="CY73" s="1311"/>
      <c r="CZ73" s="1311"/>
      <c r="DA73" s="1311"/>
      <c r="DB73" s="1311"/>
      <c r="DC73" s="1311"/>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612</v>
      </c>
      <c r="BC75" s="1312"/>
      <c r="BD75" s="1312"/>
      <c r="BE75" s="1312"/>
      <c r="BF75" s="1312"/>
      <c r="BG75" s="1312"/>
      <c r="BH75" s="1312"/>
      <c r="BI75" s="1312"/>
      <c r="BJ75" s="1312"/>
      <c r="BK75" s="1312"/>
      <c r="BL75" s="1312"/>
      <c r="BM75" s="1312"/>
      <c r="BN75" s="1312"/>
      <c r="BO75" s="1312"/>
      <c r="BP75" s="1311">
        <v>12.7</v>
      </c>
      <c r="BQ75" s="1311"/>
      <c r="BR75" s="1311"/>
      <c r="BS75" s="1311"/>
      <c r="BT75" s="1311"/>
      <c r="BU75" s="1311"/>
      <c r="BV75" s="1311"/>
      <c r="BW75" s="1311"/>
      <c r="BX75" s="1311">
        <v>11.7</v>
      </c>
      <c r="BY75" s="1311"/>
      <c r="BZ75" s="1311"/>
      <c r="CA75" s="1311"/>
      <c r="CB75" s="1311"/>
      <c r="CC75" s="1311"/>
      <c r="CD75" s="1311"/>
      <c r="CE75" s="1311"/>
      <c r="CF75" s="1311">
        <v>10.8</v>
      </c>
      <c r="CG75" s="1311"/>
      <c r="CH75" s="1311"/>
      <c r="CI75" s="1311"/>
      <c r="CJ75" s="1311"/>
      <c r="CK75" s="1311"/>
      <c r="CL75" s="1311"/>
      <c r="CM75" s="1311"/>
      <c r="CN75" s="1311">
        <v>11.5</v>
      </c>
      <c r="CO75" s="1311"/>
      <c r="CP75" s="1311"/>
      <c r="CQ75" s="1311"/>
      <c r="CR75" s="1311"/>
      <c r="CS75" s="1311"/>
      <c r="CT75" s="1311"/>
      <c r="CU75" s="1311"/>
      <c r="CV75" s="1311">
        <v>13.1</v>
      </c>
      <c r="CW75" s="1311"/>
      <c r="CX75" s="1311"/>
      <c r="CY75" s="1311"/>
      <c r="CZ75" s="1311"/>
      <c r="DA75" s="1311"/>
      <c r="DB75" s="1311"/>
      <c r="DC75" s="1311"/>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5"/>
      <c r="H77" s="1305"/>
      <c r="I77" s="1305"/>
      <c r="J77" s="1305"/>
      <c r="K77" s="1326"/>
      <c r="L77" s="1326"/>
      <c r="M77" s="1326"/>
      <c r="N77" s="1326"/>
      <c r="AN77" s="1309" t="s">
        <v>610</v>
      </c>
      <c r="AO77" s="1309"/>
      <c r="AP77" s="1309"/>
      <c r="AQ77" s="1309"/>
      <c r="AR77" s="1309"/>
      <c r="AS77" s="1309"/>
      <c r="AT77" s="1309"/>
      <c r="AU77" s="1309"/>
      <c r="AV77" s="1309"/>
      <c r="AW77" s="1309"/>
      <c r="AX77" s="1309"/>
      <c r="AY77" s="1309"/>
      <c r="AZ77" s="1309"/>
      <c r="BA77" s="1309"/>
      <c r="BB77" s="1312" t="s">
        <v>608</v>
      </c>
      <c r="BC77" s="1312"/>
      <c r="BD77" s="1312"/>
      <c r="BE77" s="1312"/>
      <c r="BF77" s="1312"/>
      <c r="BG77" s="1312"/>
      <c r="BH77" s="1312"/>
      <c r="BI77" s="1312"/>
      <c r="BJ77" s="1312"/>
      <c r="BK77" s="1312"/>
      <c r="BL77" s="1312"/>
      <c r="BM77" s="1312"/>
      <c r="BN77" s="1312"/>
      <c r="BO77" s="1312"/>
      <c r="BP77" s="1311">
        <v>48.7</v>
      </c>
      <c r="BQ77" s="1311"/>
      <c r="BR77" s="1311"/>
      <c r="BS77" s="1311"/>
      <c r="BT77" s="1311"/>
      <c r="BU77" s="1311"/>
      <c r="BV77" s="1311"/>
      <c r="BW77" s="1311"/>
      <c r="BX77" s="1311">
        <v>44.9</v>
      </c>
      <c r="BY77" s="1311"/>
      <c r="BZ77" s="1311"/>
      <c r="CA77" s="1311"/>
      <c r="CB77" s="1311"/>
      <c r="CC77" s="1311"/>
      <c r="CD77" s="1311"/>
      <c r="CE77" s="1311"/>
      <c r="CF77" s="1311">
        <v>44.9</v>
      </c>
      <c r="CG77" s="1311"/>
      <c r="CH77" s="1311"/>
      <c r="CI77" s="1311"/>
      <c r="CJ77" s="1311"/>
      <c r="CK77" s="1311"/>
      <c r="CL77" s="1311"/>
      <c r="CM77" s="1311"/>
      <c r="CN77" s="1311">
        <v>40.799999999999997</v>
      </c>
      <c r="CO77" s="1311"/>
      <c r="CP77" s="1311"/>
      <c r="CQ77" s="1311"/>
      <c r="CR77" s="1311"/>
      <c r="CS77" s="1311"/>
      <c r="CT77" s="1311"/>
      <c r="CU77" s="1311"/>
      <c r="CV77" s="1311">
        <v>38.5</v>
      </c>
      <c r="CW77" s="1311"/>
      <c r="CX77" s="1311"/>
      <c r="CY77" s="1311"/>
      <c r="CZ77" s="1311"/>
      <c r="DA77" s="1311"/>
      <c r="DB77" s="1311"/>
      <c r="DC77" s="1311"/>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612</v>
      </c>
      <c r="BC79" s="1312"/>
      <c r="BD79" s="1312"/>
      <c r="BE79" s="1312"/>
      <c r="BF79" s="1312"/>
      <c r="BG79" s="1312"/>
      <c r="BH79" s="1312"/>
      <c r="BI79" s="1312"/>
      <c r="BJ79" s="1312"/>
      <c r="BK79" s="1312"/>
      <c r="BL79" s="1312"/>
      <c r="BM79" s="1312"/>
      <c r="BN79" s="1312"/>
      <c r="BO79" s="1312"/>
      <c r="BP79" s="1311">
        <v>10.4</v>
      </c>
      <c r="BQ79" s="1311"/>
      <c r="BR79" s="1311"/>
      <c r="BS79" s="1311"/>
      <c r="BT79" s="1311"/>
      <c r="BU79" s="1311"/>
      <c r="BV79" s="1311"/>
      <c r="BW79" s="1311"/>
      <c r="BX79" s="1311">
        <v>8.5</v>
      </c>
      <c r="BY79" s="1311"/>
      <c r="BZ79" s="1311"/>
      <c r="CA79" s="1311"/>
      <c r="CB79" s="1311"/>
      <c r="CC79" s="1311"/>
      <c r="CD79" s="1311"/>
      <c r="CE79" s="1311"/>
      <c r="CF79" s="1311">
        <v>9.1</v>
      </c>
      <c r="CG79" s="1311"/>
      <c r="CH79" s="1311"/>
      <c r="CI79" s="1311"/>
      <c r="CJ79" s="1311"/>
      <c r="CK79" s="1311"/>
      <c r="CL79" s="1311"/>
      <c r="CM79" s="1311"/>
      <c r="CN79" s="1311">
        <v>8.9</v>
      </c>
      <c r="CO79" s="1311"/>
      <c r="CP79" s="1311"/>
      <c r="CQ79" s="1311"/>
      <c r="CR79" s="1311"/>
      <c r="CS79" s="1311"/>
      <c r="CT79" s="1311"/>
      <c r="CU79" s="1311"/>
      <c r="CV79" s="1311">
        <v>8.9</v>
      </c>
      <c r="CW79" s="1311"/>
      <c r="CX79" s="1311"/>
      <c r="CY79" s="1311"/>
      <c r="CZ79" s="1311"/>
      <c r="DA79" s="1311"/>
      <c r="DB79" s="1311"/>
      <c r="DC79" s="1311"/>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LXbAYjxcRbVn5IzmPmoF9qHCGcpRSukTPybSIrHWNHKVcchBOw9D1IGqcm760v0Ajb016EF5g844gtEuxiXdA==" saltValue="6NvsOUFFSraXsJeOncnL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IuuttJYs98CPZu1zrH8TRBhMYpdoWMrqDVGQ7pkWXnQXQGJ+zhN7bh2UC98N6RtDPudt99BLtDRqyK6/llqeg==" saltValue="b3J/ks+6Zb008ikUReC1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Dda2EojfsTyRjmlFSWDX0ejLK6x6v3VXCEVCQ5vgHHxor37u8cyFiIDbgOO9wbfPdv9nJ90k95uUu6yZO2gNQ==" saltValue="FcLgluYMjkuUbSmnHcsI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188501</v>
      </c>
      <c r="E3" s="161"/>
      <c r="F3" s="162">
        <v>85205</v>
      </c>
      <c r="G3" s="163"/>
      <c r="H3" s="164"/>
    </row>
    <row r="4" spans="1:8" x14ac:dyDescent="0.15">
      <c r="A4" s="165"/>
      <c r="B4" s="166"/>
      <c r="C4" s="167"/>
      <c r="D4" s="168">
        <v>86299</v>
      </c>
      <c r="E4" s="169"/>
      <c r="F4" s="170">
        <v>38847</v>
      </c>
      <c r="G4" s="171"/>
      <c r="H4" s="172"/>
    </row>
    <row r="5" spans="1:8" x14ac:dyDescent="0.15">
      <c r="A5" s="153" t="s">
        <v>553</v>
      </c>
      <c r="B5" s="158"/>
      <c r="C5" s="159"/>
      <c r="D5" s="160">
        <v>93265</v>
      </c>
      <c r="E5" s="161"/>
      <c r="F5" s="162">
        <v>77577</v>
      </c>
      <c r="G5" s="163"/>
      <c r="H5" s="164"/>
    </row>
    <row r="6" spans="1:8" x14ac:dyDescent="0.15">
      <c r="A6" s="165"/>
      <c r="B6" s="166"/>
      <c r="C6" s="167"/>
      <c r="D6" s="168">
        <v>38951</v>
      </c>
      <c r="E6" s="169"/>
      <c r="F6" s="170">
        <v>40870</v>
      </c>
      <c r="G6" s="171"/>
      <c r="H6" s="172"/>
    </row>
    <row r="7" spans="1:8" x14ac:dyDescent="0.15">
      <c r="A7" s="153" t="s">
        <v>554</v>
      </c>
      <c r="B7" s="158"/>
      <c r="C7" s="159"/>
      <c r="D7" s="160">
        <v>78928</v>
      </c>
      <c r="E7" s="161"/>
      <c r="F7" s="162">
        <v>115123</v>
      </c>
      <c r="G7" s="163"/>
      <c r="H7" s="164"/>
    </row>
    <row r="8" spans="1:8" x14ac:dyDescent="0.15">
      <c r="A8" s="165"/>
      <c r="B8" s="166"/>
      <c r="C8" s="167"/>
      <c r="D8" s="168">
        <v>27494</v>
      </c>
      <c r="E8" s="169"/>
      <c r="F8" s="170">
        <v>46026</v>
      </c>
      <c r="G8" s="171"/>
      <c r="H8" s="172"/>
    </row>
    <row r="9" spans="1:8" x14ac:dyDescent="0.15">
      <c r="A9" s="153" t="s">
        <v>555</v>
      </c>
      <c r="B9" s="158"/>
      <c r="C9" s="159"/>
      <c r="D9" s="160">
        <v>82251</v>
      </c>
      <c r="E9" s="161"/>
      <c r="F9" s="162">
        <v>98899</v>
      </c>
      <c r="G9" s="163"/>
      <c r="H9" s="164"/>
    </row>
    <row r="10" spans="1:8" x14ac:dyDescent="0.15">
      <c r="A10" s="165"/>
      <c r="B10" s="166"/>
      <c r="C10" s="167"/>
      <c r="D10" s="168">
        <v>37198</v>
      </c>
      <c r="E10" s="169"/>
      <c r="F10" s="170">
        <v>43734</v>
      </c>
      <c r="G10" s="171"/>
      <c r="H10" s="172"/>
    </row>
    <row r="11" spans="1:8" x14ac:dyDescent="0.15">
      <c r="A11" s="153" t="s">
        <v>556</v>
      </c>
      <c r="B11" s="158"/>
      <c r="C11" s="159"/>
      <c r="D11" s="160">
        <v>66065</v>
      </c>
      <c r="E11" s="161"/>
      <c r="F11" s="162">
        <v>96462</v>
      </c>
      <c r="G11" s="163"/>
      <c r="H11" s="164"/>
    </row>
    <row r="12" spans="1:8" x14ac:dyDescent="0.15">
      <c r="A12" s="165"/>
      <c r="B12" s="166"/>
      <c r="C12" s="173"/>
      <c r="D12" s="168">
        <v>14957</v>
      </c>
      <c r="E12" s="169"/>
      <c r="F12" s="170">
        <v>39886</v>
      </c>
      <c r="G12" s="171"/>
      <c r="H12" s="172"/>
    </row>
    <row r="13" spans="1:8" x14ac:dyDescent="0.15">
      <c r="A13" s="153"/>
      <c r="B13" s="158"/>
      <c r="C13" s="174"/>
      <c r="D13" s="175">
        <v>101802</v>
      </c>
      <c r="E13" s="176"/>
      <c r="F13" s="177">
        <v>94653</v>
      </c>
      <c r="G13" s="178"/>
      <c r="H13" s="164"/>
    </row>
    <row r="14" spans="1:8" x14ac:dyDescent="0.15">
      <c r="A14" s="165"/>
      <c r="B14" s="166"/>
      <c r="C14" s="167"/>
      <c r="D14" s="168">
        <v>40980</v>
      </c>
      <c r="E14" s="169"/>
      <c r="F14" s="170">
        <v>41873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0.47</v>
      </c>
      <c r="C19" s="179">
        <f>ROUND(VALUE(SUBSTITUTE(実質収支比率等に係る経年分析!G$48,"▲","-")),2)</f>
        <v>0.53</v>
      </c>
      <c r="D19" s="179">
        <f>ROUND(VALUE(SUBSTITUTE(実質収支比率等に係る経年分析!H$48,"▲","-")),2)</f>
        <v>0.72</v>
      </c>
      <c r="E19" s="179">
        <f>ROUND(VALUE(SUBSTITUTE(実質収支比率等に係る経年分析!I$48,"▲","-")),2)</f>
        <v>0.56999999999999995</v>
      </c>
      <c r="F19" s="179">
        <f>ROUND(VALUE(SUBSTITUTE(実質収支比率等に係る経年分析!J$48,"▲","-")),2)</f>
        <v>0.72</v>
      </c>
    </row>
    <row r="20" spans="1:11" x14ac:dyDescent="0.15">
      <c r="A20" s="179" t="s">
        <v>55</v>
      </c>
      <c r="B20" s="179">
        <f>ROUND(VALUE(SUBSTITUTE(実質収支比率等に係る経年分析!F$47,"▲","-")),2)</f>
        <v>86.19</v>
      </c>
      <c r="C20" s="179">
        <f>ROUND(VALUE(SUBSTITUTE(実質収支比率等に係る経年分析!G$47,"▲","-")),2)</f>
        <v>91.17</v>
      </c>
      <c r="D20" s="179">
        <f>ROUND(VALUE(SUBSTITUTE(実質収支比率等に係る経年分析!H$47,"▲","-")),2)</f>
        <v>99.77</v>
      </c>
      <c r="E20" s="179">
        <f>ROUND(VALUE(SUBSTITUTE(実質収支比率等に係る経年分析!I$47,"▲","-")),2)</f>
        <v>93.27</v>
      </c>
      <c r="F20" s="179">
        <f>ROUND(VALUE(SUBSTITUTE(実質収支比率等に係る経年分析!J$47,"▲","-")),2)</f>
        <v>88.17</v>
      </c>
    </row>
    <row r="21" spans="1:11" x14ac:dyDescent="0.15">
      <c r="A21" s="179" t="s">
        <v>56</v>
      </c>
      <c r="B21" s="179">
        <f>IF(ISNUMBER(VALUE(SUBSTITUTE(実質収支比率等に係る経年分析!F$49,"▲","-"))),ROUND(VALUE(SUBSTITUTE(実質収支比率等に係る経年分析!F$49,"▲","-")),2),NA())</f>
        <v>3.57</v>
      </c>
      <c r="C21" s="179">
        <f>IF(ISNUMBER(VALUE(SUBSTITUTE(実質収支比率等に係る経年分析!G$49,"▲","-"))),ROUND(VALUE(SUBSTITUTE(実質収支比率等に係る経年分析!G$49,"▲","-")),2),NA())</f>
        <v>13.29</v>
      </c>
      <c r="D21" s="179">
        <f>IF(ISNUMBER(VALUE(SUBSTITUTE(実質収支比率等に係る経年分析!H$49,"▲","-"))),ROUND(VALUE(SUBSTITUTE(実質収支比率等に係る経年分析!H$49,"▲","-")),2),NA())</f>
        <v>3.64</v>
      </c>
      <c r="E21" s="179">
        <f>IF(ISNUMBER(VALUE(SUBSTITUTE(実質収支比率等に係る経年分析!I$49,"▲","-"))),ROUND(VALUE(SUBSTITUTE(実質収支比率等に係る経年分析!I$49,"▲","-")),2),NA())</f>
        <v>-4.57</v>
      </c>
      <c r="F21" s="179">
        <f>IF(ISNUMBER(VALUE(SUBSTITUTE(実質収支比率等に係る経年分析!J$49,"▲","-"))),ROUND(VALUE(SUBSTITUTE(実質収支比率等に係る経年分析!J$49,"▲","-")),2),NA())</f>
        <v>-5.54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分譲宅地造成事業特別会計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1.4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ケーブルテレビ事業特別会計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0.56000000000000005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0.72</v>
      </c>
    </row>
    <row r="35" spans="1:16" x14ac:dyDescent="0.15">
      <c r="A35" s="180" t="str">
        <f>IF(連結実質赤字比率に係る赤字・黒字の構成分析!C$35="",NA(),連結実質赤字比率に係る赤字・黒字の構成分析!C$35)</f>
        <v>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1566</v>
      </c>
      <c r="E42" s="181"/>
      <c r="F42" s="181"/>
      <c r="G42" s="181">
        <f>'実質公債費比率（分子）の構造'!L$52</f>
        <v>1682</v>
      </c>
      <c r="H42" s="181"/>
      <c r="I42" s="181"/>
      <c r="J42" s="181">
        <f>'実質公債費比率（分子）の構造'!M$52</f>
        <v>1664</v>
      </c>
      <c r="K42" s="181"/>
      <c r="L42" s="181"/>
      <c r="M42" s="181">
        <f>'実質公債費比率（分子）の構造'!N$52</f>
        <v>1646</v>
      </c>
      <c r="N42" s="181"/>
      <c r="O42" s="181"/>
      <c r="P42" s="181">
        <f>'実質公債費比率（分子）の構造'!O$52</f>
        <v>1629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757</v>
      </c>
      <c r="C46" s="181"/>
      <c r="D46" s="181"/>
      <c r="E46" s="181">
        <f>'実質公債費比率（分子）の構造'!L$48</f>
        <v>765</v>
      </c>
      <c r="F46" s="181"/>
      <c r="G46" s="181"/>
      <c r="H46" s="181">
        <f>'実質公債費比率（分子）の構造'!M$48</f>
        <v>819</v>
      </c>
      <c r="I46" s="181"/>
      <c r="J46" s="181"/>
      <c r="K46" s="181">
        <f>'実質公債費比率（分子）の構造'!N$48</f>
        <v>837</v>
      </c>
      <c r="L46" s="181"/>
      <c r="M46" s="181"/>
      <c r="N46" s="181">
        <f>'実質公債費比率（分子）の構造'!O$48</f>
        <v>933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1423</v>
      </c>
      <c r="C49" s="181"/>
      <c r="D49" s="181"/>
      <c r="E49" s="181">
        <f>'実質公債費比率（分子）の構造'!L$45</f>
        <v>1399</v>
      </c>
      <c r="F49" s="181"/>
      <c r="G49" s="181"/>
      <c r="H49" s="181">
        <f>'実質公債費比率（分子）の構造'!M$45</f>
        <v>1467</v>
      </c>
      <c r="I49" s="181"/>
      <c r="J49" s="181"/>
      <c r="K49" s="181">
        <f>'実質公債費比率（分子）の構造'!N$45</f>
        <v>1481</v>
      </c>
      <c r="L49" s="181"/>
      <c r="M49" s="181"/>
      <c r="N49" s="181">
        <f>'実質公債費比率（分子）の構造'!O$45</f>
        <v>1374</v>
      </c>
      <c r="O49" s="181"/>
      <c r="P49" s="181"/>
    </row>
    <row r="50" spans="1:16" x14ac:dyDescent="0.15">
      <c r="A50" s="181" t="s">
        <v>71</v>
      </c>
      <c r="B50" s="181" t="e">
        <f>NA()</f>
        <v>#N/A</v>
      </c>
      <c r="C50" s="181">
        <f>IF(ISNUMBER('実質公債費比率（分子）の構造'!K$53),'実質公債費比率（分子）の構造'!K$53,NA())</f>
        <v>615</v>
      </c>
      <c r="D50" s="181" t="e">
        <f>NA()</f>
        <v>#N/A</v>
      </c>
      <c r="E50" s="181" t="e">
        <f>NA()</f>
        <v>#N/A</v>
      </c>
      <c r="F50" s="181">
        <f>IF(ISNUMBER('実質公債費比率（分子）の構造'!L$53),'実質公債費比率（分子）の構造'!L$53,NA())</f>
        <v>482</v>
      </c>
      <c r="G50" s="181" t="e">
        <f>NA()</f>
        <v>#N/A</v>
      </c>
      <c r="H50" s="181" t="e">
        <f>NA()</f>
        <v>#N/A</v>
      </c>
      <c r="I50" s="181">
        <f>IF(ISNUMBER('実質公債費比率（分子）の構造'!M$53),'実質公債費比率（分子）の構造'!M$53,NA())</f>
        <v>622</v>
      </c>
      <c r="J50" s="181" t="e">
        <f>NA()</f>
        <v>#N/A</v>
      </c>
      <c r="K50" s="181" t="e">
        <f>NA()</f>
        <v>#N/A</v>
      </c>
      <c r="L50" s="181">
        <f>IF(ISNUMBER('実質公債費比率（分子）の構造'!N$53),'実質公債費比率（分子）の構造'!N$53,NA())</f>
        <v>672</v>
      </c>
      <c r="M50" s="181" t="e">
        <f>NA()</f>
        <v>#N/A</v>
      </c>
      <c r="N50" s="181" t="e">
        <f>NA()</f>
        <v>#N/A</v>
      </c>
      <c r="O50" s="181">
        <f>IF(ISNUMBER('実質公債費比率（分子）の構造'!O$53),'実質公債費比率（分子）の構造'!O$53,NA())</f>
        <v>678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19479</v>
      </c>
      <c r="E56" s="180"/>
      <c r="F56" s="180"/>
      <c r="G56" s="180">
        <f>'将来負担比率（分子）の構造'!J$52</f>
        <v>18609</v>
      </c>
      <c r="H56" s="180"/>
      <c r="I56" s="180"/>
      <c r="J56" s="180">
        <f>'将来負担比率（分子）の構造'!K$52</f>
        <v>18143</v>
      </c>
      <c r="K56" s="180"/>
      <c r="L56" s="180"/>
      <c r="M56" s="180">
        <f>'将来負担比率（分子）の構造'!L$52</f>
        <v>17707</v>
      </c>
      <c r="N56" s="180"/>
      <c r="O56" s="180"/>
      <c r="P56" s="180">
        <f>'将来負担比率（分子）の構造'!M$52</f>
        <v>16266</v>
      </c>
    </row>
    <row r="57" spans="1:16" x14ac:dyDescent="0.15">
      <c r="A57" s="180" t="s">
        <v>42</v>
      </c>
      <c r="B57" s="180"/>
      <c r="C57" s="180"/>
      <c r="D57" s="180">
        <f>'将来負担比率（分子）の構造'!I$51</f>
        <v>107</v>
      </c>
      <c r="E57" s="180"/>
      <c r="F57" s="180"/>
      <c r="G57" s="180">
        <f>'将来負担比率（分子）の構造'!J$51</f>
        <v>108</v>
      </c>
      <c r="H57" s="180"/>
      <c r="I57" s="180"/>
      <c r="J57" s="180">
        <f>'将来負担比率（分子）の構造'!K$51</f>
        <v>168</v>
      </c>
      <c r="K57" s="180"/>
      <c r="L57" s="180"/>
      <c r="M57" s="180">
        <f>'将来負担比率（分子）の構造'!L$51</f>
        <v>188</v>
      </c>
      <c r="N57" s="180"/>
      <c r="O57" s="180"/>
      <c r="P57" s="180">
        <f>'将来負担比率（分子）の構造'!M$51</f>
        <v>175</v>
      </c>
    </row>
    <row r="58" spans="1:16" x14ac:dyDescent="0.15">
      <c r="A58" s="180" t="s">
        <v>41</v>
      </c>
      <c r="B58" s="180"/>
      <c r="C58" s="180"/>
      <c r="D58" s="180">
        <f>'将来負担比率（分子）の構造'!I$50</f>
        <v>6231</v>
      </c>
      <c r="E58" s="180"/>
      <c r="F58" s="180"/>
      <c r="G58" s="180">
        <f>'将来負担比率（分子）の構造'!J$50</f>
        <v>6830</v>
      </c>
      <c r="H58" s="180"/>
      <c r="I58" s="180"/>
      <c r="J58" s="180">
        <f>'将来負担比率（分子）の構造'!K$50</f>
        <v>7070</v>
      </c>
      <c r="K58" s="180"/>
      <c r="L58" s="180"/>
      <c r="M58" s="180">
        <f>'将来負担比率（分子）の構造'!L$50</f>
        <v>6486</v>
      </c>
      <c r="N58" s="180"/>
      <c r="O58" s="180"/>
      <c r="P58" s="180">
        <f>'将来負担比率（分子）の構造'!M$50</f>
        <v>6170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2603</v>
      </c>
      <c r="C62" s="180"/>
      <c r="D62" s="180"/>
      <c r="E62" s="180">
        <f>'将来負担比率（分子）の構造'!J$45</f>
        <v>2583</v>
      </c>
      <c r="F62" s="180"/>
      <c r="G62" s="180"/>
      <c r="H62" s="180">
        <f>'将来負担比率（分子）の構造'!K$45</f>
        <v>2570</v>
      </c>
      <c r="I62" s="180"/>
      <c r="J62" s="180"/>
      <c r="K62" s="180">
        <f>'将来負担比率（分子）の構造'!L$45</f>
        <v>2568</v>
      </c>
      <c r="L62" s="180"/>
      <c r="M62" s="180"/>
      <c r="N62" s="180">
        <f>'将来負担比率（分子）の構造'!M$45</f>
        <v>2504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11348</v>
      </c>
      <c r="C64" s="180"/>
      <c r="D64" s="180"/>
      <c r="E64" s="180">
        <f>'将来負担比率（分子）の構造'!J$43</f>
        <v>11253</v>
      </c>
      <c r="F64" s="180"/>
      <c r="G64" s="180"/>
      <c r="H64" s="180">
        <f>'将来負担比率（分子）の構造'!K$43</f>
        <v>11689</v>
      </c>
      <c r="I64" s="180"/>
      <c r="J64" s="180"/>
      <c r="K64" s="180">
        <f>'将来負担比率（分子）の構造'!L$43</f>
        <v>11054</v>
      </c>
      <c r="L64" s="180"/>
      <c r="M64" s="180"/>
      <c r="N64" s="180">
        <f>'将来負担比率（分子）の構造'!M$43</f>
        <v>10993</v>
      </c>
      <c r="O64" s="180"/>
      <c r="P64" s="180"/>
    </row>
    <row r="65" spans="1:16" x14ac:dyDescent="0.15">
      <c r="A65" s="180" t="s">
        <v>32</v>
      </c>
      <c r="B65" s="180">
        <f>'将来負担比率（分子）の構造'!I$42</f>
        <v>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16369</v>
      </c>
      <c r="C66" s="180"/>
      <c r="D66" s="180"/>
      <c r="E66" s="180">
        <f>'将来負担比率（分子）の構造'!J$41</f>
        <v>15699</v>
      </c>
      <c r="F66" s="180"/>
      <c r="G66" s="180"/>
      <c r="H66" s="180">
        <f>'将来負担比率（分子）の構造'!K$41</f>
        <v>15276</v>
      </c>
      <c r="I66" s="180"/>
      <c r="J66" s="180"/>
      <c r="K66" s="180">
        <f>'将来負担比率（分子）の構造'!L$41</f>
        <v>14496</v>
      </c>
      <c r="L66" s="180"/>
      <c r="M66" s="180"/>
      <c r="N66" s="180">
        <f>'将来負担比率（分子）の構造'!M$41</f>
        <v>13791</v>
      </c>
      <c r="O66" s="180"/>
      <c r="P66" s="180"/>
    </row>
    <row r="67" spans="1:16" x14ac:dyDescent="0.15">
      <c r="A67" s="180" t="s">
        <v>75</v>
      </c>
      <c r="B67" s="180" t="e">
        <f>NA()</f>
        <v>#N/A</v>
      </c>
      <c r="C67" s="180">
        <f>IF(ISNUMBER('将来負担比率（分子）の構造'!I$53), IF('将来負担比率（分子）の構造'!I$53 &lt; 0, 0, '将来負担比率（分子）の構造'!I$53), NA())</f>
        <v>4503</v>
      </c>
      <c r="D67" s="180" t="e">
        <f>NA()</f>
        <v>#N/A</v>
      </c>
      <c r="E67" s="180" t="e">
        <f>NA()</f>
        <v>#N/A</v>
      </c>
      <c r="F67" s="180">
        <f>IF(ISNUMBER('将来負担比率（分子）の構造'!J$53), IF('将来負担比率（分子）の構造'!J$53 &lt; 0, 0, '将来負担比率（分子）の構造'!J$53), NA())</f>
        <v>3989</v>
      </c>
      <c r="G67" s="180" t="e">
        <f>NA()</f>
        <v>#N/A</v>
      </c>
      <c r="H67" s="180" t="e">
        <f>NA()</f>
        <v>#N/A</v>
      </c>
      <c r="I67" s="180">
        <f>IF(ISNUMBER('将来負担比率（分子）の構造'!K$53), IF('将来負担比率（分子）の構造'!K$53 &lt; 0, 0, '将来負担比率（分子）の構造'!K$53), NA())</f>
        <v>4155</v>
      </c>
      <c r="J67" s="180" t="e">
        <f>NA()</f>
        <v>#N/A</v>
      </c>
      <c r="K67" s="180" t="e">
        <f>NA()</f>
        <v>#N/A</v>
      </c>
      <c r="L67" s="180">
        <f>IF(ISNUMBER('将来負担比率（分子）の構造'!L$53), IF('将来負担比率（分子）の構造'!L$53 &lt; 0, 0, '将来負担比率（分子）の構造'!L$53), NA())</f>
        <v>3737</v>
      </c>
      <c r="M67" s="180" t="e">
        <f>NA()</f>
        <v>#N/A</v>
      </c>
      <c r="N67" s="180" t="e">
        <f>NA()</f>
        <v>#N/A</v>
      </c>
      <c r="O67" s="180">
        <f>IF(ISNUMBER('将来負担比率（分子）の構造'!M$53), IF('将来負担比率（分子）の構造'!M$53 &lt; 0, 0, '将来負担比率（分子）の構造'!M$53), NA())</f>
        <v>4678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6737</v>
      </c>
      <c r="C72" s="184">
        <f>基金残高に係る経年分析!G55</f>
        <v>6164</v>
      </c>
      <c r="D72" s="184">
        <f>基金残高に係る経年分析!H55</f>
        <v>5809</v>
      </c>
    </row>
    <row r="73" spans="1:16" x14ac:dyDescent="0.15">
      <c r="A73" s="183" t="s">
        <v>78</v>
      </c>
      <c r="B73" s="184">
        <f>基金残高に係る経年分析!F56</f>
        <v>11</v>
      </c>
      <c r="C73" s="184">
        <f>基金残高に係る経年分析!G56</f>
        <v>11</v>
      </c>
      <c r="D73" s="184">
        <f>基金残高に係る経年分析!H56</f>
        <v>11</v>
      </c>
    </row>
    <row r="74" spans="1:16" x14ac:dyDescent="0.15">
      <c r="A74" s="183" t="s">
        <v>79</v>
      </c>
      <c r="B74" s="184">
        <f>基金残高に係る経年分析!F57</f>
        <v>1868</v>
      </c>
      <c r="C74" s="184">
        <f>基金残高に係る経年分析!G57</f>
        <v>1862</v>
      </c>
      <c r="D74" s="184">
        <f>基金残高に係る経年分析!H57</f>
        <v>1904</v>
      </c>
    </row>
  </sheetData>
  <sheetProtection algorithmName="SHA-512" hashValue="bu0U4IDxi1/YAQlAG5WJ+gn4nCK6e6MXJd3tb1b5+3aOjFoyDinXC+BWA7DXNs7h7VxvggghXUw47XR3clzl1A==" saltValue="2B9u5T279+nJJb/E3k1M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1677757</v>
      </c>
      <c r="S5" s="669"/>
      <c r="T5" s="669"/>
      <c r="U5" s="669"/>
      <c r="V5" s="669"/>
      <c r="W5" s="669"/>
      <c r="X5" s="669"/>
      <c r="Y5" s="670"/>
      <c r="Z5" s="671">
        <v>16.2</v>
      </c>
      <c r="AA5" s="671"/>
      <c r="AB5" s="671"/>
      <c r="AC5" s="671"/>
      <c r="AD5" s="672">
        <v>1677757</v>
      </c>
      <c r="AE5" s="672"/>
      <c r="AF5" s="672"/>
      <c r="AG5" s="672"/>
      <c r="AH5" s="672"/>
      <c r="AI5" s="672"/>
      <c r="AJ5" s="672"/>
      <c r="AK5" s="672"/>
      <c r="AL5" s="673">
        <v>26.1</v>
      </c>
      <c r="AM5" s="674"/>
      <c r="AN5" s="674"/>
      <c r="AO5" s="675"/>
      <c r="AP5" s="665" t="s">
        <v>228</v>
      </c>
      <c r="AQ5" s="666"/>
      <c r="AR5" s="666"/>
      <c r="AS5" s="666"/>
      <c r="AT5" s="666"/>
      <c r="AU5" s="666"/>
      <c r="AV5" s="666"/>
      <c r="AW5" s="666"/>
      <c r="AX5" s="666"/>
      <c r="AY5" s="666"/>
      <c r="AZ5" s="666"/>
      <c r="BA5" s="666"/>
      <c r="BB5" s="666"/>
      <c r="BC5" s="666"/>
      <c r="BD5" s="666"/>
      <c r="BE5" s="666"/>
      <c r="BF5" s="667"/>
      <c r="BG5" s="679">
        <v>1677757</v>
      </c>
      <c r="BH5" s="680"/>
      <c r="BI5" s="680"/>
      <c r="BJ5" s="680"/>
      <c r="BK5" s="680"/>
      <c r="BL5" s="680"/>
      <c r="BM5" s="680"/>
      <c r="BN5" s="681"/>
      <c r="BO5" s="682">
        <v>100</v>
      </c>
      <c r="BP5" s="682"/>
      <c r="BQ5" s="682"/>
      <c r="BR5" s="682"/>
      <c r="BS5" s="683">
        <v>17901</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102121</v>
      </c>
      <c r="S6" s="680"/>
      <c r="T6" s="680"/>
      <c r="U6" s="680"/>
      <c r="V6" s="680"/>
      <c r="W6" s="680"/>
      <c r="X6" s="680"/>
      <c r="Y6" s="681"/>
      <c r="Z6" s="682">
        <v>1</v>
      </c>
      <c r="AA6" s="682"/>
      <c r="AB6" s="682"/>
      <c r="AC6" s="682"/>
      <c r="AD6" s="683">
        <v>102121</v>
      </c>
      <c r="AE6" s="683"/>
      <c r="AF6" s="683"/>
      <c r="AG6" s="683"/>
      <c r="AH6" s="683"/>
      <c r="AI6" s="683"/>
      <c r="AJ6" s="683"/>
      <c r="AK6" s="683"/>
      <c r="AL6" s="684">
        <v>1.6</v>
      </c>
      <c r="AM6" s="685"/>
      <c r="AN6" s="685"/>
      <c r="AO6" s="686"/>
      <c r="AP6" s="676" t="s">
        <v>233</v>
      </c>
      <c r="AQ6" s="677"/>
      <c r="AR6" s="677"/>
      <c r="AS6" s="677"/>
      <c r="AT6" s="677"/>
      <c r="AU6" s="677"/>
      <c r="AV6" s="677"/>
      <c r="AW6" s="677"/>
      <c r="AX6" s="677"/>
      <c r="AY6" s="677"/>
      <c r="AZ6" s="677"/>
      <c r="BA6" s="677"/>
      <c r="BB6" s="677"/>
      <c r="BC6" s="677"/>
      <c r="BD6" s="677"/>
      <c r="BE6" s="677"/>
      <c r="BF6" s="678"/>
      <c r="BG6" s="679">
        <v>1677757</v>
      </c>
      <c r="BH6" s="680"/>
      <c r="BI6" s="680"/>
      <c r="BJ6" s="680"/>
      <c r="BK6" s="680"/>
      <c r="BL6" s="680"/>
      <c r="BM6" s="680"/>
      <c r="BN6" s="681"/>
      <c r="BO6" s="682">
        <v>100</v>
      </c>
      <c r="BP6" s="682"/>
      <c r="BQ6" s="682"/>
      <c r="BR6" s="682"/>
      <c r="BS6" s="683">
        <v>17901</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101981</v>
      </c>
      <c r="CS6" s="680"/>
      <c r="CT6" s="680"/>
      <c r="CU6" s="680"/>
      <c r="CV6" s="680"/>
      <c r="CW6" s="680"/>
      <c r="CX6" s="680"/>
      <c r="CY6" s="681"/>
      <c r="CZ6" s="673">
        <v>1</v>
      </c>
      <c r="DA6" s="674"/>
      <c r="DB6" s="674"/>
      <c r="DC6" s="693"/>
      <c r="DD6" s="688" t="s">
        <v>235</v>
      </c>
      <c r="DE6" s="680"/>
      <c r="DF6" s="680"/>
      <c r="DG6" s="680"/>
      <c r="DH6" s="680"/>
      <c r="DI6" s="680"/>
      <c r="DJ6" s="680"/>
      <c r="DK6" s="680"/>
      <c r="DL6" s="680"/>
      <c r="DM6" s="680"/>
      <c r="DN6" s="680"/>
      <c r="DO6" s="680"/>
      <c r="DP6" s="681"/>
      <c r="DQ6" s="688">
        <v>101981</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3007</v>
      </c>
      <c r="S7" s="680"/>
      <c r="T7" s="680"/>
      <c r="U7" s="680"/>
      <c r="V7" s="680"/>
      <c r="W7" s="680"/>
      <c r="X7" s="680"/>
      <c r="Y7" s="681"/>
      <c r="Z7" s="682">
        <v>0</v>
      </c>
      <c r="AA7" s="682"/>
      <c r="AB7" s="682"/>
      <c r="AC7" s="682"/>
      <c r="AD7" s="683">
        <v>3007</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776714</v>
      </c>
      <c r="BH7" s="680"/>
      <c r="BI7" s="680"/>
      <c r="BJ7" s="680"/>
      <c r="BK7" s="680"/>
      <c r="BL7" s="680"/>
      <c r="BM7" s="680"/>
      <c r="BN7" s="681"/>
      <c r="BO7" s="682">
        <v>46.3</v>
      </c>
      <c r="BP7" s="682"/>
      <c r="BQ7" s="682"/>
      <c r="BR7" s="682"/>
      <c r="BS7" s="683">
        <v>17901</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1353853</v>
      </c>
      <c r="CS7" s="680"/>
      <c r="CT7" s="680"/>
      <c r="CU7" s="680"/>
      <c r="CV7" s="680"/>
      <c r="CW7" s="680"/>
      <c r="CX7" s="680"/>
      <c r="CY7" s="681"/>
      <c r="CZ7" s="682">
        <v>13.2</v>
      </c>
      <c r="DA7" s="682"/>
      <c r="DB7" s="682"/>
      <c r="DC7" s="682"/>
      <c r="DD7" s="688">
        <v>53773</v>
      </c>
      <c r="DE7" s="680"/>
      <c r="DF7" s="680"/>
      <c r="DG7" s="680"/>
      <c r="DH7" s="680"/>
      <c r="DI7" s="680"/>
      <c r="DJ7" s="680"/>
      <c r="DK7" s="680"/>
      <c r="DL7" s="680"/>
      <c r="DM7" s="680"/>
      <c r="DN7" s="680"/>
      <c r="DO7" s="680"/>
      <c r="DP7" s="681"/>
      <c r="DQ7" s="688">
        <v>1209864</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6059</v>
      </c>
      <c r="S8" s="680"/>
      <c r="T8" s="680"/>
      <c r="U8" s="680"/>
      <c r="V8" s="680"/>
      <c r="W8" s="680"/>
      <c r="X8" s="680"/>
      <c r="Y8" s="681"/>
      <c r="Z8" s="682">
        <v>0.1</v>
      </c>
      <c r="AA8" s="682"/>
      <c r="AB8" s="682"/>
      <c r="AC8" s="682"/>
      <c r="AD8" s="683">
        <v>6059</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31345</v>
      </c>
      <c r="BH8" s="680"/>
      <c r="BI8" s="680"/>
      <c r="BJ8" s="680"/>
      <c r="BK8" s="680"/>
      <c r="BL8" s="680"/>
      <c r="BM8" s="680"/>
      <c r="BN8" s="681"/>
      <c r="BO8" s="682">
        <v>1.9</v>
      </c>
      <c r="BP8" s="682"/>
      <c r="BQ8" s="682"/>
      <c r="BR8" s="682"/>
      <c r="BS8" s="688" t="s">
        <v>235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2745857</v>
      </c>
      <c r="CS8" s="680"/>
      <c r="CT8" s="680"/>
      <c r="CU8" s="680"/>
      <c r="CV8" s="680"/>
      <c r="CW8" s="680"/>
      <c r="CX8" s="680"/>
      <c r="CY8" s="681"/>
      <c r="CZ8" s="682">
        <v>26.7</v>
      </c>
      <c r="DA8" s="682"/>
      <c r="DB8" s="682"/>
      <c r="DC8" s="682"/>
      <c r="DD8" s="688">
        <v>18856</v>
      </c>
      <c r="DE8" s="680"/>
      <c r="DF8" s="680"/>
      <c r="DG8" s="680"/>
      <c r="DH8" s="680"/>
      <c r="DI8" s="680"/>
      <c r="DJ8" s="680"/>
      <c r="DK8" s="680"/>
      <c r="DL8" s="680"/>
      <c r="DM8" s="680"/>
      <c r="DN8" s="680"/>
      <c r="DO8" s="680"/>
      <c r="DP8" s="681"/>
      <c r="DQ8" s="688">
        <v>1727406</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6049</v>
      </c>
      <c r="S9" s="680"/>
      <c r="T9" s="680"/>
      <c r="U9" s="680"/>
      <c r="V9" s="680"/>
      <c r="W9" s="680"/>
      <c r="X9" s="680"/>
      <c r="Y9" s="681"/>
      <c r="Z9" s="682">
        <v>0.1</v>
      </c>
      <c r="AA9" s="682"/>
      <c r="AB9" s="682"/>
      <c r="AC9" s="682"/>
      <c r="AD9" s="683">
        <v>6049</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648426</v>
      </c>
      <c r="BH9" s="680"/>
      <c r="BI9" s="680"/>
      <c r="BJ9" s="680"/>
      <c r="BK9" s="680"/>
      <c r="BL9" s="680"/>
      <c r="BM9" s="680"/>
      <c r="BN9" s="681"/>
      <c r="BO9" s="682">
        <v>38.6</v>
      </c>
      <c r="BP9" s="682"/>
      <c r="BQ9" s="682"/>
      <c r="BR9" s="682"/>
      <c r="BS9" s="688" t="s">
        <v>129</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462663</v>
      </c>
      <c r="CS9" s="680"/>
      <c r="CT9" s="680"/>
      <c r="CU9" s="680"/>
      <c r="CV9" s="680"/>
      <c r="CW9" s="680"/>
      <c r="CX9" s="680"/>
      <c r="CY9" s="681"/>
      <c r="CZ9" s="682">
        <v>4.5</v>
      </c>
      <c r="DA9" s="682"/>
      <c r="DB9" s="682"/>
      <c r="DC9" s="682"/>
      <c r="DD9" s="688" t="s">
        <v>129</v>
      </c>
      <c r="DE9" s="680"/>
      <c r="DF9" s="680"/>
      <c r="DG9" s="680"/>
      <c r="DH9" s="680"/>
      <c r="DI9" s="680"/>
      <c r="DJ9" s="680"/>
      <c r="DK9" s="680"/>
      <c r="DL9" s="680"/>
      <c r="DM9" s="680"/>
      <c r="DN9" s="680"/>
      <c r="DO9" s="680"/>
      <c r="DP9" s="681"/>
      <c r="DQ9" s="688">
        <v>415608</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42806</v>
      </c>
      <c r="BH10" s="680"/>
      <c r="BI10" s="680"/>
      <c r="BJ10" s="680"/>
      <c r="BK10" s="680"/>
      <c r="BL10" s="680"/>
      <c r="BM10" s="680"/>
      <c r="BN10" s="681"/>
      <c r="BO10" s="682">
        <v>2.6</v>
      </c>
      <c r="BP10" s="682"/>
      <c r="BQ10" s="682"/>
      <c r="BR10" s="682"/>
      <c r="BS10" s="688">
        <v>7162</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7530</v>
      </c>
      <c r="CS10" s="680"/>
      <c r="CT10" s="680"/>
      <c r="CU10" s="680"/>
      <c r="CV10" s="680"/>
      <c r="CW10" s="680"/>
      <c r="CX10" s="680"/>
      <c r="CY10" s="681"/>
      <c r="CZ10" s="682">
        <v>0.1</v>
      </c>
      <c r="DA10" s="682"/>
      <c r="DB10" s="682"/>
      <c r="DC10" s="682"/>
      <c r="DD10" s="688" t="s">
        <v>235</v>
      </c>
      <c r="DE10" s="680"/>
      <c r="DF10" s="680"/>
      <c r="DG10" s="680"/>
      <c r="DH10" s="680"/>
      <c r="DI10" s="680"/>
      <c r="DJ10" s="680"/>
      <c r="DK10" s="680"/>
      <c r="DL10" s="680"/>
      <c r="DM10" s="680"/>
      <c r="DN10" s="680"/>
      <c r="DO10" s="680"/>
      <c r="DP10" s="681"/>
      <c r="DQ10" s="688">
        <v>7530</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54137</v>
      </c>
      <c r="BH11" s="680"/>
      <c r="BI11" s="680"/>
      <c r="BJ11" s="680"/>
      <c r="BK11" s="680"/>
      <c r="BL11" s="680"/>
      <c r="BM11" s="680"/>
      <c r="BN11" s="681"/>
      <c r="BO11" s="682">
        <v>3.2</v>
      </c>
      <c r="BP11" s="682"/>
      <c r="BQ11" s="682"/>
      <c r="BR11" s="682"/>
      <c r="BS11" s="688">
        <v>10739</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807244</v>
      </c>
      <c r="CS11" s="680"/>
      <c r="CT11" s="680"/>
      <c r="CU11" s="680"/>
      <c r="CV11" s="680"/>
      <c r="CW11" s="680"/>
      <c r="CX11" s="680"/>
      <c r="CY11" s="681"/>
      <c r="CZ11" s="682">
        <v>7.9</v>
      </c>
      <c r="DA11" s="682"/>
      <c r="DB11" s="682"/>
      <c r="DC11" s="682"/>
      <c r="DD11" s="688">
        <v>374022</v>
      </c>
      <c r="DE11" s="680"/>
      <c r="DF11" s="680"/>
      <c r="DG11" s="680"/>
      <c r="DH11" s="680"/>
      <c r="DI11" s="680"/>
      <c r="DJ11" s="680"/>
      <c r="DK11" s="680"/>
      <c r="DL11" s="680"/>
      <c r="DM11" s="680"/>
      <c r="DN11" s="680"/>
      <c r="DO11" s="680"/>
      <c r="DP11" s="681"/>
      <c r="DQ11" s="688">
        <v>361592</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306134</v>
      </c>
      <c r="S12" s="680"/>
      <c r="T12" s="680"/>
      <c r="U12" s="680"/>
      <c r="V12" s="680"/>
      <c r="W12" s="680"/>
      <c r="X12" s="680"/>
      <c r="Y12" s="681"/>
      <c r="Z12" s="682">
        <v>2.9</v>
      </c>
      <c r="AA12" s="682"/>
      <c r="AB12" s="682"/>
      <c r="AC12" s="682"/>
      <c r="AD12" s="683">
        <v>306134</v>
      </c>
      <c r="AE12" s="683"/>
      <c r="AF12" s="683"/>
      <c r="AG12" s="683"/>
      <c r="AH12" s="683"/>
      <c r="AI12" s="683"/>
      <c r="AJ12" s="683"/>
      <c r="AK12" s="683"/>
      <c r="AL12" s="684">
        <v>4.8</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767849</v>
      </c>
      <c r="BH12" s="680"/>
      <c r="BI12" s="680"/>
      <c r="BJ12" s="680"/>
      <c r="BK12" s="680"/>
      <c r="BL12" s="680"/>
      <c r="BM12" s="680"/>
      <c r="BN12" s="681"/>
      <c r="BO12" s="682">
        <v>45.8</v>
      </c>
      <c r="BP12" s="682"/>
      <c r="BQ12" s="682"/>
      <c r="BR12" s="682"/>
      <c r="BS12" s="688" t="s">
        <v>129</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369445</v>
      </c>
      <c r="CS12" s="680"/>
      <c r="CT12" s="680"/>
      <c r="CU12" s="680"/>
      <c r="CV12" s="680"/>
      <c r="CW12" s="680"/>
      <c r="CX12" s="680"/>
      <c r="CY12" s="681"/>
      <c r="CZ12" s="682">
        <v>3.6</v>
      </c>
      <c r="DA12" s="682"/>
      <c r="DB12" s="682"/>
      <c r="DC12" s="682"/>
      <c r="DD12" s="688">
        <v>28794</v>
      </c>
      <c r="DE12" s="680"/>
      <c r="DF12" s="680"/>
      <c r="DG12" s="680"/>
      <c r="DH12" s="680"/>
      <c r="DI12" s="680"/>
      <c r="DJ12" s="680"/>
      <c r="DK12" s="680"/>
      <c r="DL12" s="680"/>
      <c r="DM12" s="680"/>
      <c r="DN12" s="680"/>
      <c r="DO12" s="680"/>
      <c r="DP12" s="681"/>
      <c r="DQ12" s="688">
        <v>320310</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235</v>
      </c>
      <c r="AA13" s="682"/>
      <c r="AB13" s="682"/>
      <c r="AC13" s="682"/>
      <c r="AD13" s="683" t="s">
        <v>129</v>
      </c>
      <c r="AE13" s="683"/>
      <c r="AF13" s="683"/>
      <c r="AG13" s="683"/>
      <c r="AH13" s="683"/>
      <c r="AI13" s="683"/>
      <c r="AJ13" s="683"/>
      <c r="AK13" s="683"/>
      <c r="AL13" s="684" t="s">
        <v>129</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767849</v>
      </c>
      <c r="BH13" s="680"/>
      <c r="BI13" s="680"/>
      <c r="BJ13" s="680"/>
      <c r="BK13" s="680"/>
      <c r="BL13" s="680"/>
      <c r="BM13" s="680"/>
      <c r="BN13" s="681"/>
      <c r="BO13" s="682">
        <v>45.8</v>
      </c>
      <c r="BP13" s="682"/>
      <c r="BQ13" s="682"/>
      <c r="BR13" s="682"/>
      <c r="BS13" s="688" t="s">
        <v>235</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1667614</v>
      </c>
      <c r="CS13" s="680"/>
      <c r="CT13" s="680"/>
      <c r="CU13" s="680"/>
      <c r="CV13" s="680"/>
      <c r="CW13" s="680"/>
      <c r="CX13" s="680"/>
      <c r="CY13" s="681"/>
      <c r="CZ13" s="682">
        <v>16.2</v>
      </c>
      <c r="DA13" s="682"/>
      <c r="DB13" s="682"/>
      <c r="DC13" s="682"/>
      <c r="DD13" s="688">
        <v>623338</v>
      </c>
      <c r="DE13" s="680"/>
      <c r="DF13" s="680"/>
      <c r="DG13" s="680"/>
      <c r="DH13" s="680"/>
      <c r="DI13" s="680"/>
      <c r="DJ13" s="680"/>
      <c r="DK13" s="680"/>
      <c r="DL13" s="680"/>
      <c r="DM13" s="680"/>
      <c r="DN13" s="680"/>
      <c r="DO13" s="680"/>
      <c r="DP13" s="681"/>
      <c r="DQ13" s="688">
        <v>1145620</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235</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50349</v>
      </c>
      <c r="BH14" s="680"/>
      <c r="BI14" s="680"/>
      <c r="BJ14" s="680"/>
      <c r="BK14" s="680"/>
      <c r="BL14" s="680"/>
      <c r="BM14" s="680"/>
      <c r="BN14" s="681"/>
      <c r="BO14" s="682">
        <v>3</v>
      </c>
      <c r="BP14" s="682"/>
      <c r="BQ14" s="682"/>
      <c r="BR14" s="682"/>
      <c r="BS14" s="688" t="s">
        <v>129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288130</v>
      </c>
      <c r="CS14" s="680"/>
      <c r="CT14" s="680"/>
      <c r="CU14" s="680"/>
      <c r="CV14" s="680"/>
      <c r="CW14" s="680"/>
      <c r="CX14" s="680"/>
      <c r="CY14" s="681"/>
      <c r="CZ14" s="682">
        <v>2.8</v>
      </c>
      <c r="DA14" s="682"/>
      <c r="DB14" s="682"/>
      <c r="DC14" s="682"/>
      <c r="DD14" s="688">
        <v>7291</v>
      </c>
      <c r="DE14" s="680"/>
      <c r="DF14" s="680"/>
      <c r="DG14" s="680"/>
      <c r="DH14" s="680"/>
      <c r="DI14" s="680"/>
      <c r="DJ14" s="680"/>
      <c r="DK14" s="680"/>
      <c r="DL14" s="680"/>
      <c r="DM14" s="680"/>
      <c r="DN14" s="680"/>
      <c r="DO14" s="680"/>
      <c r="DP14" s="681"/>
      <c r="DQ14" s="688">
        <v>276889</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37281</v>
      </c>
      <c r="S15" s="680"/>
      <c r="T15" s="680"/>
      <c r="U15" s="680"/>
      <c r="V15" s="680"/>
      <c r="W15" s="680"/>
      <c r="X15" s="680"/>
      <c r="Y15" s="681"/>
      <c r="Z15" s="682">
        <v>0.4</v>
      </c>
      <c r="AA15" s="682"/>
      <c r="AB15" s="682"/>
      <c r="AC15" s="682"/>
      <c r="AD15" s="683">
        <v>37281</v>
      </c>
      <c r="AE15" s="683"/>
      <c r="AF15" s="683"/>
      <c r="AG15" s="683"/>
      <c r="AH15" s="683"/>
      <c r="AI15" s="683"/>
      <c r="AJ15" s="683"/>
      <c r="AK15" s="683"/>
      <c r="AL15" s="684">
        <v>0.6</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82845</v>
      </c>
      <c r="BH15" s="680"/>
      <c r="BI15" s="680"/>
      <c r="BJ15" s="680"/>
      <c r="BK15" s="680"/>
      <c r="BL15" s="680"/>
      <c r="BM15" s="680"/>
      <c r="BN15" s="681"/>
      <c r="BO15" s="682">
        <v>4.9000000000000004</v>
      </c>
      <c r="BP15" s="682"/>
      <c r="BQ15" s="682"/>
      <c r="BR15" s="682"/>
      <c r="BS15" s="688" t="s">
        <v>129</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1024448</v>
      </c>
      <c r="CS15" s="680"/>
      <c r="CT15" s="680"/>
      <c r="CU15" s="680"/>
      <c r="CV15" s="680"/>
      <c r="CW15" s="680"/>
      <c r="CX15" s="680"/>
      <c r="CY15" s="681"/>
      <c r="CZ15" s="682">
        <v>10</v>
      </c>
      <c r="DA15" s="682"/>
      <c r="DB15" s="682"/>
      <c r="DC15" s="682"/>
      <c r="DD15" s="688">
        <v>89958</v>
      </c>
      <c r="DE15" s="680"/>
      <c r="DF15" s="680"/>
      <c r="DG15" s="680"/>
      <c r="DH15" s="680"/>
      <c r="DI15" s="680"/>
      <c r="DJ15" s="680"/>
      <c r="DK15" s="680"/>
      <c r="DL15" s="680"/>
      <c r="DM15" s="680"/>
      <c r="DN15" s="680"/>
      <c r="DO15" s="680"/>
      <c r="DP15" s="681"/>
      <c r="DQ15" s="688">
        <v>823567</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264</v>
      </c>
      <c r="AE16" s="683"/>
      <c r="AF16" s="683"/>
      <c r="AG16" s="683"/>
      <c r="AH16" s="683"/>
      <c r="AI16" s="683"/>
      <c r="AJ16" s="683"/>
      <c r="AK16" s="683"/>
      <c r="AL16" s="684" t="s">
        <v>129</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66011</v>
      </c>
      <c r="CS16" s="680"/>
      <c r="CT16" s="680"/>
      <c r="CU16" s="680"/>
      <c r="CV16" s="680"/>
      <c r="CW16" s="680"/>
      <c r="CX16" s="680"/>
      <c r="CY16" s="681"/>
      <c r="CZ16" s="682">
        <v>0.6</v>
      </c>
      <c r="DA16" s="682"/>
      <c r="DB16" s="682"/>
      <c r="DC16" s="682"/>
      <c r="DD16" s="688" t="s">
        <v>129</v>
      </c>
      <c r="DE16" s="680"/>
      <c r="DF16" s="680"/>
      <c r="DG16" s="680"/>
      <c r="DH16" s="680"/>
      <c r="DI16" s="680"/>
      <c r="DJ16" s="680"/>
      <c r="DK16" s="680"/>
      <c r="DL16" s="680"/>
      <c r="DM16" s="680"/>
      <c r="DN16" s="680"/>
      <c r="DO16" s="680"/>
      <c r="DP16" s="681"/>
      <c r="DQ16" s="688">
        <v>50092</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10004</v>
      </c>
      <c r="S17" s="680"/>
      <c r="T17" s="680"/>
      <c r="U17" s="680"/>
      <c r="V17" s="680"/>
      <c r="W17" s="680"/>
      <c r="X17" s="680"/>
      <c r="Y17" s="681"/>
      <c r="Z17" s="682">
        <v>0.1</v>
      </c>
      <c r="AA17" s="682"/>
      <c r="AB17" s="682"/>
      <c r="AC17" s="682"/>
      <c r="AD17" s="683">
        <v>10004</v>
      </c>
      <c r="AE17" s="683"/>
      <c r="AF17" s="683"/>
      <c r="AG17" s="683"/>
      <c r="AH17" s="683"/>
      <c r="AI17" s="683"/>
      <c r="AJ17" s="683"/>
      <c r="AK17" s="683"/>
      <c r="AL17" s="684">
        <v>0.2</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129</v>
      </c>
      <c r="BP17" s="682"/>
      <c r="BQ17" s="682"/>
      <c r="BR17" s="682"/>
      <c r="BS17" s="688" t="s">
        <v>235</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1374455</v>
      </c>
      <c r="CS17" s="680"/>
      <c r="CT17" s="680"/>
      <c r="CU17" s="680"/>
      <c r="CV17" s="680"/>
      <c r="CW17" s="680"/>
      <c r="CX17" s="680"/>
      <c r="CY17" s="681"/>
      <c r="CZ17" s="682">
        <v>13.4</v>
      </c>
      <c r="DA17" s="682"/>
      <c r="DB17" s="682"/>
      <c r="DC17" s="682"/>
      <c r="DD17" s="688" t="s">
        <v>235</v>
      </c>
      <c r="DE17" s="680"/>
      <c r="DF17" s="680"/>
      <c r="DG17" s="680"/>
      <c r="DH17" s="680"/>
      <c r="DI17" s="680"/>
      <c r="DJ17" s="680"/>
      <c r="DK17" s="680"/>
      <c r="DL17" s="680"/>
      <c r="DM17" s="680"/>
      <c r="DN17" s="680"/>
      <c r="DO17" s="680"/>
      <c r="DP17" s="681"/>
      <c r="DQ17" s="688">
        <v>1369212</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4734739</v>
      </c>
      <c r="S18" s="680"/>
      <c r="T18" s="680"/>
      <c r="U18" s="680"/>
      <c r="V18" s="680"/>
      <c r="W18" s="680"/>
      <c r="X18" s="680"/>
      <c r="Y18" s="681"/>
      <c r="Z18" s="682">
        <v>45.6</v>
      </c>
      <c r="AA18" s="682"/>
      <c r="AB18" s="682"/>
      <c r="AC18" s="682"/>
      <c r="AD18" s="683">
        <v>4216632</v>
      </c>
      <c r="AE18" s="683"/>
      <c r="AF18" s="683"/>
      <c r="AG18" s="683"/>
      <c r="AH18" s="683"/>
      <c r="AI18" s="683"/>
      <c r="AJ18" s="683"/>
      <c r="AK18" s="683"/>
      <c r="AL18" s="684">
        <v>65.599999999999994</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235</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235</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4216632</v>
      </c>
      <c r="S19" s="680"/>
      <c r="T19" s="680"/>
      <c r="U19" s="680"/>
      <c r="V19" s="680"/>
      <c r="W19" s="680"/>
      <c r="X19" s="680"/>
      <c r="Y19" s="681"/>
      <c r="Z19" s="682">
        <v>40.6</v>
      </c>
      <c r="AA19" s="682"/>
      <c r="AB19" s="682"/>
      <c r="AC19" s="682"/>
      <c r="AD19" s="683">
        <v>4216632</v>
      </c>
      <c r="AE19" s="683"/>
      <c r="AF19" s="683"/>
      <c r="AG19" s="683"/>
      <c r="AH19" s="683"/>
      <c r="AI19" s="683"/>
      <c r="AJ19" s="683"/>
      <c r="AK19" s="683"/>
      <c r="AL19" s="684">
        <v>65.599999999999994</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235</v>
      </c>
      <c r="BP19" s="682"/>
      <c r="BQ19" s="682"/>
      <c r="BR19" s="682"/>
      <c r="BS19" s="688" t="s">
        <v>264</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235</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518107</v>
      </c>
      <c r="S20" s="680"/>
      <c r="T20" s="680"/>
      <c r="U20" s="680"/>
      <c r="V20" s="680"/>
      <c r="W20" s="680"/>
      <c r="X20" s="680"/>
      <c r="Y20" s="681"/>
      <c r="Z20" s="682">
        <v>5</v>
      </c>
      <c r="AA20" s="682"/>
      <c r="AB20" s="682"/>
      <c r="AC20" s="682"/>
      <c r="AD20" s="683" t="s">
        <v>129</v>
      </c>
      <c r="AE20" s="683"/>
      <c r="AF20" s="683"/>
      <c r="AG20" s="683"/>
      <c r="AH20" s="683"/>
      <c r="AI20" s="683"/>
      <c r="AJ20" s="683"/>
      <c r="AK20" s="683"/>
      <c r="AL20" s="684" t="s">
        <v>129</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235</v>
      </c>
      <c r="BH20" s="680"/>
      <c r="BI20" s="680"/>
      <c r="BJ20" s="680"/>
      <c r="BK20" s="680"/>
      <c r="BL20" s="680"/>
      <c r="BM20" s="680"/>
      <c r="BN20" s="681"/>
      <c r="BO20" s="682" t="s">
        <v>129</v>
      </c>
      <c r="BP20" s="682"/>
      <c r="BQ20" s="682"/>
      <c r="BR20" s="682"/>
      <c r="BS20" s="688" t="s">
        <v>129</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10269231</v>
      </c>
      <c r="CS20" s="680"/>
      <c r="CT20" s="680"/>
      <c r="CU20" s="680"/>
      <c r="CV20" s="680"/>
      <c r="CW20" s="680"/>
      <c r="CX20" s="680"/>
      <c r="CY20" s="681"/>
      <c r="CZ20" s="682">
        <v>100</v>
      </c>
      <c r="DA20" s="682"/>
      <c r="DB20" s="682"/>
      <c r="DC20" s="682"/>
      <c r="DD20" s="688">
        <v>1196032</v>
      </c>
      <c r="DE20" s="680"/>
      <c r="DF20" s="680"/>
      <c r="DG20" s="680"/>
      <c r="DH20" s="680"/>
      <c r="DI20" s="680"/>
      <c r="DJ20" s="680"/>
      <c r="DK20" s="680"/>
      <c r="DL20" s="680"/>
      <c r="DM20" s="680"/>
      <c r="DN20" s="680"/>
      <c r="DO20" s="680"/>
      <c r="DP20" s="681"/>
      <c r="DQ20" s="688">
        <v>7809671</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235</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129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264</v>
      </c>
      <c r="BH21" s="680"/>
      <c r="BI21" s="680"/>
      <c r="BJ21" s="680"/>
      <c r="BK21" s="680"/>
      <c r="BL21" s="680"/>
      <c r="BM21" s="680"/>
      <c r="BN21" s="681"/>
      <c r="BO21" s="682" t="s">
        <v>129</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6883151</v>
      </c>
      <c r="S22" s="680"/>
      <c r="T22" s="680"/>
      <c r="U22" s="680"/>
      <c r="V22" s="680"/>
      <c r="W22" s="680"/>
      <c r="X22" s="680"/>
      <c r="Y22" s="681"/>
      <c r="Z22" s="682">
        <v>66.3</v>
      </c>
      <c r="AA22" s="682"/>
      <c r="AB22" s="682"/>
      <c r="AC22" s="682"/>
      <c r="AD22" s="683">
        <v>6365044</v>
      </c>
      <c r="AE22" s="683"/>
      <c r="AF22" s="683"/>
      <c r="AG22" s="683"/>
      <c r="AH22" s="683"/>
      <c r="AI22" s="683"/>
      <c r="AJ22" s="683"/>
      <c r="AK22" s="683"/>
      <c r="AL22" s="684">
        <v>99</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264</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1858</v>
      </c>
      <c r="S23" s="680"/>
      <c r="T23" s="680"/>
      <c r="U23" s="680"/>
      <c r="V23" s="680"/>
      <c r="W23" s="680"/>
      <c r="X23" s="680"/>
      <c r="Y23" s="681"/>
      <c r="Z23" s="682">
        <v>0</v>
      </c>
      <c r="AA23" s="682"/>
      <c r="AB23" s="682"/>
      <c r="AC23" s="682"/>
      <c r="AD23" s="683">
        <v>1858</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129</v>
      </c>
      <c r="BP23" s="682"/>
      <c r="BQ23" s="682"/>
      <c r="BR23" s="682"/>
      <c r="BS23" s="688" t="s">
        <v>129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48043</v>
      </c>
      <c r="S24" s="680"/>
      <c r="T24" s="680"/>
      <c r="U24" s="680"/>
      <c r="V24" s="680"/>
      <c r="W24" s="680"/>
      <c r="X24" s="680"/>
      <c r="Y24" s="681"/>
      <c r="Z24" s="682">
        <v>0.5</v>
      </c>
      <c r="AA24" s="682"/>
      <c r="AB24" s="682"/>
      <c r="AC24" s="682"/>
      <c r="AD24" s="683">
        <v>2269</v>
      </c>
      <c r="AE24" s="683"/>
      <c r="AF24" s="683"/>
      <c r="AG24" s="683"/>
      <c r="AH24" s="683"/>
      <c r="AI24" s="683"/>
      <c r="AJ24" s="683"/>
      <c r="AK24" s="683"/>
      <c r="AL24" s="684">
        <v>0</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3863428</v>
      </c>
      <c r="CS24" s="669"/>
      <c r="CT24" s="669"/>
      <c r="CU24" s="669"/>
      <c r="CV24" s="669"/>
      <c r="CW24" s="669"/>
      <c r="CX24" s="669"/>
      <c r="CY24" s="670"/>
      <c r="CZ24" s="673">
        <v>37.6</v>
      </c>
      <c r="DA24" s="674"/>
      <c r="DB24" s="674"/>
      <c r="DC24" s="693"/>
      <c r="DD24" s="712">
        <v>3095798</v>
      </c>
      <c r="DE24" s="669"/>
      <c r="DF24" s="669"/>
      <c r="DG24" s="669"/>
      <c r="DH24" s="669"/>
      <c r="DI24" s="669"/>
      <c r="DJ24" s="669"/>
      <c r="DK24" s="670"/>
      <c r="DL24" s="712">
        <v>3061385</v>
      </c>
      <c r="DM24" s="669"/>
      <c r="DN24" s="669"/>
      <c r="DO24" s="669"/>
      <c r="DP24" s="669"/>
      <c r="DQ24" s="669"/>
      <c r="DR24" s="669"/>
      <c r="DS24" s="669"/>
      <c r="DT24" s="669"/>
      <c r="DU24" s="669"/>
      <c r="DV24" s="670"/>
      <c r="DW24" s="673">
        <v>45.6</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311888</v>
      </c>
      <c r="S25" s="680"/>
      <c r="T25" s="680"/>
      <c r="U25" s="680"/>
      <c r="V25" s="680"/>
      <c r="W25" s="680"/>
      <c r="X25" s="680"/>
      <c r="Y25" s="681"/>
      <c r="Z25" s="682">
        <v>3</v>
      </c>
      <c r="AA25" s="682"/>
      <c r="AB25" s="682"/>
      <c r="AC25" s="682"/>
      <c r="AD25" s="683">
        <v>54978</v>
      </c>
      <c r="AE25" s="683"/>
      <c r="AF25" s="683"/>
      <c r="AG25" s="683"/>
      <c r="AH25" s="683"/>
      <c r="AI25" s="683"/>
      <c r="AJ25" s="683"/>
      <c r="AK25" s="683"/>
      <c r="AL25" s="684">
        <v>0.9</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1476618</v>
      </c>
      <c r="CS25" s="715"/>
      <c r="CT25" s="715"/>
      <c r="CU25" s="715"/>
      <c r="CV25" s="715"/>
      <c r="CW25" s="715"/>
      <c r="CX25" s="715"/>
      <c r="CY25" s="716"/>
      <c r="CZ25" s="684">
        <v>14.4</v>
      </c>
      <c r="DA25" s="713"/>
      <c r="DB25" s="713"/>
      <c r="DC25" s="717"/>
      <c r="DD25" s="688">
        <v>1300888</v>
      </c>
      <c r="DE25" s="715"/>
      <c r="DF25" s="715"/>
      <c r="DG25" s="715"/>
      <c r="DH25" s="715"/>
      <c r="DI25" s="715"/>
      <c r="DJ25" s="715"/>
      <c r="DK25" s="716"/>
      <c r="DL25" s="688">
        <v>1295251</v>
      </c>
      <c r="DM25" s="715"/>
      <c r="DN25" s="715"/>
      <c r="DO25" s="715"/>
      <c r="DP25" s="715"/>
      <c r="DQ25" s="715"/>
      <c r="DR25" s="715"/>
      <c r="DS25" s="715"/>
      <c r="DT25" s="715"/>
      <c r="DU25" s="715"/>
      <c r="DV25" s="716"/>
      <c r="DW25" s="684">
        <v>19.3</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45538</v>
      </c>
      <c r="S26" s="680"/>
      <c r="T26" s="680"/>
      <c r="U26" s="680"/>
      <c r="V26" s="680"/>
      <c r="W26" s="680"/>
      <c r="X26" s="680"/>
      <c r="Y26" s="681"/>
      <c r="Z26" s="682">
        <v>0.4</v>
      </c>
      <c r="AA26" s="682"/>
      <c r="AB26" s="682"/>
      <c r="AC26" s="682"/>
      <c r="AD26" s="683">
        <v>45</v>
      </c>
      <c r="AE26" s="683"/>
      <c r="AF26" s="683"/>
      <c r="AG26" s="683"/>
      <c r="AH26" s="683"/>
      <c r="AI26" s="683"/>
      <c r="AJ26" s="683"/>
      <c r="AK26" s="683"/>
      <c r="AL26" s="684">
        <v>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1003448</v>
      </c>
      <c r="CS26" s="680"/>
      <c r="CT26" s="680"/>
      <c r="CU26" s="680"/>
      <c r="CV26" s="680"/>
      <c r="CW26" s="680"/>
      <c r="CX26" s="680"/>
      <c r="CY26" s="681"/>
      <c r="CZ26" s="684">
        <v>9.8000000000000007</v>
      </c>
      <c r="DA26" s="713"/>
      <c r="DB26" s="713"/>
      <c r="DC26" s="717"/>
      <c r="DD26" s="688">
        <v>833196</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873774</v>
      </c>
      <c r="S27" s="680"/>
      <c r="T27" s="680"/>
      <c r="U27" s="680"/>
      <c r="V27" s="680"/>
      <c r="W27" s="680"/>
      <c r="X27" s="680"/>
      <c r="Y27" s="681"/>
      <c r="Z27" s="682">
        <v>8.4</v>
      </c>
      <c r="AA27" s="682"/>
      <c r="AB27" s="682"/>
      <c r="AC27" s="682"/>
      <c r="AD27" s="683" t="s">
        <v>129</v>
      </c>
      <c r="AE27" s="683"/>
      <c r="AF27" s="683"/>
      <c r="AG27" s="683"/>
      <c r="AH27" s="683"/>
      <c r="AI27" s="683"/>
      <c r="AJ27" s="683"/>
      <c r="AK27" s="683"/>
      <c r="AL27" s="684" t="s">
        <v>129</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1677757</v>
      </c>
      <c r="BH27" s="680"/>
      <c r="BI27" s="680"/>
      <c r="BJ27" s="680"/>
      <c r="BK27" s="680"/>
      <c r="BL27" s="680"/>
      <c r="BM27" s="680"/>
      <c r="BN27" s="681"/>
      <c r="BO27" s="682">
        <v>100</v>
      </c>
      <c r="BP27" s="682"/>
      <c r="BQ27" s="682"/>
      <c r="BR27" s="682"/>
      <c r="BS27" s="688">
        <v>17901</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1012355</v>
      </c>
      <c r="CS27" s="715"/>
      <c r="CT27" s="715"/>
      <c r="CU27" s="715"/>
      <c r="CV27" s="715"/>
      <c r="CW27" s="715"/>
      <c r="CX27" s="715"/>
      <c r="CY27" s="716"/>
      <c r="CZ27" s="684">
        <v>9.9</v>
      </c>
      <c r="DA27" s="713"/>
      <c r="DB27" s="713"/>
      <c r="DC27" s="717"/>
      <c r="DD27" s="688">
        <v>425698</v>
      </c>
      <c r="DE27" s="715"/>
      <c r="DF27" s="715"/>
      <c r="DG27" s="715"/>
      <c r="DH27" s="715"/>
      <c r="DI27" s="715"/>
      <c r="DJ27" s="715"/>
      <c r="DK27" s="716"/>
      <c r="DL27" s="688">
        <v>396922</v>
      </c>
      <c r="DM27" s="715"/>
      <c r="DN27" s="715"/>
      <c r="DO27" s="715"/>
      <c r="DP27" s="715"/>
      <c r="DQ27" s="715"/>
      <c r="DR27" s="715"/>
      <c r="DS27" s="715"/>
      <c r="DT27" s="715"/>
      <c r="DU27" s="715"/>
      <c r="DV27" s="716"/>
      <c r="DW27" s="684">
        <v>5.9</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264</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1374455</v>
      </c>
      <c r="CS28" s="680"/>
      <c r="CT28" s="680"/>
      <c r="CU28" s="680"/>
      <c r="CV28" s="680"/>
      <c r="CW28" s="680"/>
      <c r="CX28" s="680"/>
      <c r="CY28" s="681"/>
      <c r="CZ28" s="684">
        <v>13.4</v>
      </c>
      <c r="DA28" s="713"/>
      <c r="DB28" s="713"/>
      <c r="DC28" s="717"/>
      <c r="DD28" s="688">
        <v>1369212</v>
      </c>
      <c r="DE28" s="680"/>
      <c r="DF28" s="680"/>
      <c r="DG28" s="680"/>
      <c r="DH28" s="680"/>
      <c r="DI28" s="680"/>
      <c r="DJ28" s="680"/>
      <c r="DK28" s="681"/>
      <c r="DL28" s="688">
        <v>1369212</v>
      </c>
      <c r="DM28" s="680"/>
      <c r="DN28" s="680"/>
      <c r="DO28" s="680"/>
      <c r="DP28" s="680"/>
      <c r="DQ28" s="680"/>
      <c r="DR28" s="680"/>
      <c r="DS28" s="680"/>
      <c r="DT28" s="680"/>
      <c r="DU28" s="680"/>
      <c r="DV28" s="681"/>
      <c r="DW28" s="684">
        <v>20.399999999999999</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709033</v>
      </c>
      <c r="S29" s="680"/>
      <c r="T29" s="680"/>
      <c r="U29" s="680"/>
      <c r="V29" s="680"/>
      <c r="W29" s="680"/>
      <c r="X29" s="680"/>
      <c r="Y29" s="681"/>
      <c r="Z29" s="682">
        <v>6.8</v>
      </c>
      <c r="AA29" s="682"/>
      <c r="AB29" s="682"/>
      <c r="AC29" s="682"/>
      <c r="AD29" s="683" t="s">
        <v>129</v>
      </c>
      <c r="AE29" s="683"/>
      <c r="AF29" s="683"/>
      <c r="AG29" s="683"/>
      <c r="AH29" s="683"/>
      <c r="AI29" s="683"/>
      <c r="AJ29" s="683"/>
      <c r="AK29" s="683"/>
      <c r="AL29" s="684" t="s">
        <v>129</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1374455</v>
      </c>
      <c r="CS29" s="715"/>
      <c r="CT29" s="715"/>
      <c r="CU29" s="715"/>
      <c r="CV29" s="715"/>
      <c r="CW29" s="715"/>
      <c r="CX29" s="715"/>
      <c r="CY29" s="716"/>
      <c r="CZ29" s="684">
        <v>13.4</v>
      </c>
      <c r="DA29" s="713"/>
      <c r="DB29" s="713"/>
      <c r="DC29" s="717"/>
      <c r="DD29" s="688">
        <v>1369212</v>
      </c>
      <c r="DE29" s="715"/>
      <c r="DF29" s="715"/>
      <c r="DG29" s="715"/>
      <c r="DH29" s="715"/>
      <c r="DI29" s="715"/>
      <c r="DJ29" s="715"/>
      <c r="DK29" s="716"/>
      <c r="DL29" s="688">
        <v>1369212</v>
      </c>
      <c r="DM29" s="715"/>
      <c r="DN29" s="715"/>
      <c r="DO29" s="715"/>
      <c r="DP29" s="715"/>
      <c r="DQ29" s="715"/>
      <c r="DR29" s="715"/>
      <c r="DS29" s="715"/>
      <c r="DT29" s="715"/>
      <c r="DU29" s="715"/>
      <c r="DV29" s="716"/>
      <c r="DW29" s="684">
        <v>20.399999999999999</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17600</v>
      </c>
      <c r="S30" s="680"/>
      <c r="T30" s="680"/>
      <c r="U30" s="680"/>
      <c r="V30" s="680"/>
      <c r="W30" s="680"/>
      <c r="X30" s="680"/>
      <c r="Y30" s="681"/>
      <c r="Z30" s="682">
        <v>0.2</v>
      </c>
      <c r="AA30" s="682"/>
      <c r="AB30" s="682"/>
      <c r="AC30" s="682"/>
      <c r="AD30" s="683" t="s">
        <v>235</v>
      </c>
      <c r="AE30" s="683"/>
      <c r="AF30" s="683"/>
      <c r="AG30" s="683"/>
      <c r="AH30" s="683"/>
      <c r="AI30" s="683"/>
      <c r="AJ30" s="683"/>
      <c r="AK30" s="683"/>
      <c r="AL30" s="684" t="s">
        <v>129</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99.3</v>
      </c>
      <c r="BH30" s="740"/>
      <c r="BI30" s="740"/>
      <c r="BJ30" s="740"/>
      <c r="BK30" s="740"/>
      <c r="BL30" s="740"/>
      <c r="BM30" s="674">
        <v>93.9</v>
      </c>
      <c r="BN30" s="740"/>
      <c r="BO30" s="740"/>
      <c r="BP30" s="740"/>
      <c r="BQ30" s="741"/>
      <c r="BR30" s="739">
        <v>99.2</v>
      </c>
      <c r="BS30" s="740"/>
      <c r="BT30" s="740"/>
      <c r="BU30" s="740"/>
      <c r="BV30" s="740"/>
      <c r="BW30" s="740"/>
      <c r="BX30" s="674">
        <v>93.4</v>
      </c>
      <c r="BY30" s="740"/>
      <c r="BZ30" s="740"/>
      <c r="CA30" s="740"/>
      <c r="CB30" s="741"/>
      <c r="CD30" s="744"/>
      <c r="CE30" s="745"/>
      <c r="CF30" s="694" t="s">
        <v>312</v>
      </c>
      <c r="CG30" s="695"/>
      <c r="CH30" s="695"/>
      <c r="CI30" s="695"/>
      <c r="CJ30" s="695"/>
      <c r="CK30" s="695"/>
      <c r="CL30" s="695"/>
      <c r="CM30" s="695"/>
      <c r="CN30" s="695"/>
      <c r="CO30" s="695"/>
      <c r="CP30" s="695"/>
      <c r="CQ30" s="696"/>
      <c r="CR30" s="679">
        <v>1282311</v>
      </c>
      <c r="CS30" s="680"/>
      <c r="CT30" s="680"/>
      <c r="CU30" s="680"/>
      <c r="CV30" s="680"/>
      <c r="CW30" s="680"/>
      <c r="CX30" s="680"/>
      <c r="CY30" s="681"/>
      <c r="CZ30" s="684">
        <v>12.5</v>
      </c>
      <c r="DA30" s="713"/>
      <c r="DB30" s="713"/>
      <c r="DC30" s="717"/>
      <c r="DD30" s="688">
        <v>1277068</v>
      </c>
      <c r="DE30" s="680"/>
      <c r="DF30" s="680"/>
      <c r="DG30" s="680"/>
      <c r="DH30" s="680"/>
      <c r="DI30" s="680"/>
      <c r="DJ30" s="680"/>
      <c r="DK30" s="681"/>
      <c r="DL30" s="688">
        <v>1277068</v>
      </c>
      <c r="DM30" s="680"/>
      <c r="DN30" s="680"/>
      <c r="DO30" s="680"/>
      <c r="DP30" s="680"/>
      <c r="DQ30" s="680"/>
      <c r="DR30" s="680"/>
      <c r="DS30" s="680"/>
      <c r="DT30" s="680"/>
      <c r="DU30" s="680"/>
      <c r="DV30" s="681"/>
      <c r="DW30" s="684">
        <v>19</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2841</v>
      </c>
      <c r="S31" s="680"/>
      <c r="T31" s="680"/>
      <c r="U31" s="680"/>
      <c r="V31" s="680"/>
      <c r="W31" s="680"/>
      <c r="X31" s="680"/>
      <c r="Y31" s="681"/>
      <c r="Z31" s="682">
        <v>0</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99.6</v>
      </c>
      <c r="BH31" s="715"/>
      <c r="BI31" s="715"/>
      <c r="BJ31" s="715"/>
      <c r="BK31" s="715"/>
      <c r="BL31" s="715"/>
      <c r="BM31" s="685">
        <v>98.2</v>
      </c>
      <c r="BN31" s="737"/>
      <c r="BO31" s="737"/>
      <c r="BP31" s="737"/>
      <c r="BQ31" s="738"/>
      <c r="BR31" s="736">
        <v>99.5</v>
      </c>
      <c r="BS31" s="715"/>
      <c r="BT31" s="715"/>
      <c r="BU31" s="715"/>
      <c r="BV31" s="715"/>
      <c r="BW31" s="715"/>
      <c r="BX31" s="685">
        <v>97.9</v>
      </c>
      <c r="BY31" s="737"/>
      <c r="BZ31" s="737"/>
      <c r="CA31" s="737"/>
      <c r="CB31" s="738"/>
      <c r="CD31" s="744"/>
      <c r="CE31" s="745"/>
      <c r="CF31" s="694" t="s">
        <v>316</v>
      </c>
      <c r="CG31" s="695"/>
      <c r="CH31" s="695"/>
      <c r="CI31" s="695"/>
      <c r="CJ31" s="695"/>
      <c r="CK31" s="695"/>
      <c r="CL31" s="695"/>
      <c r="CM31" s="695"/>
      <c r="CN31" s="695"/>
      <c r="CO31" s="695"/>
      <c r="CP31" s="695"/>
      <c r="CQ31" s="696"/>
      <c r="CR31" s="679">
        <v>92144</v>
      </c>
      <c r="CS31" s="715"/>
      <c r="CT31" s="715"/>
      <c r="CU31" s="715"/>
      <c r="CV31" s="715"/>
      <c r="CW31" s="715"/>
      <c r="CX31" s="715"/>
      <c r="CY31" s="716"/>
      <c r="CZ31" s="684">
        <v>0.9</v>
      </c>
      <c r="DA31" s="713"/>
      <c r="DB31" s="713"/>
      <c r="DC31" s="717"/>
      <c r="DD31" s="688">
        <v>92144</v>
      </c>
      <c r="DE31" s="715"/>
      <c r="DF31" s="715"/>
      <c r="DG31" s="715"/>
      <c r="DH31" s="715"/>
      <c r="DI31" s="715"/>
      <c r="DJ31" s="715"/>
      <c r="DK31" s="716"/>
      <c r="DL31" s="688">
        <v>92144</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444585</v>
      </c>
      <c r="S32" s="680"/>
      <c r="T32" s="680"/>
      <c r="U32" s="680"/>
      <c r="V32" s="680"/>
      <c r="W32" s="680"/>
      <c r="X32" s="680"/>
      <c r="Y32" s="681"/>
      <c r="Z32" s="682">
        <v>4.3</v>
      </c>
      <c r="AA32" s="682"/>
      <c r="AB32" s="682"/>
      <c r="AC32" s="682"/>
      <c r="AD32" s="683" t="s">
        <v>129</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98.9</v>
      </c>
      <c r="BH32" s="749"/>
      <c r="BI32" s="749"/>
      <c r="BJ32" s="749"/>
      <c r="BK32" s="749"/>
      <c r="BL32" s="749"/>
      <c r="BM32" s="750">
        <v>89.3</v>
      </c>
      <c r="BN32" s="749"/>
      <c r="BO32" s="749"/>
      <c r="BP32" s="749"/>
      <c r="BQ32" s="751"/>
      <c r="BR32" s="748">
        <v>98.9</v>
      </c>
      <c r="BS32" s="749"/>
      <c r="BT32" s="749"/>
      <c r="BU32" s="749"/>
      <c r="BV32" s="749"/>
      <c r="BW32" s="749"/>
      <c r="BX32" s="750">
        <v>88.8</v>
      </c>
      <c r="BY32" s="749"/>
      <c r="BZ32" s="749"/>
      <c r="CA32" s="749"/>
      <c r="CB32" s="751"/>
      <c r="CD32" s="746"/>
      <c r="CE32" s="747"/>
      <c r="CF32" s="694" t="s">
        <v>319</v>
      </c>
      <c r="CG32" s="695"/>
      <c r="CH32" s="695"/>
      <c r="CI32" s="695"/>
      <c r="CJ32" s="695"/>
      <c r="CK32" s="695"/>
      <c r="CL32" s="695"/>
      <c r="CM32" s="695"/>
      <c r="CN32" s="695"/>
      <c r="CO32" s="695"/>
      <c r="CP32" s="695"/>
      <c r="CQ32" s="696"/>
      <c r="CR32" s="679" t="s">
        <v>129</v>
      </c>
      <c r="CS32" s="680"/>
      <c r="CT32" s="680"/>
      <c r="CU32" s="680"/>
      <c r="CV32" s="680"/>
      <c r="CW32" s="680"/>
      <c r="CX32" s="680"/>
      <c r="CY32" s="681"/>
      <c r="CZ32" s="684" t="s">
        <v>129</v>
      </c>
      <c r="DA32" s="713"/>
      <c r="DB32" s="713"/>
      <c r="DC32" s="717"/>
      <c r="DD32" s="688" t="s">
        <v>129</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187751</v>
      </c>
      <c r="S33" s="680"/>
      <c r="T33" s="680"/>
      <c r="U33" s="680"/>
      <c r="V33" s="680"/>
      <c r="W33" s="680"/>
      <c r="X33" s="680"/>
      <c r="Y33" s="681"/>
      <c r="Z33" s="682">
        <v>1.8</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5143760</v>
      </c>
      <c r="CS33" s="715"/>
      <c r="CT33" s="715"/>
      <c r="CU33" s="715"/>
      <c r="CV33" s="715"/>
      <c r="CW33" s="715"/>
      <c r="CX33" s="715"/>
      <c r="CY33" s="716"/>
      <c r="CZ33" s="684">
        <v>50.1</v>
      </c>
      <c r="DA33" s="713"/>
      <c r="DB33" s="713"/>
      <c r="DC33" s="717"/>
      <c r="DD33" s="688">
        <v>4330797</v>
      </c>
      <c r="DE33" s="715"/>
      <c r="DF33" s="715"/>
      <c r="DG33" s="715"/>
      <c r="DH33" s="715"/>
      <c r="DI33" s="715"/>
      <c r="DJ33" s="715"/>
      <c r="DK33" s="716"/>
      <c r="DL33" s="688">
        <v>3251745</v>
      </c>
      <c r="DM33" s="715"/>
      <c r="DN33" s="715"/>
      <c r="DO33" s="715"/>
      <c r="DP33" s="715"/>
      <c r="DQ33" s="715"/>
      <c r="DR33" s="715"/>
      <c r="DS33" s="715"/>
      <c r="DT33" s="715"/>
      <c r="DU33" s="715"/>
      <c r="DV33" s="716"/>
      <c r="DW33" s="684">
        <v>48.5</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276959</v>
      </c>
      <c r="S34" s="680"/>
      <c r="T34" s="680"/>
      <c r="U34" s="680"/>
      <c r="V34" s="680"/>
      <c r="W34" s="680"/>
      <c r="X34" s="680"/>
      <c r="Y34" s="681"/>
      <c r="Z34" s="682">
        <v>2.7</v>
      </c>
      <c r="AA34" s="682"/>
      <c r="AB34" s="682"/>
      <c r="AC34" s="682"/>
      <c r="AD34" s="683">
        <v>5722</v>
      </c>
      <c r="AE34" s="683"/>
      <c r="AF34" s="683"/>
      <c r="AG34" s="683"/>
      <c r="AH34" s="683"/>
      <c r="AI34" s="683"/>
      <c r="AJ34" s="683"/>
      <c r="AK34" s="683"/>
      <c r="AL34" s="684">
        <v>0.1</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1687386</v>
      </c>
      <c r="CS34" s="680"/>
      <c r="CT34" s="680"/>
      <c r="CU34" s="680"/>
      <c r="CV34" s="680"/>
      <c r="CW34" s="680"/>
      <c r="CX34" s="680"/>
      <c r="CY34" s="681"/>
      <c r="CZ34" s="684">
        <v>16.399999999999999</v>
      </c>
      <c r="DA34" s="713"/>
      <c r="DB34" s="713"/>
      <c r="DC34" s="717"/>
      <c r="DD34" s="688">
        <v>1360147</v>
      </c>
      <c r="DE34" s="680"/>
      <c r="DF34" s="680"/>
      <c r="DG34" s="680"/>
      <c r="DH34" s="680"/>
      <c r="DI34" s="680"/>
      <c r="DJ34" s="680"/>
      <c r="DK34" s="681"/>
      <c r="DL34" s="688">
        <v>1035187</v>
      </c>
      <c r="DM34" s="680"/>
      <c r="DN34" s="680"/>
      <c r="DO34" s="680"/>
      <c r="DP34" s="680"/>
      <c r="DQ34" s="680"/>
      <c r="DR34" s="680"/>
      <c r="DS34" s="680"/>
      <c r="DT34" s="680"/>
      <c r="DU34" s="680"/>
      <c r="DV34" s="681"/>
      <c r="DW34" s="684">
        <v>15.4</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577943</v>
      </c>
      <c r="S35" s="680"/>
      <c r="T35" s="680"/>
      <c r="U35" s="680"/>
      <c r="V35" s="680"/>
      <c r="W35" s="680"/>
      <c r="X35" s="680"/>
      <c r="Y35" s="681"/>
      <c r="Z35" s="682">
        <v>5.6</v>
      </c>
      <c r="AA35" s="682"/>
      <c r="AB35" s="682"/>
      <c r="AC35" s="682"/>
      <c r="AD35" s="683" t="s">
        <v>129</v>
      </c>
      <c r="AE35" s="683"/>
      <c r="AF35" s="683"/>
      <c r="AG35" s="683"/>
      <c r="AH35" s="683"/>
      <c r="AI35" s="683"/>
      <c r="AJ35" s="683"/>
      <c r="AK35" s="683"/>
      <c r="AL35" s="684" t="s">
        <v>129</v>
      </c>
      <c r="AM35" s="685"/>
      <c r="AN35" s="685"/>
      <c r="AO35" s="686"/>
      <c r="AP35" s="234"/>
      <c r="AQ35" s="752" t="s">
        <v>327</v>
      </c>
      <c r="AR35" s="753"/>
      <c r="AS35" s="753"/>
      <c r="AT35" s="753"/>
      <c r="AU35" s="753"/>
      <c r="AV35" s="753"/>
      <c r="AW35" s="753"/>
      <c r="AX35" s="753"/>
      <c r="AY35" s="754"/>
      <c r="AZ35" s="668">
        <v>1856612</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4750</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138854</v>
      </c>
      <c r="CS35" s="715"/>
      <c r="CT35" s="715"/>
      <c r="CU35" s="715"/>
      <c r="CV35" s="715"/>
      <c r="CW35" s="715"/>
      <c r="CX35" s="715"/>
      <c r="CY35" s="716"/>
      <c r="CZ35" s="684">
        <v>1.4</v>
      </c>
      <c r="DA35" s="713"/>
      <c r="DB35" s="713"/>
      <c r="DC35" s="717"/>
      <c r="DD35" s="688">
        <v>112981</v>
      </c>
      <c r="DE35" s="715"/>
      <c r="DF35" s="715"/>
      <c r="DG35" s="715"/>
      <c r="DH35" s="715"/>
      <c r="DI35" s="715"/>
      <c r="DJ35" s="715"/>
      <c r="DK35" s="716"/>
      <c r="DL35" s="688">
        <v>106319</v>
      </c>
      <c r="DM35" s="715"/>
      <c r="DN35" s="715"/>
      <c r="DO35" s="715"/>
      <c r="DP35" s="715"/>
      <c r="DQ35" s="715"/>
      <c r="DR35" s="715"/>
      <c r="DS35" s="715"/>
      <c r="DT35" s="715"/>
      <c r="DU35" s="715"/>
      <c r="DV35" s="716"/>
      <c r="DW35" s="684">
        <v>1.6</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235</v>
      </c>
      <c r="AE36" s="683"/>
      <c r="AF36" s="683"/>
      <c r="AG36" s="683"/>
      <c r="AH36" s="683"/>
      <c r="AI36" s="683"/>
      <c r="AJ36" s="683"/>
      <c r="AK36" s="683"/>
      <c r="AL36" s="684" t="s">
        <v>129</v>
      </c>
      <c r="AM36" s="685"/>
      <c r="AN36" s="685"/>
      <c r="AO36" s="686"/>
      <c r="AQ36" s="756" t="s">
        <v>331</v>
      </c>
      <c r="AR36" s="757"/>
      <c r="AS36" s="757"/>
      <c r="AT36" s="757"/>
      <c r="AU36" s="757"/>
      <c r="AV36" s="757"/>
      <c r="AW36" s="757"/>
      <c r="AX36" s="757"/>
      <c r="AY36" s="758"/>
      <c r="AZ36" s="679">
        <v>953421</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-22678</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1417894</v>
      </c>
      <c r="CS36" s="680"/>
      <c r="CT36" s="680"/>
      <c r="CU36" s="680"/>
      <c r="CV36" s="680"/>
      <c r="CW36" s="680"/>
      <c r="CX36" s="680"/>
      <c r="CY36" s="681"/>
      <c r="CZ36" s="684">
        <v>13.8</v>
      </c>
      <c r="DA36" s="713"/>
      <c r="DB36" s="713"/>
      <c r="DC36" s="717"/>
      <c r="DD36" s="688">
        <v>1113040</v>
      </c>
      <c r="DE36" s="680"/>
      <c r="DF36" s="680"/>
      <c r="DG36" s="680"/>
      <c r="DH36" s="680"/>
      <c r="DI36" s="680"/>
      <c r="DJ36" s="680"/>
      <c r="DK36" s="681"/>
      <c r="DL36" s="688">
        <v>651874</v>
      </c>
      <c r="DM36" s="680"/>
      <c r="DN36" s="680"/>
      <c r="DO36" s="680"/>
      <c r="DP36" s="680"/>
      <c r="DQ36" s="680"/>
      <c r="DR36" s="680"/>
      <c r="DS36" s="680"/>
      <c r="DT36" s="680"/>
      <c r="DU36" s="680"/>
      <c r="DV36" s="681"/>
      <c r="DW36" s="684">
        <v>9.6999999999999993</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280743</v>
      </c>
      <c r="S37" s="680"/>
      <c r="T37" s="680"/>
      <c r="U37" s="680"/>
      <c r="V37" s="680"/>
      <c r="W37" s="680"/>
      <c r="X37" s="680"/>
      <c r="Y37" s="681"/>
      <c r="Z37" s="682">
        <v>2.7</v>
      </c>
      <c r="AA37" s="682"/>
      <c r="AB37" s="682"/>
      <c r="AC37" s="682"/>
      <c r="AD37" s="683" t="s">
        <v>129</v>
      </c>
      <c r="AE37" s="683"/>
      <c r="AF37" s="683"/>
      <c r="AG37" s="683"/>
      <c r="AH37" s="683"/>
      <c r="AI37" s="683"/>
      <c r="AJ37" s="683"/>
      <c r="AK37" s="683"/>
      <c r="AL37" s="684" t="s">
        <v>129</v>
      </c>
      <c r="AM37" s="685"/>
      <c r="AN37" s="685"/>
      <c r="AO37" s="686"/>
      <c r="AQ37" s="756" t="s">
        <v>335</v>
      </c>
      <c r="AR37" s="757"/>
      <c r="AS37" s="757"/>
      <c r="AT37" s="757"/>
      <c r="AU37" s="757"/>
      <c r="AV37" s="757"/>
      <c r="AW37" s="757"/>
      <c r="AX37" s="757"/>
      <c r="AY37" s="758"/>
      <c r="AZ37" s="679">
        <v>42855</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2345</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2289</v>
      </c>
      <c r="CS37" s="715"/>
      <c r="CT37" s="715"/>
      <c r="CU37" s="715"/>
      <c r="CV37" s="715"/>
      <c r="CW37" s="715"/>
      <c r="CX37" s="715"/>
      <c r="CY37" s="716"/>
      <c r="CZ37" s="684">
        <v>0</v>
      </c>
      <c r="DA37" s="713"/>
      <c r="DB37" s="713"/>
      <c r="DC37" s="717"/>
      <c r="DD37" s="688">
        <v>2289</v>
      </c>
      <c r="DE37" s="715"/>
      <c r="DF37" s="715"/>
      <c r="DG37" s="715"/>
      <c r="DH37" s="715"/>
      <c r="DI37" s="715"/>
      <c r="DJ37" s="715"/>
      <c r="DK37" s="716"/>
      <c r="DL37" s="688">
        <v>2193</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10380964</v>
      </c>
      <c r="S38" s="760"/>
      <c r="T38" s="760"/>
      <c r="U38" s="760"/>
      <c r="V38" s="760"/>
      <c r="W38" s="760"/>
      <c r="X38" s="760"/>
      <c r="Y38" s="761"/>
      <c r="Z38" s="762">
        <v>100</v>
      </c>
      <c r="AA38" s="762"/>
      <c r="AB38" s="762"/>
      <c r="AC38" s="762"/>
      <c r="AD38" s="763">
        <v>6429916</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16194</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3719</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1840418</v>
      </c>
      <c r="CS38" s="680"/>
      <c r="CT38" s="680"/>
      <c r="CU38" s="680"/>
      <c r="CV38" s="680"/>
      <c r="CW38" s="680"/>
      <c r="CX38" s="680"/>
      <c r="CY38" s="681"/>
      <c r="CZ38" s="684">
        <v>17.899999999999999</v>
      </c>
      <c r="DA38" s="713"/>
      <c r="DB38" s="713"/>
      <c r="DC38" s="717"/>
      <c r="DD38" s="688">
        <v>1694627</v>
      </c>
      <c r="DE38" s="680"/>
      <c r="DF38" s="680"/>
      <c r="DG38" s="680"/>
      <c r="DH38" s="680"/>
      <c r="DI38" s="680"/>
      <c r="DJ38" s="680"/>
      <c r="DK38" s="681"/>
      <c r="DL38" s="688">
        <v>1458365</v>
      </c>
      <c r="DM38" s="680"/>
      <c r="DN38" s="680"/>
      <c r="DO38" s="680"/>
      <c r="DP38" s="680"/>
      <c r="DQ38" s="680"/>
      <c r="DR38" s="680"/>
      <c r="DS38" s="680"/>
      <c r="DT38" s="680"/>
      <c r="DU38" s="680"/>
      <c r="DV38" s="681"/>
      <c r="DW38" s="684">
        <v>21.7</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129</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85</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59208</v>
      </c>
      <c r="CS39" s="715"/>
      <c r="CT39" s="715"/>
      <c r="CU39" s="715"/>
      <c r="CV39" s="715"/>
      <c r="CW39" s="715"/>
      <c r="CX39" s="715"/>
      <c r="CY39" s="716"/>
      <c r="CZ39" s="684">
        <v>0.6</v>
      </c>
      <c r="DA39" s="713"/>
      <c r="DB39" s="713"/>
      <c r="DC39" s="717"/>
      <c r="DD39" s="688">
        <v>50002</v>
      </c>
      <c r="DE39" s="715"/>
      <c r="DF39" s="715"/>
      <c r="DG39" s="715"/>
      <c r="DH39" s="715"/>
      <c r="DI39" s="715"/>
      <c r="DJ39" s="715"/>
      <c r="DK39" s="716"/>
      <c r="DL39" s="688" t="s">
        <v>235</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147113</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264</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t="s">
        <v>129</v>
      </c>
      <c r="CS40" s="680"/>
      <c r="CT40" s="680"/>
      <c r="CU40" s="680"/>
      <c r="CV40" s="680"/>
      <c r="CW40" s="680"/>
      <c r="CX40" s="680"/>
      <c r="CY40" s="681"/>
      <c r="CZ40" s="684" t="s">
        <v>129</v>
      </c>
      <c r="DA40" s="713"/>
      <c r="DB40" s="713"/>
      <c r="DC40" s="717"/>
      <c r="DD40" s="688" t="s">
        <v>235</v>
      </c>
      <c r="DE40" s="680"/>
      <c r="DF40" s="680"/>
      <c r="DG40" s="680"/>
      <c r="DH40" s="680"/>
      <c r="DI40" s="680"/>
      <c r="DJ40" s="680"/>
      <c r="DK40" s="681"/>
      <c r="DL40" s="688" t="s">
        <v>235</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697029</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383</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264</v>
      </c>
      <c r="CS41" s="715"/>
      <c r="CT41" s="715"/>
      <c r="CU41" s="715"/>
      <c r="CV41" s="715"/>
      <c r="CW41" s="715"/>
      <c r="CX41" s="715"/>
      <c r="CY41" s="716"/>
      <c r="CZ41" s="684" t="s">
        <v>235</v>
      </c>
      <c r="DA41" s="713"/>
      <c r="DB41" s="713"/>
      <c r="DC41" s="717"/>
      <c r="DD41" s="688" t="s">
        <v>264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1262043</v>
      </c>
      <c r="CS42" s="680"/>
      <c r="CT42" s="680"/>
      <c r="CU42" s="680"/>
      <c r="CV42" s="680"/>
      <c r="CW42" s="680"/>
      <c r="CX42" s="680"/>
      <c r="CY42" s="681"/>
      <c r="CZ42" s="684">
        <v>12.3</v>
      </c>
      <c r="DA42" s="685"/>
      <c r="DB42" s="685"/>
      <c r="DC42" s="780"/>
      <c r="DD42" s="688">
        <v>383076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t="s">
        <v>235</v>
      </c>
      <c r="CS43" s="715"/>
      <c r="CT43" s="715"/>
      <c r="CU43" s="715"/>
      <c r="CV43" s="715"/>
      <c r="CW43" s="715"/>
      <c r="CX43" s="715"/>
      <c r="CY43" s="716"/>
      <c r="CZ43" s="684" t="s">
        <v>235</v>
      </c>
      <c r="DA43" s="713"/>
      <c r="DB43" s="713"/>
      <c r="DC43" s="717"/>
      <c r="DD43" s="688" t="s">
        <v>235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308</v>
      </c>
      <c r="CE44" s="792"/>
      <c r="CF44" s="676" t="s">
        <v>357</v>
      </c>
      <c r="CG44" s="677"/>
      <c r="CH44" s="677"/>
      <c r="CI44" s="677"/>
      <c r="CJ44" s="677"/>
      <c r="CK44" s="677"/>
      <c r="CL44" s="677"/>
      <c r="CM44" s="677"/>
      <c r="CN44" s="677"/>
      <c r="CO44" s="677"/>
      <c r="CP44" s="677"/>
      <c r="CQ44" s="678"/>
      <c r="CR44" s="679">
        <v>1196032</v>
      </c>
      <c r="CS44" s="680"/>
      <c r="CT44" s="680"/>
      <c r="CU44" s="680"/>
      <c r="CV44" s="680"/>
      <c r="CW44" s="680"/>
      <c r="CX44" s="680"/>
      <c r="CY44" s="681"/>
      <c r="CZ44" s="684">
        <v>11.6</v>
      </c>
      <c r="DA44" s="685"/>
      <c r="DB44" s="685"/>
      <c r="DC44" s="780"/>
      <c r="DD44" s="688">
        <v>332984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763641</v>
      </c>
      <c r="CS45" s="715"/>
      <c r="CT45" s="715"/>
      <c r="CU45" s="715"/>
      <c r="CV45" s="715"/>
      <c r="CW45" s="715"/>
      <c r="CX45" s="715"/>
      <c r="CY45" s="716"/>
      <c r="CZ45" s="684">
        <v>7.4</v>
      </c>
      <c r="DA45" s="713"/>
      <c r="DB45" s="713"/>
      <c r="DC45" s="717"/>
      <c r="DD45" s="688">
        <v>165006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270781</v>
      </c>
      <c r="CS46" s="680"/>
      <c r="CT46" s="680"/>
      <c r="CU46" s="680"/>
      <c r="CV46" s="680"/>
      <c r="CW46" s="680"/>
      <c r="CX46" s="680"/>
      <c r="CY46" s="681"/>
      <c r="CZ46" s="684">
        <v>2.6</v>
      </c>
      <c r="DA46" s="685"/>
      <c r="DB46" s="685"/>
      <c r="DC46" s="780"/>
      <c r="DD46" s="688">
        <v>165854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66011</v>
      </c>
      <c r="CS47" s="715"/>
      <c r="CT47" s="715"/>
      <c r="CU47" s="715"/>
      <c r="CV47" s="715"/>
      <c r="CW47" s="715"/>
      <c r="CX47" s="715"/>
      <c r="CY47" s="716"/>
      <c r="CZ47" s="684">
        <v>0.6</v>
      </c>
      <c r="DA47" s="713"/>
      <c r="DB47" s="713"/>
      <c r="DC47" s="717"/>
      <c r="DD47" s="688">
        <v>50092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235</v>
      </c>
      <c r="CS48" s="680"/>
      <c r="CT48" s="680"/>
      <c r="CU48" s="680"/>
      <c r="CV48" s="680"/>
      <c r="CW48" s="680"/>
      <c r="CX48" s="680"/>
      <c r="CY48" s="681"/>
      <c r="CZ48" s="684" t="s">
        <v>235</v>
      </c>
      <c r="DA48" s="685"/>
      <c r="DB48" s="685"/>
      <c r="DC48" s="780"/>
      <c r="DD48" s="688" t="s">
        <v>264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10269231</v>
      </c>
      <c r="CS49" s="749"/>
      <c r="CT49" s="749"/>
      <c r="CU49" s="749"/>
      <c r="CV49" s="749"/>
      <c r="CW49" s="749"/>
      <c r="CX49" s="749"/>
      <c r="CY49" s="781"/>
      <c r="CZ49" s="764">
        <v>100</v>
      </c>
      <c r="DA49" s="782"/>
      <c r="DB49" s="782"/>
      <c r="DC49" s="783"/>
      <c r="DD49" s="784">
        <v>7809671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vMiSXaq9CXanaxxQ6e7JA3swO+kDDkfeG5RZ92LKKjdgjq+TiK016SzEkXjyat9YwchAJS/tw5C9nJgBASbg==" saltValue="bqNncuiDxBCj7D0+YstH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10319</v>
      </c>
      <c r="R7" s="815"/>
      <c r="S7" s="815"/>
      <c r="T7" s="815"/>
      <c r="U7" s="815"/>
      <c r="V7" s="815">
        <v>10207</v>
      </c>
      <c r="W7" s="815"/>
      <c r="X7" s="815"/>
      <c r="Y7" s="815"/>
      <c r="Z7" s="815"/>
      <c r="AA7" s="815">
        <v>112</v>
      </c>
      <c r="AB7" s="815"/>
      <c r="AC7" s="815"/>
      <c r="AD7" s="815"/>
      <c r="AE7" s="816"/>
      <c r="AF7" s="817">
        <v>48</v>
      </c>
      <c r="AG7" s="818"/>
      <c r="AH7" s="818"/>
      <c r="AI7" s="818"/>
      <c r="AJ7" s="819"/>
      <c r="AK7" s="854">
        <v>445</v>
      </c>
      <c r="AL7" s="855"/>
      <c r="AM7" s="855"/>
      <c r="AN7" s="855"/>
      <c r="AO7" s="855"/>
      <c r="AP7" s="855">
        <v>13791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120</v>
      </c>
      <c r="R8" s="839"/>
      <c r="S8" s="839"/>
      <c r="T8" s="839"/>
      <c r="U8" s="839"/>
      <c r="V8" s="839">
        <v>120</v>
      </c>
      <c r="W8" s="839"/>
      <c r="X8" s="839"/>
      <c r="Y8" s="839"/>
      <c r="Z8" s="839"/>
      <c r="AA8" s="839">
        <v>0</v>
      </c>
      <c r="AB8" s="839"/>
      <c r="AC8" s="839"/>
      <c r="AD8" s="839"/>
      <c r="AE8" s="840"/>
      <c r="AF8" s="841" t="s">
        <v>600</v>
      </c>
      <c r="AG8" s="842"/>
      <c r="AH8" s="842"/>
      <c r="AI8" s="842"/>
      <c r="AJ8" s="843"/>
      <c r="AK8" s="844">
        <v>49</v>
      </c>
      <c r="AL8" s="845"/>
      <c r="AM8" s="845"/>
      <c r="AN8" s="845"/>
      <c r="AO8" s="845"/>
      <c r="AP8" s="845" t="s">
        <v>600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10381</v>
      </c>
      <c r="R23" s="874"/>
      <c r="S23" s="874"/>
      <c r="T23" s="874"/>
      <c r="U23" s="874"/>
      <c r="V23" s="874">
        <v>10269</v>
      </c>
      <c r="W23" s="874"/>
      <c r="X23" s="874"/>
      <c r="Y23" s="874"/>
      <c r="Z23" s="874"/>
      <c r="AA23" s="874">
        <v>112</v>
      </c>
      <c r="AB23" s="874"/>
      <c r="AC23" s="874"/>
      <c r="AD23" s="874"/>
      <c r="AE23" s="875"/>
      <c r="AF23" s="876">
        <v>48</v>
      </c>
      <c r="AG23" s="874"/>
      <c r="AH23" s="874"/>
      <c r="AI23" s="874"/>
      <c r="AJ23" s="877"/>
      <c r="AK23" s="878"/>
      <c r="AL23" s="879"/>
      <c r="AM23" s="879"/>
      <c r="AN23" s="879"/>
      <c r="AO23" s="879"/>
      <c r="AP23" s="874">
        <v>13791</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1936</v>
      </c>
      <c r="R28" s="903"/>
      <c r="S28" s="903"/>
      <c r="T28" s="903"/>
      <c r="U28" s="903"/>
      <c r="V28" s="903">
        <v>1931</v>
      </c>
      <c r="W28" s="903"/>
      <c r="X28" s="903"/>
      <c r="Y28" s="903"/>
      <c r="Z28" s="903"/>
      <c r="AA28" s="903">
        <v>5</v>
      </c>
      <c r="AB28" s="903"/>
      <c r="AC28" s="903"/>
      <c r="AD28" s="903"/>
      <c r="AE28" s="904"/>
      <c r="AF28" s="905">
        <v>5</v>
      </c>
      <c r="AG28" s="903"/>
      <c r="AH28" s="903"/>
      <c r="AI28" s="903"/>
      <c r="AJ28" s="906"/>
      <c r="AK28" s="907">
        <v>158</v>
      </c>
      <c r="AL28" s="898"/>
      <c r="AM28" s="898"/>
      <c r="AN28" s="898"/>
      <c r="AO28" s="898"/>
      <c r="AP28" s="898" t="s">
        <v>600</v>
      </c>
      <c r="AQ28" s="898"/>
      <c r="AR28" s="898"/>
      <c r="AS28" s="898"/>
      <c r="AT28" s="898"/>
      <c r="AU28" s="898" t="s">
        <v>600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2225</v>
      </c>
      <c r="R29" s="839"/>
      <c r="S29" s="839"/>
      <c r="T29" s="839"/>
      <c r="U29" s="839"/>
      <c r="V29" s="839">
        <v>2225</v>
      </c>
      <c r="W29" s="839"/>
      <c r="X29" s="839"/>
      <c r="Y29" s="839"/>
      <c r="Z29" s="839"/>
      <c r="AA29" s="839">
        <v>0</v>
      </c>
      <c r="AB29" s="839"/>
      <c r="AC29" s="839"/>
      <c r="AD29" s="839"/>
      <c r="AE29" s="840"/>
      <c r="AF29" s="841">
        <v>0</v>
      </c>
      <c r="AG29" s="842"/>
      <c r="AH29" s="842"/>
      <c r="AI29" s="842"/>
      <c r="AJ29" s="843"/>
      <c r="AK29" s="910">
        <v>298</v>
      </c>
      <c r="AL29" s="911"/>
      <c r="AM29" s="911"/>
      <c r="AN29" s="911"/>
      <c r="AO29" s="911"/>
      <c r="AP29" s="911" t="s">
        <v>601</v>
      </c>
      <c r="AQ29" s="911"/>
      <c r="AR29" s="911"/>
      <c r="AS29" s="911"/>
      <c r="AT29" s="911"/>
      <c r="AU29" s="911" t="s">
        <v>601</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244</v>
      </c>
      <c r="R30" s="839"/>
      <c r="S30" s="839"/>
      <c r="T30" s="839"/>
      <c r="U30" s="839"/>
      <c r="V30" s="839">
        <v>244</v>
      </c>
      <c r="W30" s="839"/>
      <c r="X30" s="839"/>
      <c r="Y30" s="839"/>
      <c r="Z30" s="839"/>
      <c r="AA30" s="839">
        <v>0</v>
      </c>
      <c r="AB30" s="839"/>
      <c r="AC30" s="839"/>
      <c r="AD30" s="839"/>
      <c r="AE30" s="840"/>
      <c r="AF30" s="841">
        <v>0</v>
      </c>
      <c r="AG30" s="842"/>
      <c r="AH30" s="842"/>
      <c r="AI30" s="842"/>
      <c r="AJ30" s="843"/>
      <c r="AK30" s="910">
        <v>89</v>
      </c>
      <c r="AL30" s="911"/>
      <c r="AM30" s="911"/>
      <c r="AN30" s="911"/>
      <c r="AO30" s="911"/>
      <c r="AP30" s="911" t="s">
        <v>600</v>
      </c>
      <c r="AQ30" s="911"/>
      <c r="AR30" s="911"/>
      <c r="AS30" s="911"/>
      <c r="AT30" s="911"/>
      <c r="AU30" s="911" t="s">
        <v>600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421</v>
      </c>
      <c r="R31" s="839"/>
      <c r="S31" s="839"/>
      <c r="T31" s="839"/>
      <c r="U31" s="839"/>
      <c r="V31" s="839">
        <v>440</v>
      </c>
      <c r="W31" s="839"/>
      <c r="X31" s="839"/>
      <c r="Y31" s="839"/>
      <c r="Z31" s="839"/>
      <c r="AA31" s="839">
        <v>-19</v>
      </c>
      <c r="AB31" s="839"/>
      <c r="AC31" s="839"/>
      <c r="AD31" s="839"/>
      <c r="AE31" s="840"/>
      <c r="AF31" s="841">
        <v>518</v>
      </c>
      <c r="AG31" s="842"/>
      <c r="AH31" s="842"/>
      <c r="AI31" s="842"/>
      <c r="AJ31" s="843"/>
      <c r="AK31" s="910">
        <v>16</v>
      </c>
      <c r="AL31" s="911"/>
      <c r="AM31" s="911"/>
      <c r="AN31" s="911"/>
      <c r="AO31" s="911"/>
      <c r="AP31" s="911">
        <v>3076</v>
      </c>
      <c r="AQ31" s="911"/>
      <c r="AR31" s="911"/>
      <c r="AS31" s="911"/>
      <c r="AT31" s="911"/>
      <c r="AU31" s="911">
        <v>135</v>
      </c>
      <c r="AV31" s="911"/>
      <c r="AW31" s="911"/>
      <c r="AX31" s="911"/>
      <c r="AY31" s="911"/>
      <c r="AZ31" s="912"/>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2042</v>
      </c>
      <c r="R32" s="839"/>
      <c r="S32" s="839"/>
      <c r="T32" s="839"/>
      <c r="U32" s="839"/>
      <c r="V32" s="839">
        <v>1790</v>
      </c>
      <c r="W32" s="839"/>
      <c r="X32" s="839"/>
      <c r="Y32" s="839"/>
      <c r="Z32" s="839"/>
      <c r="AA32" s="839">
        <v>252</v>
      </c>
      <c r="AB32" s="839"/>
      <c r="AC32" s="839"/>
      <c r="AD32" s="839"/>
      <c r="AE32" s="840"/>
      <c r="AF32" s="841">
        <v>218</v>
      </c>
      <c r="AG32" s="842"/>
      <c r="AH32" s="842"/>
      <c r="AI32" s="842"/>
      <c r="AJ32" s="843"/>
      <c r="AK32" s="910">
        <v>950</v>
      </c>
      <c r="AL32" s="911"/>
      <c r="AM32" s="911"/>
      <c r="AN32" s="911"/>
      <c r="AO32" s="911"/>
      <c r="AP32" s="911">
        <v>11228</v>
      </c>
      <c r="AQ32" s="911"/>
      <c r="AR32" s="911"/>
      <c r="AS32" s="911"/>
      <c r="AT32" s="911"/>
      <c r="AU32" s="911">
        <v>10857</v>
      </c>
      <c r="AV32" s="911"/>
      <c r="AW32" s="911"/>
      <c r="AX32" s="911"/>
      <c r="AY32" s="911"/>
      <c r="AZ32" s="912"/>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106</v>
      </c>
      <c r="R33" s="839"/>
      <c r="S33" s="839"/>
      <c r="T33" s="839"/>
      <c r="U33" s="839"/>
      <c r="V33" s="839">
        <v>106</v>
      </c>
      <c r="W33" s="839"/>
      <c r="X33" s="839"/>
      <c r="Y33" s="839"/>
      <c r="Z33" s="839"/>
      <c r="AA33" s="839">
        <v>0</v>
      </c>
      <c r="AB33" s="839"/>
      <c r="AC33" s="839"/>
      <c r="AD33" s="839"/>
      <c r="AE33" s="840"/>
      <c r="AF33" s="841" t="s">
        <v>409</v>
      </c>
      <c r="AG33" s="842"/>
      <c r="AH33" s="842"/>
      <c r="AI33" s="842"/>
      <c r="AJ33" s="843"/>
      <c r="AK33" s="910">
        <v>43</v>
      </c>
      <c r="AL33" s="911"/>
      <c r="AM33" s="911"/>
      <c r="AN33" s="911"/>
      <c r="AO33" s="911"/>
      <c r="AP33" s="911" t="s">
        <v>600</v>
      </c>
      <c r="AQ33" s="911"/>
      <c r="AR33" s="911"/>
      <c r="AS33" s="911"/>
      <c r="AT33" s="911"/>
      <c r="AU33" s="911" t="s">
        <v>600</v>
      </c>
      <c r="AV33" s="911"/>
      <c r="AW33" s="911"/>
      <c r="AX33" s="911"/>
      <c r="AY33" s="911"/>
      <c r="AZ33" s="912"/>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741</v>
      </c>
      <c r="AG63" s="922"/>
      <c r="AH63" s="922"/>
      <c r="AI63" s="922"/>
      <c r="AJ63" s="923"/>
      <c r="AK63" s="924"/>
      <c r="AL63" s="919"/>
      <c r="AM63" s="919"/>
      <c r="AN63" s="919"/>
      <c r="AO63" s="919"/>
      <c r="AP63" s="922">
        <f>SUM(AP28:AT34)</f>
        <v>14304</v>
      </c>
      <c r="AQ63" s="922"/>
      <c r="AR63" s="922"/>
      <c r="AS63" s="922"/>
      <c r="AT63" s="922"/>
      <c r="AU63" s="922">
        <f>SUM(AU28:AY34)</f>
        <v>10992</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398</v>
      </c>
      <c r="AQ66" s="798"/>
      <c r="AR66" s="798"/>
      <c r="AS66" s="798"/>
      <c r="AT66" s="799"/>
      <c r="AU66" s="797" t="s">
        <v>420</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171</v>
      </c>
      <c r="R68" s="946"/>
      <c r="S68" s="946"/>
      <c r="T68" s="946"/>
      <c r="U68" s="946"/>
      <c r="V68" s="946">
        <v>167</v>
      </c>
      <c r="W68" s="946"/>
      <c r="X68" s="946"/>
      <c r="Y68" s="946"/>
      <c r="Z68" s="946"/>
      <c r="AA68" s="946">
        <v>4</v>
      </c>
      <c r="AB68" s="946"/>
      <c r="AC68" s="946"/>
      <c r="AD68" s="946"/>
      <c r="AE68" s="946"/>
      <c r="AF68" s="946">
        <v>4</v>
      </c>
      <c r="AG68" s="946"/>
      <c r="AH68" s="946"/>
      <c r="AI68" s="946"/>
      <c r="AJ68" s="946"/>
      <c r="AK68" s="946" t="s">
        <v>600</v>
      </c>
      <c r="AL68" s="946"/>
      <c r="AM68" s="946"/>
      <c r="AN68" s="946"/>
      <c r="AO68" s="946"/>
      <c r="AP68" s="946" t="s">
        <v>600</v>
      </c>
      <c r="AQ68" s="946"/>
      <c r="AR68" s="946"/>
      <c r="AS68" s="946"/>
      <c r="AT68" s="946"/>
      <c r="AU68" s="946" t="s">
        <v>600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0</v>
      </c>
      <c r="R69" s="911"/>
      <c r="S69" s="911"/>
      <c r="T69" s="911"/>
      <c r="U69" s="911"/>
      <c r="V69" s="911">
        <v>0</v>
      </c>
      <c r="W69" s="911"/>
      <c r="X69" s="911"/>
      <c r="Y69" s="911"/>
      <c r="Z69" s="911"/>
      <c r="AA69" s="911">
        <v>0</v>
      </c>
      <c r="AB69" s="911"/>
      <c r="AC69" s="911"/>
      <c r="AD69" s="911"/>
      <c r="AE69" s="911"/>
      <c r="AF69" s="911">
        <v>0</v>
      </c>
      <c r="AG69" s="911"/>
      <c r="AH69" s="911"/>
      <c r="AI69" s="911"/>
      <c r="AJ69" s="911"/>
      <c r="AK69" s="911" t="s">
        <v>600</v>
      </c>
      <c r="AL69" s="911"/>
      <c r="AM69" s="911"/>
      <c r="AN69" s="911"/>
      <c r="AO69" s="911"/>
      <c r="AP69" s="911" t="s">
        <v>600</v>
      </c>
      <c r="AQ69" s="911"/>
      <c r="AR69" s="911"/>
      <c r="AS69" s="911"/>
      <c r="AT69" s="911"/>
      <c r="AU69" s="911" t="s">
        <v>600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3905</v>
      </c>
      <c r="R70" s="911"/>
      <c r="S70" s="911"/>
      <c r="T70" s="911"/>
      <c r="U70" s="911"/>
      <c r="V70" s="911">
        <v>3303</v>
      </c>
      <c r="W70" s="911"/>
      <c r="X70" s="911"/>
      <c r="Y70" s="911"/>
      <c r="Z70" s="911"/>
      <c r="AA70" s="911">
        <v>602</v>
      </c>
      <c r="AB70" s="911"/>
      <c r="AC70" s="911"/>
      <c r="AD70" s="911"/>
      <c r="AE70" s="911"/>
      <c r="AF70" s="911">
        <v>602</v>
      </c>
      <c r="AG70" s="911"/>
      <c r="AH70" s="911"/>
      <c r="AI70" s="911"/>
      <c r="AJ70" s="911"/>
      <c r="AK70" s="911" t="s">
        <v>600</v>
      </c>
      <c r="AL70" s="911"/>
      <c r="AM70" s="911"/>
      <c r="AN70" s="911"/>
      <c r="AO70" s="911"/>
      <c r="AP70" s="911" t="s">
        <v>600</v>
      </c>
      <c r="AQ70" s="911"/>
      <c r="AR70" s="911"/>
      <c r="AS70" s="911"/>
      <c r="AT70" s="911"/>
      <c r="AU70" s="911" t="s">
        <v>600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6</v>
      </c>
      <c r="R71" s="911"/>
      <c r="S71" s="911"/>
      <c r="T71" s="911"/>
      <c r="U71" s="911"/>
      <c r="V71" s="911">
        <v>1</v>
      </c>
      <c r="W71" s="911"/>
      <c r="X71" s="911"/>
      <c r="Y71" s="911"/>
      <c r="Z71" s="911"/>
      <c r="AA71" s="911">
        <v>5</v>
      </c>
      <c r="AB71" s="911"/>
      <c r="AC71" s="911"/>
      <c r="AD71" s="911"/>
      <c r="AE71" s="911"/>
      <c r="AF71" s="911">
        <v>5</v>
      </c>
      <c r="AG71" s="911"/>
      <c r="AH71" s="911"/>
      <c r="AI71" s="911"/>
      <c r="AJ71" s="911"/>
      <c r="AK71" s="911" t="s">
        <v>600</v>
      </c>
      <c r="AL71" s="911"/>
      <c r="AM71" s="911"/>
      <c r="AN71" s="911"/>
      <c r="AO71" s="911"/>
      <c r="AP71" s="911" t="s">
        <v>600</v>
      </c>
      <c r="AQ71" s="911"/>
      <c r="AR71" s="911"/>
      <c r="AS71" s="911"/>
      <c r="AT71" s="911"/>
      <c r="AU71" s="911" t="s">
        <v>600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587</v>
      </c>
      <c r="C72" s="954"/>
      <c r="D72" s="954"/>
      <c r="E72" s="954"/>
      <c r="F72" s="954"/>
      <c r="G72" s="954"/>
      <c r="H72" s="954"/>
      <c r="I72" s="954"/>
      <c r="J72" s="954"/>
      <c r="K72" s="954"/>
      <c r="L72" s="954"/>
      <c r="M72" s="954"/>
      <c r="N72" s="954"/>
      <c r="O72" s="954"/>
      <c r="P72" s="955"/>
      <c r="Q72" s="956">
        <v>1</v>
      </c>
      <c r="R72" s="911"/>
      <c r="S72" s="911"/>
      <c r="T72" s="911"/>
      <c r="U72" s="911"/>
      <c r="V72" s="911">
        <v>1</v>
      </c>
      <c r="W72" s="911"/>
      <c r="X72" s="911"/>
      <c r="Y72" s="911"/>
      <c r="Z72" s="911"/>
      <c r="AA72" s="911">
        <v>0</v>
      </c>
      <c r="AB72" s="911"/>
      <c r="AC72" s="911"/>
      <c r="AD72" s="911"/>
      <c r="AE72" s="911"/>
      <c r="AF72" s="911">
        <v>0</v>
      </c>
      <c r="AG72" s="911"/>
      <c r="AH72" s="911"/>
      <c r="AI72" s="911"/>
      <c r="AJ72" s="911"/>
      <c r="AK72" s="911" t="s">
        <v>600</v>
      </c>
      <c r="AL72" s="911"/>
      <c r="AM72" s="911"/>
      <c r="AN72" s="911"/>
      <c r="AO72" s="911"/>
      <c r="AP72" s="911" t="s">
        <v>600</v>
      </c>
      <c r="AQ72" s="911"/>
      <c r="AR72" s="911"/>
      <c r="AS72" s="911"/>
      <c r="AT72" s="911"/>
      <c r="AU72" s="911" t="s">
        <v>600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588</v>
      </c>
      <c r="C73" s="954"/>
      <c r="D73" s="954"/>
      <c r="E73" s="954"/>
      <c r="F73" s="954"/>
      <c r="G73" s="954"/>
      <c r="H73" s="954"/>
      <c r="I73" s="954"/>
      <c r="J73" s="954"/>
      <c r="K73" s="954"/>
      <c r="L73" s="954"/>
      <c r="M73" s="954"/>
      <c r="N73" s="954"/>
      <c r="O73" s="954"/>
      <c r="P73" s="955"/>
      <c r="Q73" s="956">
        <v>1175</v>
      </c>
      <c r="R73" s="911"/>
      <c r="S73" s="911"/>
      <c r="T73" s="911"/>
      <c r="U73" s="911"/>
      <c r="V73" s="911">
        <v>1123</v>
      </c>
      <c r="W73" s="911"/>
      <c r="X73" s="911"/>
      <c r="Y73" s="911"/>
      <c r="Z73" s="911"/>
      <c r="AA73" s="911">
        <v>52</v>
      </c>
      <c r="AB73" s="911"/>
      <c r="AC73" s="911"/>
      <c r="AD73" s="911"/>
      <c r="AE73" s="911"/>
      <c r="AF73" s="911">
        <v>52</v>
      </c>
      <c r="AG73" s="911"/>
      <c r="AH73" s="911"/>
      <c r="AI73" s="911"/>
      <c r="AJ73" s="911"/>
      <c r="AK73" s="911">
        <v>114</v>
      </c>
      <c r="AL73" s="911"/>
      <c r="AM73" s="911"/>
      <c r="AN73" s="911"/>
      <c r="AO73" s="911"/>
      <c r="AP73" s="911" t="s">
        <v>600</v>
      </c>
      <c r="AQ73" s="911"/>
      <c r="AR73" s="911"/>
      <c r="AS73" s="911"/>
      <c r="AT73" s="911"/>
      <c r="AU73" s="911" t="s">
        <v>600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589</v>
      </c>
      <c r="C74" s="954"/>
      <c r="D74" s="954"/>
      <c r="E74" s="954"/>
      <c r="F74" s="954"/>
      <c r="G74" s="954"/>
      <c r="H74" s="954"/>
      <c r="I74" s="954"/>
      <c r="J74" s="954"/>
      <c r="K74" s="954"/>
      <c r="L74" s="954"/>
      <c r="M74" s="954"/>
      <c r="N74" s="954"/>
      <c r="O74" s="954"/>
      <c r="P74" s="955"/>
      <c r="Q74" s="956">
        <v>563</v>
      </c>
      <c r="R74" s="911"/>
      <c r="S74" s="911"/>
      <c r="T74" s="911"/>
      <c r="U74" s="911"/>
      <c r="V74" s="911">
        <v>555</v>
      </c>
      <c r="W74" s="911"/>
      <c r="X74" s="911"/>
      <c r="Y74" s="911"/>
      <c r="Z74" s="911"/>
      <c r="AA74" s="911">
        <v>8</v>
      </c>
      <c r="AB74" s="911"/>
      <c r="AC74" s="911"/>
      <c r="AD74" s="911"/>
      <c r="AE74" s="911"/>
      <c r="AF74" s="911">
        <v>8</v>
      </c>
      <c r="AG74" s="911"/>
      <c r="AH74" s="911"/>
      <c r="AI74" s="911"/>
      <c r="AJ74" s="911"/>
      <c r="AK74" s="911">
        <v>70</v>
      </c>
      <c r="AL74" s="911"/>
      <c r="AM74" s="911"/>
      <c r="AN74" s="911"/>
      <c r="AO74" s="911"/>
      <c r="AP74" s="911" t="s">
        <v>600</v>
      </c>
      <c r="AQ74" s="911"/>
      <c r="AR74" s="911"/>
      <c r="AS74" s="911"/>
      <c r="AT74" s="911"/>
      <c r="AU74" s="911" t="s">
        <v>600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SUM(AF68:AJ74)</f>
        <v>671</v>
      </c>
      <c r="AG88" s="922"/>
      <c r="AH88" s="922"/>
      <c r="AI88" s="922"/>
      <c r="AJ88" s="922"/>
      <c r="AK88" s="919"/>
      <c r="AL88" s="919"/>
      <c r="AM88" s="919"/>
      <c r="AN88" s="919"/>
      <c r="AO88" s="919"/>
      <c r="AP88" s="922" t="s">
        <v>602</v>
      </c>
      <c r="AQ88" s="922"/>
      <c r="AR88" s="922"/>
      <c r="AS88" s="922"/>
      <c r="AT88" s="922"/>
      <c r="AU88" s="922" t="s">
        <v>600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307</v>
      </c>
      <c r="AG109" s="975"/>
      <c r="AH109" s="975"/>
      <c r="AI109" s="975"/>
      <c r="AJ109" s="976"/>
      <c r="AK109" s="974" t="s">
        <v>306</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307</v>
      </c>
      <c r="BW109" s="975"/>
      <c r="BX109" s="975"/>
      <c r="BY109" s="975"/>
      <c r="BZ109" s="976"/>
      <c r="CA109" s="974" t="s">
        <v>306</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307</v>
      </c>
      <c r="DM109" s="975"/>
      <c r="DN109" s="975"/>
      <c r="DO109" s="975"/>
      <c r="DP109" s="976"/>
      <c r="DQ109" s="974" t="s">
        <v>306</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1466587</v>
      </c>
      <c r="AB110" s="982"/>
      <c r="AC110" s="982"/>
      <c r="AD110" s="982"/>
      <c r="AE110" s="983"/>
      <c r="AF110" s="984">
        <v>1481013</v>
      </c>
      <c r="AG110" s="982"/>
      <c r="AH110" s="982"/>
      <c r="AI110" s="982"/>
      <c r="AJ110" s="983"/>
      <c r="AK110" s="984">
        <v>1374455</v>
      </c>
      <c r="AL110" s="982"/>
      <c r="AM110" s="982"/>
      <c r="AN110" s="982"/>
      <c r="AO110" s="983"/>
      <c r="AP110" s="985">
        <v>27.7</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15276309</v>
      </c>
      <c r="BR110" s="1017"/>
      <c r="BS110" s="1017"/>
      <c r="BT110" s="1017"/>
      <c r="BU110" s="1017"/>
      <c r="BV110" s="1017">
        <v>14495678</v>
      </c>
      <c r="BW110" s="1017"/>
      <c r="BX110" s="1017"/>
      <c r="BY110" s="1017"/>
      <c r="BZ110" s="1017"/>
      <c r="CA110" s="1017">
        <v>13791310</v>
      </c>
      <c r="CB110" s="1017"/>
      <c r="CC110" s="1017"/>
      <c r="CD110" s="1017"/>
      <c r="CE110" s="1017"/>
      <c r="CF110" s="1031">
        <v>277.8</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409</v>
      </c>
      <c r="DM110" s="1017"/>
      <c r="DN110" s="1017"/>
      <c r="DO110" s="1017"/>
      <c r="DP110" s="1017"/>
      <c r="DQ110" s="1017" t="s">
        <v>437</v>
      </c>
      <c r="DR110" s="1017"/>
      <c r="DS110" s="1017"/>
      <c r="DT110" s="1017"/>
      <c r="DU110" s="1017"/>
      <c r="DV110" s="1018" t="s">
        <v>437</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439</v>
      </c>
      <c r="AG111" s="1024"/>
      <c r="AH111" s="1024"/>
      <c r="AI111" s="1024"/>
      <c r="AJ111" s="1025"/>
      <c r="AK111" s="1026" t="s">
        <v>439</v>
      </c>
      <c r="AL111" s="1024"/>
      <c r="AM111" s="1024"/>
      <c r="AN111" s="1024"/>
      <c r="AO111" s="1025"/>
      <c r="AP111" s="1027" t="s">
        <v>439</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t="s">
        <v>439</v>
      </c>
      <c r="BR111" s="1010"/>
      <c r="BS111" s="1010"/>
      <c r="BT111" s="1010"/>
      <c r="BU111" s="1010"/>
      <c r="BV111" s="1010" t="s">
        <v>439</v>
      </c>
      <c r="BW111" s="1010"/>
      <c r="BX111" s="1010"/>
      <c r="BY111" s="1010"/>
      <c r="BZ111" s="1010"/>
      <c r="CA111" s="1010" t="s">
        <v>439</v>
      </c>
      <c r="CB111" s="1010"/>
      <c r="CC111" s="1010"/>
      <c r="CD111" s="1010"/>
      <c r="CE111" s="1010"/>
      <c r="CF111" s="1004" t="s">
        <v>439</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439</v>
      </c>
      <c r="DM111" s="1010"/>
      <c r="DN111" s="1010"/>
      <c r="DO111" s="1010"/>
      <c r="DP111" s="1010"/>
      <c r="DQ111" s="1010" t="s">
        <v>439</v>
      </c>
      <c r="DR111" s="1010"/>
      <c r="DS111" s="1010"/>
      <c r="DT111" s="1010"/>
      <c r="DU111" s="1010"/>
      <c r="DV111" s="1011" t="s">
        <v>439</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409</v>
      </c>
      <c r="AB112" s="1049"/>
      <c r="AC112" s="1049"/>
      <c r="AD112" s="1049"/>
      <c r="AE112" s="1050"/>
      <c r="AF112" s="1051" t="s">
        <v>444</v>
      </c>
      <c r="AG112" s="1049"/>
      <c r="AH112" s="1049"/>
      <c r="AI112" s="1049"/>
      <c r="AJ112" s="1050"/>
      <c r="AK112" s="1051" t="s">
        <v>439</v>
      </c>
      <c r="AL112" s="1049"/>
      <c r="AM112" s="1049"/>
      <c r="AN112" s="1049"/>
      <c r="AO112" s="1050"/>
      <c r="AP112" s="1052" t="s">
        <v>444</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11688562</v>
      </c>
      <c r="BR112" s="1010"/>
      <c r="BS112" s="1010"/>
      <c r="BT112" s="1010"/>
      <c r="BU112" s="1010"/>
      <c r="BV112" s="1010">
        <v>11054357</v>
      </c>
      <c r="BW112" s="1010"/>
      <c r="BX112" s="1010"/>
      <c r="BY112" s="1010"/>
      <c r="BZ112" s="1010"/>
      <c r="CA112" s="1010">
        <v>10992738</v>
      </c>
      <c r="CB112" s="1010"/>
      <c r="CC112" s="1010"/>
      <c r="CD112" s="1010"/>
      <c r="CE112" s="1010"/>
      <c r="CF112" s="1004">
        <v>221.4</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409</v>
      </c>
      <c r="DH112" s="1010"/>
      <c r="DI112" s="1010"/>
      <c r="DJ112" s="1010"/>
      <c r="DK112" s="1010"/>
      <c r="DL112" s="1010" t="s">
        <v>439</v>
      </c>
      <c r="DM112" s="1010"/>
      <c r="DN112" s="1010"/>
      <c r="DO112" s="1010"/>
      <c r="DP112" s="1010"/>
      <c r="DQ112" s="1010" t="s">
        <v>439</v>
      </c>
      <c r="DR112" s="1010"/>
      <c r="DS112" s="1010"/>
      <c r="DT112" s="1010"/>
      <c r="DU112" s="1010"/>
      <c r="DV112" s="1011" t="s">
        <v>409</v>
      </c>
      <c r="DW112" s="1011"/>
      <c r="DX112" s="1011"/>
      <c r="DY112" s="1011"/>
      <c r="DZ112" s="1012"/>
    </row>
    <row r="113" spans="1:130" s="246" customFormat="1" ht="26.25" customHeight="1" x14ac:dyDescent="0.15">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818792</v>
      </c>
      <c r="AB113" s="1024"/>
      <c r="AC113" s="1024"/>
      <c r="AD113" s="1024"/>
      <c r="AE113" s="1025"/>
      <c r="AF113" s="1026">
        <v>837798</v>
      </c>
      <c r="AG113" s="1024"/>
      <c r="AH113" s="1024"/>
      <c r="AI113" s="1024"/>
      <c r="AJ113" s="1025"/>
      <c r="AK113" s="1026">
        <v>932926</v>
      </c>
      <c r="AL113" s="1024"/>
      <c r="AM113" s="1024"/>
      <c r="AN113" s="1024"/>
      <c r="AO113" s="1025"/>
      <c r="AP113" s="1027">
        <v>18.8</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t="s">
        <v>439</v>
      </c>
      <c r="BR113" s="1010"/>
      <c r="BS113" s="1010"/>
      <c r="BT113" s="1010"/>
      <c r="BU113" s="1010"/>
      <c r="BV113" s="1010" t="s">
        <v>439</v>
      </c>
      <c r="BW113" s="1010"/>
      <c r="BX113" s="1010"/>
      <c r="BY113" s="1010"/>
      <c r="BZ113" s="1010"/>
      <c r="CA113" s="1010" t="s">
        <v>439</v>
      </c>
      <c r="CB113" s="1010"/>
      <c r="CC113" s="1010"/>
      <c r="CD113" s="1010"/>
      <c r="CE113" s="1010"/>
      <c r="CF113" s="1004" t="s">
        <v>439</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439</v>
      </c>
      <c r="DM113" s="1049"/>
      <c r="DN113" s="1049"/>
      <c r="DO113" s="1049"/>
      <c r="DP113" s="1050"/>
      <c r="DQ113" s="1051" t="s">
        <v>439</v>
      </c>
      <c r="DR113" s="1049"/>
      <c r="DS113" s="1049"/>
      <c r="DT113" s="1049"/>
      <c r="DU113" s="1050"/>
      <c r="DV113" s="1052" t="s">
        <v>439</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439</v>
      </c>
      <c r="AB114" s="1049"/>
      <c r="AC114" s="1049"/>
      <c r="AD114" s="1049"/>
      <c r="AE114" s="1050"/>
      <c r="AF114" s="1051" t="s">
        <v>444</v>
      </c>
      <c r="AG114" s="1049"/>
      <c r="AH114" s="1049"/>
      <c r="AI114" s="1049"/>
      <c r="AJ114" s="1050"/>
      <c r="AK114" s="1051" t="s">
        <v>439</v>
      </c>
      <c r="AL114" s="1049"/>
      <c r="AM114" s="1049"/>
      <c r="AN114" s="1049"/>
      <c r="AO114" s="1050"/>
      <c r="AP114" s="1052" t="s">
        <v>439</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2570110</v>
      </c>
      <c r="BR114" s="1010"/>
      <c r="BS114" s="1010"/>
      <c r="BT114" s="1010"/>
      <c r="BU114" s="1010"/>
      <c r="BV114" s="1010">
        <v>2567841</v>
      </c>
      <c r="BW114" s="1010"/>
      <c r="BX114" s="1010"/>
      <c r="BY114" s="1010"/>
      <c r="BZ114" s="1010"/>
      <c r="CA114" s="1010">
        <v>2503789</v>
      </c>
      <c r="CB114" s="1010"/>
      <c r="CC114" s="1010"/>
      <c r="CD114" s="1010"/>
      <c r="CE114" s="1010"/>
      <c r="CF114" s="1004">
        <v>50.4</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439</v>
      </c>
      <c r="DM114" s="1049"/>
      <c r="DN114" s="1049"/>
      <c r="DO114" s="1049"/>
      <c r="DP114" s="1050"/>
      <c r="DQ114" s="1051" t="s">
        <v>439</v>
      </c>
      <c r="DR114" s="1049"/>
      <c r="DS114" s="1049"/>
      <c r="DT114" s="1049"/>
      <c r="DU114" s="1050"/>
      <c r="DV114" s="1052" t="s">
        <v>409</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409</v>
      </c>
      <c r="AB115" s="1024"/>
      <c r="AC115" s="1024"/>
      <c r="AD115" s="1024"/>
      <c r="AE115" s="1025"/>
      <c r="AF115" s="1026" t="s">
        <v>439</v>
      </c>
      <c r="AG115" s="1024"/>
      <c r="AH115" s="1024"/>
      <c r="AI115" s="1024"/>
      <c r="AJ115" s="1025"/>
      <c r="AK115" s="1026" t="s">
        <v>439</v>
      </c>
      <c r="AL115" s="1024"/>
      <c r="AM115" s="1024"/>
      <c r="AN115" s="1024"/>
      <c r="AO115" s="1025"/>
      <c r="AP115" s="1027" t="s">
        <v>439</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439</v>
      </c>
      <c r="BR115" s="1010"/>
      <c r="BS115" s="1010"/>
      <c r="BT115" s="1010"/>
      <c r="BU115" s="1010"/>
      <c r="BV115" s="1010" t="s">
        <v>439</v>
      </c>
      <c r="BW115" s="1010"/>
      <c r="BX115" s="1010"/>
      <c r="BY115" s="1010"/>
      <c r="BZ115" s="1010"/>
      <c r="CA115" s="1010" t="s">
        <v>439</v>
      </c>
      <c r="CB115" s="1010"/>
      <c r="CC115" s="1010"/>
      <c r="CD115" s="1010"/>
      <c r="CE115" s="1010"/>
      <c r="CF115" s="1004" t="s">
        <v>439</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439</v>
      </c>
      <c r="DH115" s="1049"/>
      <c r="DI115" s="1049"/>
      <c r="DJ115" s="1049"/>
      <c r="DK115" s="1050"/>
      <c r="DL115" s="1051" t="s">
        <v>409</v>
      </c>
      <c r="DM115" s="1049"/>
      <c r="DN115" s="1049"/>
      <c r="DO115" s="1049"/>
      <c r="DP115" s="1050"/>
      <c r="DQ115" s="1051" t="s">
        <v>439</v>
      </c>
      <c r="DR115" s="1049"/>
      <c r="DS115" s="1049"/>
      <c r="DT115" s="1049"/>
      <c r="DU115" s="1050"/>
      <c r="DV115" s="1052" t="s">
        <v>439</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439</v>
      </c>
      <c r="AB116" s="1049"/>
      <c r="AC116" s="1049"/>
      <c r="AD116" s="1049"/>
      <c r="AE116" s="1050"/>
      <c r="AF116" s="1051" t="s">
        <v>439</v>
      </c>
      <c r="AG116" s="1049"/>
      <c r="AH116" s="1049"/>
      <c r="AI116" s="1049"/>
      <c r="AJ116" s="1050"/>
      <c r="AK116" s="1051" t="s">
        <v>444</v>
      </c>
      <c r="AL116" s="1049"/>
      <c r="AM116" s="1049"/>
      <c r="AN116" s="1049"/>
      <c r="AO116" s="1050"/>
      <c r="AP116" s="1052" t="s">
        <v>409</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439</v>
      </c>
      <c r="BR116" s="1010"/>
      <c r="BS116" s="1010"/>
      <c r="BT116" s="1010"/>
      <c r="BU116" s="1010"/>
      <c r="BV116" s="1010" t="s">
        <v>409</v>
      </c>
      <c r="BW116" s="1010"/>
      <c r="BX116" s="1010"/>
      <c r="BY116" s="1010"/>
      <c r="BZ116" s="1010"/>
      <c r="CA116" s="1010" t="s">
        <v>439</v>
      </c>
      <c r="CB116" s="1010"/>
      <c r="CC116" s="1010"/>
      <c r="CD116" s="1010"/>
      <c r="CE116" s="1010"/>
      <c r="CF116" s="1004" t="s">
        <v>439</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409</v>
      </c>
      <c r="DH116" s="1049"/>
      <c r="DI116" s="1049"/>
      <c r="DJ116" s="1049"/>
      <c r="DK116" s="1050"/>
      <c r="DL116" s="1051" t="s">
        <v>444</v>
      </c>
      <c r="DM116" s="1049"/>
      <c r="DN116" s="1049"/>
      <c r="DO116" s="1049"/>
      <c r="DP116" s="1050"/>
      <c r="DQ116" s="1051" t="s">
        <v>439</v>
      </c>
      <c r="DR116" s="1049"/>
      <c r="DS116" s="1049"/>
      <c r="DT116" s="1049"/>
      <c r="DU116" s="1050"/>
      <c r="DV116" s="1052" t="s">
        <v>444</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2285379</v>
      </c>
      <c r="AB117" s="1067"/>
      <c r="AC117" s="1067"/>
      <c r="AD117" s="1067"/>
      <c r="AE117" s="1068"/>
      <c r="AF117" s="1069">
        <v>2318811</v>
      </c>
      <c r="AG117" s="1067"/>
      <c r="AH117" s="1067"/>
      <c r="AI117" s="1067"/>
      <c r="AJ117" s="1068"/>
      <c r="AK117" s="1069">
        <v>2307381</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409</v>
      </c>
      <c r="BR117" s="1010"/>
      <c r="BS117" s="1010"/>
      <c r="BT117" s="1010"/>
      <c r="BU117" s="1010"/>
      <c r="BV117" s="1010" t="s">
        <v>409</v>
      </c>
      <c r="BW117" s="1010"/>
      <c r="BX117" s="1010"/>
      <c r="BY117" s="1010"/>
      <c r="BZ117" s="1010"/>
      <c r="CA117" s="1010" t="s">
        <v>409</v>
      </c>
      <c r="CB117" s="1010"/>
      <c r="CC117" s="1010"/>
      <c r="CD117" s="1010"/>
      <c r="CE117" s="1010"/>
      <c r="CF117" s="1004" t="s">
        <v>409</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462</v>
      </c>
      <c r="DH117" s="1049"/>
      <c r="DI117" s="1049"/>
      <c r="DJ117" s="1049"/>
      <c r="DK117" s="1050"/>
      <c r="DL117" s="1051" t="s">
        <v>409</v>
      </c>
      <c r="DM117" s="1049"/>
      <c r="DN117" s="1049"/>
      <c r="DO117" s="1049"/>
      <c r="DP117" s="1050"/>
      <c r="DQ117" s="1051" t="s">
        <v>409</v>
      </c>
      <c r="DR117" s="1049"/>
      <c r="DS117" s="1049"/>
      <c r="DT117" s="1049"/>
      <c r="DU117" s="1050"/>
      <c r="DV117" s="1052" t="s">
        <v>409</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307</v>
      </c>
      <c r="AG118" s="975"/>
      <c r="AH118" s="975"/>
      <c r="AI118" s="975"/>
      <c r="AJ118" s="976"/>
      <c r="AK118" s="974" t="s">
        <v>306</v>
      </c>
      <c r="AL118" s="975"/>
      <c r="AM118" s="975"/>
      <c r="AN118" s="975"/>
      <c r="AO118" s="976"/>
      <c r="AP118" s="1061" t="s">
        <v>431</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409</v>
      </c>
      <c r="BR118" s="1088"/>
      <c r="BS118" s="1088"/>
      <c r="BT118" s="1088"/>
      <c r="BU118" s="1088"/>
      <c r="BV118" s="1088" t="s">
        <v>409</v>
      </c>
      <c r="BW118" s="1088"/>
      <c r="BX118" s="1088"/>
      <c r="BY118" s="1088"/>
      <c r="BZ118" s="1088"/>
      <c r="CA118" s="1088" t="s">
        <v>409</v>
      </c>
      <c r="CB118" s="1088"/>
      <c r="CC118" s="1088"/>
      <c r="CD118" s="1088"/>
      <c r="CE118" s="1088"/>
      <c r="CF118" s="1004" t="s">
        <v>409</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409</v>
      </c>
      <c r="DH118" s="1049"/>
      <c r="DI118" s="1049"/>
      <c r="DJ118" s="1049"/>
      <c r="DK118" s="1050"/>
      <c r="DL118" s="1051" t="s">
        <v>409</v>
      </c>
      <c r="DM118" s="1049"/>
      <c r="DN118" s="1049"/>
      <c r="DO118" s="1049"/>
      <c r="DP118" s="1050"/>
      <c r="DQ118" s="1051" t="s">
        <v>409</v>
      </c>
      <c r="DR118" s="1049"/>
      <c r="DS118" s="1049"/>
      <c r="DT118" s="1049"/>
      <c r="DU118" s="1050"/>
      <c r="DV118" s="1052" t="s">
        <v>462</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409</v>
      </c>
      <c r="AB119" s="982"/>
      <c r="AC119" s="982"/>
      <c r="AD119" s="982"/>
      <c r="AE119" s="983"/>
      <c r="AF119" s="984" t="s">
        <v>409</v>
      </c>
      <c r="AG119" s="982"/>
      <c r="AH119" s="982"/>
      <c r="AI119" s="982"/>
      <c r="AJ119" s="983"/>
      <c r="AK119" s="984" t="s">
        <v>409</v>
      </c>
      <c r="AL119" s="982"/>
      <c r="AM119" s="982"/>
      <c r="AN119" s="982"/>
      <c r="AO119" s="983"/>
      <c r="AP119" s="985" t="s">
        <v>409</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465</v>
      </c>
      <c r="BP119" s="1096"/>
      <c r="BQ119" s="1087">
        <v>29534981</v>
      </c>
      <c r="BR119" s="1088"/>
      <c r="BS119" s="1088"/>
      <c r="BT119" s="1088"/>
      <c r="BU119" s="1088"/>
      <c r="BV119" s="1088">
        <v>28117876</v>
      </c>
      <c r="BW119" s="1088"/>
      <c r="BX119" s="1088"/>
      <c r="BY119" s="1088"/>
      <c r="BZ119" s="1088"/>
      <c r="CA119" s="1088">
        <v>27287837</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467</v>
      </c>
      <c r="DM119" s="1074"/>
      <c r="DN119" s="1074"/>
      <c r="DO119" s="1074"/>
      <c r="DP119" s="1075"/>
      <c r="DQ119" s="1073" t="s">
        <v>409</v>
      </c>
      <c r="DR119" s="1074"/>
      <c r="DS119" s="1074"/>
      <c r="DT119" s="1074"/>
      <c r="DU119" s="1075"/>
      <c r="DV119" s="1076" t="s">
        <v>409</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467</v>
      </c>
      <c r="AB120" s="1049"/>
      <c r="AC120" s="1049"/>
      <c r="AD120" s="1049"/>
      <c r="AE120" s="1050"/>
      <c r="AF120" s="1051" t="s">
        <v>409</v>
      </c>
      <c r="AG120" s="1049"/>
      <c r="AH120" s="1049"/>
      <c r="AI120" s="1049"/>
      <c r="AJ120" s="1050"/>
      <c r="AK120" s="1051" t="s">
        <v>409</v>
      </c>
      <c r="AL120" s="1049"/>
      <c r="AM120" s="1049"/>
      <c r="AN120" s="1049"/>
      <c r="AO120" s="1050"/>
      <c r="AP120" s="1052" t="s">
        <v>409</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7069917</v>
      </c>
      <c r="BR120" s="1017"/>
      <c r="BS120" s="1017"/>
      <c r="BT120" s="1017"/>
      <c r="BU120" s="1017"/>
      <c r="BV120" s="1017">
        <v>6486404</v>
      </c>
      <c r="BW120" s="1017"/>
      <c r="BX120" s="1017"/>
      <c r="BY120" s="1017"/>
      <c r="BZ120" s="1017"/>
      <c r="CA120" s="1017">
        <v>6169519</v>
      </c>
      <c r="CB120" s="1017"/>
      <c r="CC120" s="1017"/>
      <c r="CD120" s="1017"/>
      <c r="CE120" s="1017"/>
      <c r="CF120" s="1031">
        <v>124.3</v>
      </c>
      <c r="CG120" s="1032"/>
      <c r="CH120" s="1032"/>
      <c r="CI120" s="1032"/>
      <c r="CJ120" s="1032"/>
      <c r="CK120" s="1097" t="s">
        <v>470</v>
      </c>
      <c r="CL120" s="1098"/>
      <c r="CM120" s="1098"/>
      <c r="CN120" s="1098"/>
      <c r="CO120" s="1099"/>
      <c r="CP120" s="1105" t="s">
        <v>471</v>
      </c>
      <c r="CQ120" s="1106"/>
      <c r="CR120" s="1106"/>
      <c r="CS120" s="1106"/>
      <c r="CT120" s="1106"/>
      <c r="CU120" s="1106"/>
      <c r="CV120" s="1106"/>
      <c r="CW120" s="1106"/>
      <c r="CX120" s="1106"/>
      <c r="CY120" s="1106"/>
      <c r="CZ120" s="1106"/>
      <c r="DA120" s="1106"/>
      <c r="DB120" s="1106"/>
      <c r="DC120" s="1106"/>
      <c r="DD120" s="1106"/>
      <c r="DE120" s="1106"/>
      <c r="DF120" s="1107"/>
      <c r="DG120" s="1016">
        <v>11177501</v>
      </c>
      <c r="DH120" s="1017"/>
      <c r="DI120" s="1017"/>
      <c r="DJ120" s="1017"/>
      <c r="DK120" s="1017"/>
      <c r="DL120" s="1017">
        <v>10885883</v>
      </c>
      <c r="DM120" s="1017"/>
      <c r="DN120" s="1017"/>
      <c r="DO120" s="1017"/>
      <c r="DP120" s="1017"/>
      <c r="DQ120" s="1017">
        <v>10857408</v>
      </c>
      <c r="DR120" s="1017"/>
      <c r="DS120" s="1017"/>
      <c r="DT120" s="1017"/>
      <c r="DU120" s="1017"/>
      <c r="DV120" s="1018">
        <v>218.7</v>
      </c>
      <c r="DW120" s="1018"/>
      <c r="DX120" s="1018"/>
      <c r="DY120" s="1018"/>
      <c r="DZ120" s="1019"/>
    </row>
    <row r="121" spans="1:130" s="246" customFormat="1" ht="26.25" customHeight="1" x14ac:dyDescent="0.15">
      <c r="A121" s="1149"/>
      <c r="B121" s="1036"/>
      <c r="C121" s="1057" t="s">
        <v>472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409</v>
      </c>
      <c r="AB121" s="1049"/>
      <c r="AC121" s="1049"/>
      <c r="AD121" s="1049"/>
      <c r="AE121" s="1050"/>
      <c r="AF121" s="1051" t="s">
        <v>409</v>
      </c>
      <c r="AG121" s="1049"/>
      <c r="AH121" s="1049"/>
      <c r="AI121" s="1049"/>
      <c r="AJ121" s="1050"/>
      <c r="AK121" s="1051" t="s">
        <v>409</v>
      </c>
      <c r="AL121" s="1049"/>
      <c r="AM121" s="1049"/>
      <c r="AN121" s="1049"/>
      <c r="AO121" s="1050"/>
      <c r="AP121" s="1052" t="s">
        <v>473</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167798</v>
      </c>
      <c r="BR121" s="1010"/>
      <c r="BS121" s="1010"/>
      <c r="BT121" s="1010"/>
      <c r="BU121" s="1010"/>
      <c r="BV121" s="1010">
        <v>187731</v>
      </c>
      <c r="BW121" s="1010"/>
      <c r="BX121" s="1010"/>
      <c r="BY121" s="1010"/>
      <c r="BZ121" s="1010"/>
      <c r="CA121" s="1010">
        <v>174794</v>
      </c>
      <c r="CB121" s="1010"/>
      <c r="CC121" s="1010"/>
      <c r="CD121" s="1010"/>
      <c r="CE121" s="1010"/>
      <c r="CF121" s="1004">
        <v>3.5</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v>511061</v>
      </c>
      <c r="DH121" s="1010"/>
      <c r="DI121" s="1010"/>
      <c r="DJ121" s="1010"/>
      <c r="DK121" s="1010"/>
      <c r="DL121" s="1010">
        <v>168474</v>
      </c>
      <c r="DM121" s="1010"/>
      <c r="DN121" s="1010"/>
      <c r="DO121" s="1010"/>
      <c r="DP121" s="1010"/>
      <c r="DQ121" s="1010">
        <v>135330</v>
      </c>
      <c r="DR121" s="1010"/>
      <c r="DS121" s="1010"/>
      <c r="DT121" s="1010"/>
      <c r="DU121" s="1010"/>
      <c r="DV121" s="1011">
        <v>2.7</v>
      </c>
      <c r="DW121" s="1011"/>
      <c r="DX121" s="1011"/>
      <c r="DY121" s="1011"/>
      <c r="DZ121" s="1012"/>
    </row>
    <row r="122" spans="1:130" s="246" customFormat="1" ht="26.25" customHeight="1" x14ac:dyDescent="0.15">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409</v>
      </c>
      <c r="AB122" s="1049"/>
      <c r="AC122" s="1049"/>
      <c r="AD122" s="1049"/>
      <c r="AE122" s="1050"/>
      <c r="AF122" s="1051" t="s">
        <v>473</v>
      </c>
      <c r="AG122" s="1049"/>
      <c r="AH122" s="1049"/>
      <c r="AI122" s="1049"/>
      <c r="AJ122" s="1050"/>
      <c r="AK122" s="1051" t="s">
        <v>473</v>
      </c>
      <c r="AL122" s="1049"/>
      <c r="AM122" s="1049"/>
      <c r="AN122" s="1049"/>
      <c r="AO122" s="1050"/>
      <c r="AP122" s="1052" t="s">
        <v>409</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18142666</v>
      </c>
      <c r="BR122" s="1088"/>
      <c r="BS122" s="1088"/>
      <c r="BT122" s="1088"/>
      <c r="BU122" s="1088"/>
      <c r="BV122" s="1088">
        <v>17706931</v>
      </c>
      <c r="BW122" s="1088"/>
      <c r="BX122" s="1088"/>
      <c r="BY122" s="1088"/>
      <c r="BZ122" s="1088"/>
      <c r="CA122" s="1088">
        <v>16265773</v>
      </c>
      <c r="CB122" s="1088"/>
      <c r="CC122" s="1088"/>
      <c r="CD122" s="1088"/>
      <c r="CE122" s="1088"/>
      <c r="CF122" s="1108">
        <v>327.7</v>
      </c>
      <c r="CG122" s="1109"/>
      <c r="CH122" s="1109"/>
      <c r="CI122" s="1109"/>
      <c r="CJ122" s="1109"/>
      <c r="CK122" s="1100"/>
      <c r="CL122" s="1101"/>
      <c r="CM122" s="1101"/>
      <c r="CN122" s="1101"/>
      <c r="CO122" s="1102"/>
      <c r="CP122" s="1110" t="s">
        <v>477</v>
      </c>
      <c r="CQ122" s="1111"/>
      <c r="CR122" s="1111"/>
      <c r="CS122" s="1111"/>
      <c r="CT122" s="1111"/>
      <c r="CU122" s="1111"/>
      <c r="CV122" s="1111"/>
      <c r="CW122" s="1111"/>
      <c r="CX122" s="1111"/>
      <c r="CY122" s="1111"/>
      <c r="CZ122" s="1111"/>
      <c r="DA122" s="1111"/>
      <c r="DB122" s="1111"/>
      <c r="DC122" s="1111"/>
      <c r="DD122" s="1111"/>
      <c r="DE122" s="1111"/>
      <c r="DF122" s="1112"/>
      <c r="DG122" s="1009" t="s">
        <v>409</v>
      </c>
      <c r="DH122" s="1010"/>
      <c r="DI122" s="1010"/>
      <c r="DJ122" s="1010"/>
      <c r="DK122" s="1010"/>
      <c r="DL122" s="1010" t="s">
        <v>462</v>
      </c>
      <c r="DM122" s="1010"/>
      <c r="DN122" s="1010"/>
      <c r="DO122" s="1010"/>
      <c r="DP122" s="1010"/>
      <c r="DQ122" s="1010" t="s">
        <v>462</v>
      </c>
      <c r="DR122" s="1010"/>
      <c r="DS122" s="1010"/>
      <c r="DT122" s="1010"/>
      <c r="DU122" s="1010"/>
      <c r="DV122" s="1011" t="s">
        <v>409</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467</v>
      </c>
      <c r="AB123" s="1049"/>
      <c r="AC123" s="1049"/>
      <c r="AD123" s="1049"/>
      <c r="AE123" s="1050"/>
      <c r="AF123" s="1051" t="s">
        <v>409</v>
      </c>
      <c r="AG123" s="1049"/>
      <c r="AH123" s="1049"/>
      <c r="AI123" s="1049"/>
      <c r="AJ123" s="1050"/>
      <c r="AK123" s="1051" t="s">
        <v>409</v>
      </c>
      <c r="AL123" s="1049"/>
      <c r="AM123" s="1049"/>
      <c r="AN123" s="1049"/>
      <c r="AO123" s="1050"/>
      <c r="AP123" s="1052" t="s">
        <v>467</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478</v>
      </c>
      <c r="BP123" s="1096"/>
      <c r="BQ123" s="1155">
        <v>25380381</v>
      </c>
      <c r="BR123" s="1156"/>
      <c r="BS123" s="1156"/>
      <c r="BT123" s="1156"/>
      <c r="BU123" s="1156"/>
      <c r="BV123" s="1156">
        <v>24381066</v>
      </c>
      <c r="BW123" s="1156"/>
      <c r="BX123" s="1156"/>
      <c r="BY123" s="1156"/>
      <c r="BZ123" s="1156"/>
      <c r="CA123" s="1156">
        <v>22610086</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467</v>
      </c>
      <c r="DH123" s="1049"/>
      <c r="DI123" s="1049"/>
      <c r="DJ123" s="1049"/>
      <c r="DK123" s="1050"/>
      <c r="DL123" s="1051" t="s">
        <v>409</v>
      </c>
      <c r="DM123" s="1049"/>
      <c r="DN123" s="1049"/>
      <c r="DO123" s="1049"/>
      <c r="DP123" s="1050"/>
      <c r="DQ123" s="1051" t="s">
        <v>409</v>
      </c>
      <c r="DR123" s="1049"/>
      <c r="DS123" s="1049"/>
      <c r="DT123" s="1049"/>
      <c r="DU123" s="1050"/>
      <c r="DV123" s="1052" t="s">
        <v>409</v>
      </c>
      <c r="DW123" s="1053"/>
      <c r="DX123" s="1053"/>
      <c r="DY123" s="1053"/>
      <c r="DZ123" s="1054"/>
    </row>
    <row r="124" spans="1:130" s="246" customFormat="1" ht="26.25" customHeight="1" thickBot="1" x14ac:dyDescent="0.2">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409</v>
      </c>
      <c r="AB124" s="1049"/>
      <c r="AC124" s="1049"/>
      <c r="AD124" s="1049"/>
      <c r="AE124" s="1050"/>
      <c r="AF124" s="1051" t="s">
        <v>409</v>
      </c>
      <c r="AG124" s="1049"/>
      <c r="AH124" s="1049"/>
      <c r="AI124" s="1049"/>
      <c r="AJ124" s="1050"/>
      <c r="AK124" s="1051" t="s">
        <v>467</v>
      </c>
      <c r="AL124" s="1049"/>
      <c r="AM124" s="1049"/>
      <c r="AN124" s="1049"/>
      <c r="AO124" s="1050"/>
      <c r="AP124" s="1052" t="s">
        <v>409</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81.2</v>
      </c>
      <c r="BR124" s="1118"/>
      <c r="BS124" s="1118"/>
      <c r="BT124" s="1118"/>
      <c r="BU124" s="1118"/>
      <c r="BV124" s="1118">
        <v>75</v>
      </c>
      <c r="BW124" s="1118"/>
      <c r="BX124" s="1118"/>
      <c r="BY124" s="1118"/>
      <c r="BZ124" s="1118"/>
      <c r="CA124" s="1118">
        <v>94.2</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409</v>
      </c>
      <c r="DH124" s="1074"/>
      <c r="DI124" s="1074"/>
      <c r="DJ124" s="1074"/>
      <c r="DK124" s="1075"/>
      <c r="DL124" s="1073" t="s">
        <v>481</v>
      </c>
      <c r="DM124" s="1074"/>
      <c r="DN124" s="1074"/>
      <c r="DO124" s="1074"/>
      <c r="DP124" s="1075"/>
      <c r="DQ124" s="1073" t="s">
        <v>409</v>
      </c>
      <c r="DR124" s="1074"/>
      <c r="DS124" s="1074"/>
      <c r="DT124" s="1074"/>
      <c r="DU124" s="1075"/>
      <c r="DV124" s="1076" t="s">
        <v>409</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409</v>
      </c>
      <c r="AB125" s="1049"/>
      <c r="AC125" s="1049"/>
      <c r="AD125" s="1049"/>
      <c r="AE125" s="1050"/>
      <c r="AF125" s="1051" t="s">
        <v>409</v>
      </c>
      <c r="AG125" s="1049"/>
      <c r="AH125" s="1049"/>
      <c r="AI125" s="1049"/>
      <c r="AJ125" s="1050"/>
      <c r="AK125" s="1051" t="s">
        <v>409</v>
      </c>
      <c r="AL125" s="1049"/>
      <c r="AM125" s="1049"/>
      <c r="AN125" s="1049"/>
      <c r="AO125" s="1050"/>
      <c r="AP125" s="1052" t="s">
        <v>409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409</v>
      </c>
      <c r="DH125" s="1017"/>
      <c r="DI125" s="1017"/>
      <c r="DJ125" s="1017"/>
      <c r="DK125" s="1017"/>
      <c r="DL125" s="1017" t="s">
        <v>409</v>
      </c>
      <c r="DM125" s="1017"/>
      <c r="DN125" s="1017"/>
      <c r="DO125" s="1017"/>
      <c r="DP125" s="1017"/>
      <c r="DQ125" s="1017" t="s">
        <v>467</v>
      </c>
      <c r="DR125" s="1017"/>
      <c r="DS125" s="1017"/>
      <c r="DT125" s="1017"/>
      <c r="DU125" s="1017"/>
      <c r="DV125" s="1018" t="s">
        <v>409</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409</v>
      </c>
      <c r="AB126" s="1049"/>
      <c r="AC126" s="1049"/>
      <c r="AD126" s="1049"/>
      <c r="AE126" s="1050"/>
      <c r="AF126" s="1051" t="s">
        <v>409</v>
      </c>
      <c r="AG126" s="1049"/>
      <c r="AH126" s="1049"/>
      <c r="AI126" s="1049"/>
      <c r="AJ126" s="1050"/>
      <c r="AK126" s="1051" t="s">
        <v>484</v>
      </c>
      <c r="AL126" s="1049"/>
      <c r="AM126" s="1049"/>
      <c r="AN126" s="1049"/>
      <c r="AO126" s="1050"/>
      <c r="AP126" s="1052" t="s">
        <v>467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409</v>
      </c>
      <c r="DH126" s="1010"/>
      <c r="DI126" s="1010"/>
      <c r="DJ126" s="1010"/>
      <c r="DK126" s="1010"/>
      <c r="DL126" s="1010" t="s">
        <v>486</v>
      </c>
      <c r="DM126" s="1010"/>
      <c r="DN126" s="1010"/>
      <c r="DO126" s="1010"/>
      <c r="DP126" s="1010"/>
      <c r="DQ126" s="1010" t="s">
        <v>409</v>
      </c>
      <c r="DR126" s="1010"/>
      <c r="DS126" s="1010"/>
      <c r="DT126" s="1010"/>
      <c r="DU126" s="1010"/>
      <c r="DV126" s="1011" t="s">
        <v>409</v>
      </c>
      <c r="DW126" s="1011"/>
      <c r="DX126" s="1011"/>
      <c r="DY126" s="1011"/>
      <c r="DZ126" s="1012"/>
    </row>
    <row r="127" spans="1:130" s="246" customFormat="1" ht="26.25" customHeight="1" x14ac:dyDescent="0.15">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473</v>
      </c>
      <c r="AB127" s="1049"/>
      <c r="AC127" s="1049"/>
      <c r="AD127" s="1049"/>
      <c r="AE127" s="1050"/>
      <c r="AF127" s="1051" t="s">
        <v>409</v>
      </c>
      <c r="AG127" s="1049"/>
      <c r="AH127" s="1049"/>
      <c r="AI127" s="1049"/>
      <c r="AJ127" s="1050"/>
      <c r="AK127" s="1051" t="s">
        <v>409</v>
      </c>
      <c r="AL127" s="1049"/>
      <c r="AM127" s="1049"/>
      <c r="AN127" s="1049"/>
      <c r="AO127" s="1050"/>
      <c r="AP127" s="1052" t="s">
        <v>409</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409</v>
      </c>
      <c r="DH127" s="1010"/>
      <c r="DI127" s="1010"/>
      <c r="DJ127" s="1010"/>
      <c r="DK127" s="1010"/>
      <c r="DL127" s="1010" t="s">
        <v>409</v>
      </c>
      <c r="DM127" s="1010"/>
      <c r="DN127" s="1010"/>
      <c r="DO127" s="1010"/>
      <c r="DP127" s="1010"/>
      <c r="DQ127" s="1010" t="s">
        <v>409</v>
      </c>
      <c r="DR127" s="1010"/>
      <c r="DS127" s="1010"/>
      <c r="DT127" s="1010"/>
      <c r="DU127" s="1010"/>
      <c r="DV127" s="1011" t="s">
        <v>409</v>
      </c>
      <c r="DW127" s="1011"/>
      <c r="DX127" s="1011"/>
      <c r="DY127" s="1011"/>
      <c r="DZ127" s="1012"/>
    </row>
    <row r="128" spans="1:130" s="246" customFormat="1" ht="26.25" customHeight="1" thickBot="1" x14ac:dyDescent="0.2">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v>23413</v>
      </c>
      <c r="AB128" s="1138"/>
      <c r="AC128" s="1138"/>
      <c r="AD128" s="1138"/>
      <c r="AE128" s="1139"/>
      <c r="AF128" s="1140">
        <v>13910</v>
      </c>
      <c r="AG128" s="1138"/>
      <c r="AH128" s="1138"/>
      <c r="AI128" s="1138"/>
      <c r="AJ128" s="1139"/>
      <c r="AK128" s="1140">
        <v>5243</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409</v>
      </c>
      <c r="BG128" s="1145"/>
      <c r="BH128" s="1145"/>
      <c r="BI128" s="1145"/>
      <c r="BJ128" s="1145"/>
      <c r="BK128" s="1145"/>
      <c r="BL128" s="1146"/>
      <c r="BM128" s="1144">
        <v>14.2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t="s">
        <v>409</v>
      </c>
      <c r="DH128" s="1130"/>
      <c r="DI128" s="1130"/>
      <c r="DJ128" s="1130"/>
      <c r="DK128" s="1130"/>
      <c r="DL128" s="1130" t="s">
        <v>409</v>
      </c>
      <c r="DM128" s="1130"/>
      <c r="DN128" s="1130"/>
      <c r="DO128" s="1130"/>
      <c r="DP128" s="1130"/>
      <c r="DQ128" s="1130" t="s">
        <v>473</v>
      </c>
      <c r="DR128" s="1130"/>
      <c r="DS128" s="1130"/>
      <c r="DT128" s="1130"/>
      <c r="DU128" s="1130"/>
      <c r="DV128" s="1131" t="s">
        <v>409</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6752056</v>
      </c>
      <c r="AB129" s="1049"/>
      <c r="AC129" s="1049"/>
      <c r="AD129" s="1049"/>
      <c r="AE129" s="1050"/>
      <c r="AF129" s="1051">
        <v>6609323</v>
      </c>
      <c r="AG129" s="1049"/>
      <c r="AH129" s="1049"/>
      <c r="AI129" s="1049"/>
      <c r="AJ129" s="1050"/>
      <c r="AK129" s="1051">
        <v>6588260</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409</v>
      </c>
      <c r="BG129" s="1159"/>
      <c r="BH129" s="1159"/>
      <c r="BI129" s="1159"/>
      <c r="BJ129" s="1159"/>
      <c r="BK129" s="1159"/>
      <c r="BL129" s="1160"/>
      <c r="BM129" s="1158">
        <v>19.2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1641631</v>
      </c>
      <c r="AB130" s="1049"/>
      <c r="AC130" s="1049"/>
      <c r="AD130" s="1049"/>
      <c r="AE130" s="1050"/>
      <c r="AF130" s="1051">
        <v>1631148</v>
      </c>
      <c r="AG130" s="1049"/>
      <c r="AH130" s="1049"/>
      <c r="AI130" s="1049"/>
      <c r="AJ130" s="1050"/>
      <c r="AK130" s="1051">
        <v>1624053</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13.1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5110425</v>
      </c>
      <c r="AB131" s="1074"/>
      <c r="AC131" s="1074"/>
      <c r="AD131" s="1074"/>
      <c r="AE131" s="1075"/>
      <c r="AF131" s="1073">
        <v>4978175</v>
      </c>
      <c r="AG131" s="1074"/>
      <c r="AH131" s="1074"/>
      <c r="AI131" s="1074"/>
      <c r="AJ131" s="1075"/>
      <c r="AK131" s="1073">
        <v>4964207</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v>94.2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12.13861861</v>
      </c>
      <c r="AB132" s="1190"/>
      <c r="AC132" s="1190"/>
      <c r="AD132" s="1190"/>
      <c r="AE132" s="1191"/>
      <c r="AF132" s="1192">
        <v>13.53413651</v>
      </c>
      <c r="AG132" s="1190"/>
      <c r="AH132" s="1190"/>
      <c r="AI132" s="1190"/>
      <c r="AJ132" s="1191"/>
      <c r="AK132" s="1192">
        <v>13.65948277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10.8</v>
      </c>
      <c r="AB133" s="1173"/>
      <c r="AC133" s="1173"/>
      <c r="AD133" s="1173"/>
      <c r="AE133" s="1174"/>
      <c r="AF133" s="1172">
        <v>11.5</v>
      </c>
      <c r="AG133" s="1173"/>
      <c r="AH133" s="1173"/>
      <c r="AI133" s="1173"/>
      <c r="AJ133" s="1174"/>
      <c r="AK133" s="1172">
        <v>13.1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NWEfhqwNAsyJL4p/ZHMvzIDrf8pbFmxsppSP+cbeprqBtuhEwE78BGHoNAAKFNSf1tPc2pNZfPc6gm/E9DP5A==" saltValue="P3CHquY1rXGOzBUMj03u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lXANrZxOKGIEyAaXdddvhwXFzQCwUvEHRJPn8OgbE/vL1al0zrvMlv6MVM9CJ3WD5aa6sQXAKwsKgJKEc1Lkg==" saltValue="W75N/Vx8zaTJRuWTQjDiOg==" spinCount="100000" sheet="1" objects="1" scenarios="1"/>
  <dataConsolidate/>
  <phoneticPr fontId="2"/>
  <printOptions horizontalCentered="1" verticalCentered="1"/>
  <pageMargins left="0" right="0" top="0" bottom="0" header="0" footer="0"/>
  <pageSetup paperSize="9" scale="45"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prkVIXy7uxEdQFM7CjdSJgHN/163Oxb30aTQQMii31V4o29dHJ8LYaHOFHikk0+VGlNVoZA2G37S/zQC5xSFw==" saltValue="pPNXt6RHNzYFC92Wm6f/1A==" spinCount="100000" sheet="1" objects="1" scenarios="1"/>
  <dataConsolidate/>
  <phoneticPr fontId="2"/>
  <printOptions horizontalCentered="1" verticalCentered="1"/>
  <pageMargins left="0" right="0" top="0" bottom="0" header="0" footer="0"/>
  <pageSetup paperSize="9" scale="49"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1476618</v>
      </c>
      <c r="AP9" s="312">
        <v>81563</v>
      </c>
      <c r="AQ9" s="313">
        <v>81866</v>
      </c>
      <c r="AR9" s="314">
        <v>-0.4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154296</v>
      </c>
      <c r="AP10" s="315">
        <v>8523</v>
      </c>
      <c r="AQ10" s="316">
        <v>9373</v>
      </c>
      <c r="AR10" s="317">
        <v>-9.1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1161</v>
      </c>
      <c r="AP11" s="315">
        <v>64</v>
      </c>
      <c r="AQ11" s="316">
        <v>11195</v>
      </c>
      <c r="AR11" s="317">
        <v>-99.4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t="s">
        <v>519</v>
      </c>
      <c r="AP12" s="315" t="s">
        <v>519</v>
      </c>
      <c r="AQ12" s="316">
        <v>1565</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520</v>
      </c>
      <c r="AL13" s="1213"/>
      <c r="AM13" s="1213"/>
      <c r="AN13" s="1214"/>
      <c r="AO13" s="315" t="s">
        <v>519</v>
      </c>
      <c r="AP13" s="315" t="s">
        <v>519</v>
      </c>
      <c r="AQ13" s="316" t="s">
        <v>519</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t="s">
        <v>519</v>
      </c>
      <c r="AP14" s="315" t="s">
        <v>519</v>
      </c>
      <c r="AQ14" s="316">
        <v>4756</v>
      </c>
      <c r="AR14" s="317" t="s">
        <v>519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t="s">
        <v>519</v>
      </c>
      <c r="AP15" s="315" t="s">
        <v>519</v>
      </c>
      <c r="AQ15" s="316">
        <v>1563</v>
      </c>
      <c r="AR15" s="317" t="s">
        <v>519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-130765</v>
      </c>
      <c r="AP16" s="315">
        <v>-7223</v>
      </c>
      <c r="AQ16" s="316">
        <v>-7824</v>
      </c>
      <c r="AR16" s="317">
        <v>-7.7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1501310</v>
      </c>
      <c r="AP17" s="315">
        <v>82927</v>
      </c>
      <c r="AQ17" s="316">
        <v>102493</v>
      </c>
      <c r="AR17" s="317">
        <v>-19.100000000000001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11.49</v>
      </c>
      <c r="AP21" s="328">
        <v>9.5299999999999994</v>
      </c>
      <c r="AQ21" s="329">
        <v>1.96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90.7</v>
      </c>
      <c r="AP22" s="333">
        <v>96.6</v>
      </c>
      <c r="AQ22" s="334">
        <v>-5.9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1374455</v>
      </c>
      <c r="AP32" s="342">
        <v>75920</v>
      </c>
      <c r="AQ32" s="343">
        <v>54189</v>
      </c>
      <c r="AR32" s="344">
        <v>40.1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519</v>
      </c>
      <c r="AP34" s="342" t="s">
        <v>519</v>
      </c>
      <c r="AQ34" s="343">
        <v>69</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932926</v>
      </c>
      <c r="AP35" s="342">
        <v>51531</v>
      </c>
      <c r="AQ35" s="343">
        <v>21047</v>
      </c>
      <c r="AR35" s="344">
        <v>144.80000000000001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t="s">
        <v>519</v>
      </c>
      <c r="AP36" s="342" t="s">
        <v>519</v>
      </c>
      <c r="AQ36" s="343">
        <v>3967</v>
      </c>
      <c r="AR36" s="344" t="s">
        <v>519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t="s">
        <v>519</v>
      </c>
      <c r="AP37" s="342" t="s">
        <v>519</v>
      </c>
      <c r="AQ37" s="343">
        <v>1992</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t="s">
        <v>519</v>
      </c>
      <c r="AP38" s="345" t="s">
        <v>519</v>
      </c>
      <c r="AQ38" s="346">
        <v>4</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-5243</v>
      </c>
      <c r="AP39" s="342">
        <v>-290</v>
      </c>
      <c r="AQ39" s="343">
        <v>-3421</v>
      </c>
      <c r="AR39" s="344">
        <v>-91.5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-1624053</v>
      </c>
      <c r="AP40" s="342">
        <v>-89707</v>
      </c>
      <c r="AQ40" s="343">
        <v>-53760</v>
      </c>
      <c r="AR40" s="344">
        <v>66.900000000000006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678085</v>
      </c>
      <c r="AP41" s="342">
        <v>37455</v>
      </c>
      <c r="AQ41" s="343">
        <v>24086</v>
      </c>
      <c r="AR41" s="344">
        <v>55.5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3574913</v>
      </c>
      <c r="AN51" s="364">
        <v>188501</v>
      </c>
      <c r="AO51" s="365">
        <v>-0.8</v>
      </c>
      <c r="AP51" s="366">
        <v>85205</v>
      </c>
      <c r="AQ51" s="367">
        <v>14.5</v>
      </c>
      <c r="AR51" s="368">
        <v>-15.3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1636657</v>
      </c>
      <c r="AN52" s="372">
        <v>86299</v>
      </c>
      <c r="AO52" s="373">
        <v>16.7</v>
      </c>
      <c r="AP52" s="374">
        <v>38847</v>
      </c>
      <c r="AQ52" s="375">
        <v>13.7</v>
      </c>
      <c r="AR52" s="376">
        <v>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1745641</v>
      </c>
      <c r="AN53" s="364">
        <v>93265</v>
      </c>
      <c r="AO53" s="365">
        <v>-50.5</v>
      </c>
      <c r="AP53" s="366">
        <v>77577</v>
      </c>
      <c r="AQ53" s="367">
        <v>-9</v>
      </c>
      <c r="AR53" s="368">
        <v>-41.5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729039</v>
      </c>
      <c r="AN54" s="372">
        <v>38951</v>
      </c>
      <c r="AO54" s="373">
        <v>-54.9</v>
      </c>
      <c r="AP54" s="374">
        <v>40870</v>
      </c>
      <c r="AQ54" s="375">
        <v>5.2</v>
      </c>
      <c r="AR54" s="376">
        <v>-60.1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1458202</v>
      </c>
      <c r="AN55" s="364">
        <v>78928</v>
      </c>
      <c r="AO55" s="365">
        <v>-15.4</v>
      </c>
      <c r="AP55" s="366">
        <v>115123</v>
      </c>
      <c r="AQ55" s="367">
        <v>48.4</v>
      </c>
      <c r="AR55" s="368">
        <v>-63.8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507946</v>
      </c>
      <c r="AN56" s="372">
        <v>27494</v>
      </c>
      <c r="AO56" s="373">
        <v>-29.4</v>
      </c>
      <c r="AP56" s="374">
        <v>46026</v>
      </c>
      <c r="AQ56" s="375">
        <v>12.6</v>
      </c>
      <c r="AR56" s="376">
        <v>-42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1505606</v>
      </c>
      <c r="AN57" s="364">
        <v>82251</v>
      </c>
      <c r="AO57" s="365">
        <v>4.2</v>
      </c>
      <c r="AP57" s="366">
        <v>98899</v>
      </c>
      <c r="AQ57" s="367">
        <v>-14.1</v>
      </c>
      <c r="AR57" s="368">
        <v>18.3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680917</v>
      </c>
      <c r="AN58" s="372">
        <v>37198</v>
      </c>
      <c r="AO58" s="373">
        <v>35.299999999999997</v>
      </c>
      <c r="AP58" s="374">
        <v>43734</v>
      </c>
      <c r="AQ58" s="375">
        <v>-5</v>
      </c>
      <c r="AR58" s="376">
        <v>40.299999999999997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1196032</v>
      </c>
      <c r="AN59" s="364">
        <v>66065</v>
      </c>
      <c r="AO59" s="365">
        <v>-19.7</v>
      </c>
      <c r="AP59" s="366">
        <v>96462</v>
      </c>
      <c r="AQ59" s="367">
        <v>-2.5</v>
      </c>
      <c r="AR59" s="368">
        <v>-17.2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270781</v>
      </c>
      <c r="AN60" s="372">
        <v>14957</v>
      </c>
      <c r="AO60" s="373">
        <v>-59.8</v>
      </c>
      <c r="AP60" s="374">
        <v>39886</v>
      </c>
      <c r="AQ60" s="375">
        <v>-8.8000000000000007</v>
      </c>
      <c r="AR60" s="376">
        <v>-51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1896079</v>
      </c>
      <c r="AN61" s="379">
        <v>101802</v>
      </c>
      <c r="AO61" s="380">
        <v>-16.399999999999999</v>
      </c>
      <c r="AP61" s="381">
        <v>94653</v>
      </c>
      <c r="AQ61" s="382">
        <v>7.5</v>
      </c>
      <c r="AR61" s="368">
        <v>-23.9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765068</v>
      </c>
      <c r="AN62" s="372">
        <v>40980</v>
      </c>
      <c r="AO62" s="373">
        <v>-18.399999999999999</v>
      </c>
      <c r="AP62" s="374">
        <v>41873</v>
      </c>
      <c r="AQ62" s="375">
        <v>3.5</v>
      </c>
      <c r="AR62" s="376">
        <v>-21.9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Vvbu7spQKlSjMYvDvclUmJDSjQt5DPnmuVzO7s1Mt1puPl4dFzKGfM9E6hEHQmGDZ8oWwWjyo/el8xfkXp9Sw==" saltValue="BjQ9Q5u6vwvSF+FtG7HE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bCnyks99HO3GIprzABgBEKO3TUHni/6bpvnHnHHhF4hdsM3V5iygLNt+l3M+xzdZTU4hLvxdiLIzv7IiPOBWQ==" saltValue="MYqM6PFbnDIUQLbbGYys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LEewp46C8KYPYZ/Ti+V3yatU7UONwivZrsQHgGLL7ZrQykmPLGPfAR5sjoY7/wrk4Do59SvmcUesg6Zbi6XjA==" saltValue="12D6EPTnauqN0mBnrWc/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38" t="s">
        <v>568</v>
      </c>
      <c r="D34" s="1238"/>
      <c r="E34" s="1239"/>
      <c r="F34" s="32">
        <v>6.06</v>
      </c>
      <c r="G34" s="33">
        <v>6.2</v>
      </c>
      <c r="H34" s="33">
        <v>6.58</v>
      </c>
      <c r="I34" s="33">
        <v>8.25</v>
      </c>
      <c r="J34" s="34">
        <v>7.86</v>
      </c>
      <c r="K34" s="22"/>
      <c r="L34" s="22"/>
      <c r="M34" s="22"/>
      <c r="N34" s="22"/>
      <c r="O34" s="22"/>
      <c r="P34" s="22"/>
    </row>
    <row r="35" spans="1:16" ht="39" customHeight="1" x14ac:dyDescent="0.15">
      <c r="A35" s="22"/>
      <c r="B35" s="35"/>
      <c r="C35" s="1232" t="s">
        <v>569</v>
      </c>
      <c r="D35" s="1233"/>
      <c r="E35" s="1234"/>
      <c r="F35" s="36">
        <v>0</v>
      </c>
      <c r="G35" s="37">
        <v>0</v>
      </c>
      <c r="H35" s="37">
        <v>0</v>
      </c>
      <c r="I35" s="37">
        <v>0</v>
      </c>
      <c r="J35" s="38">
        <v>3.3</v>
      </c>
      <c r="K35" s="22"/>
      <c r="L35" s="22"/>
      <c r="M35" s="22"/>
      <c r="N35" s="22"/>
      <c r="O35" s="22"/>
      <c r="P35" s="22"/>
    </row>
    <row r="36" spans="1:16" ht="39" customHeight="1" x14ac:dyDescent="0.15">
      <c r="A36" s="22"/>
      <c r="B36" s="35"/>
      <c r="C36" s="1232" t="s">
        <v>570</v>
      </c>
      <c r="D36" s="1233"/>
      <c r="E36" s="1234"/>
      <c r="F36" s="36">
        <v>0.47</v>
      </c>
      <c r="G36" s="37">
        <v>0.52</v>
      </c>
      <c r="H36" s="37">
        <v>0.71</v>
      </c>
      <c r="I36" s="37">
        <v>0.56000000000000005</v>
      </c>
      <c r="J36" s="38">
        <v>0.72</v>
      </c>
      <c r="K36" s="22"/>
      <c r="L36" s="22"/>
      <c r="M36" s="22"/>
      <c r="N36" s="22"/>
      <c r="O36" s="22"/>
      <c r="P36" s="22"/>
    </row>
    <row r="37" spans="1:16" ht="39" customHeight="1" x14ac:dyDescent="0.15">
      <c r="A37" s="22"/>
      <c r="B37" s="35"/>
      <c r="C37" s="1232" t="s">
        <v>571</v>
      </c>
      <c r="D37" s="1233"/>
      <c r="E37" s="1234"/>
      <c r="F37" s="36">
        <v>0.05</v>
      </c>
      <c r="G37" s="37">
        <v>0.03</v>
      </c>
      <c r="H37" s="37">
        <v>0.03</v>
      </c>
      <c r="I37" s="37">
        <v>0.01</v>
      </c>
      <c r="J37" s="38">
        <v>7.0000000000000007E-2</v>
      </c>
      <c r="K37" s="22"/>
      <c r="L37" s="22"/>
      <c r="M37" s="22"/>
      <c r="N37" s="22"/>
      <c r="O37" s="22"/>
      <c r="P37" s="22"/>
    </row>
    <row r="38" spans="1:16" ht="39" customHeight="1" x14ac:dyDescent="0.15">
      <c r="A38" s="22"/>
      <c r="B38" s="35"/>
      <c r="C38" s="1232" t="s">
        <v>572</v>
      </c>
      <c r="D38" s="1233"/>
      <c r="E38" s="1234"/>
      <c r="F38" s="36">
        <v>0</v>
      </c>
      <c r="G38" s="37">
        <v>0</v>
      </c>
      <c r="H38" s="37">
        <v>0</v>
      </c>
      <c r="I38" s="37">
        <v>0</v>
      </c>
      <c r="J38" s="38">
        <v>0</v>
      </c>
      <c r="K38" s="22"/>
      <c r="L38" s="22"/>
      <c r="M38" s="22"/>
      <c r="N38" s="22"/>
      <c r="O38" s="22"/>
      <c r="P38" s="22"/>
    </row>
    <row r="39" spans="1:16" ht="39" customHeight="1" x14ac:dyDescent="0.15">
      <c r="A39" s="22"/>
      <c r="B39" s="35"/>
      <c r="C39" s="1232" t="s">
        <v>573</v>
      </c>
      <c r="D39" s="1233"/>
      <c r="E39" s="1234"/>
      <c r="F39" s="36">
        <v>0</v>
      </c>
      <c r="G39" s="37">
        <v>0</v>
      </c>
      <c r="H39" s="37">
        <v>0</v>
      </c>
      <c r="I39" s="37">
        <v>0</v>
      </c>
      <c r="J39" s="38">
        <v>0</v>
      </c>
      <c r="K39" s="22"/>
      <c r="L39" s="22"/>
      <c r="M39" s="22"/>
      <c r="N39" s="22"/>
      <c r="O39" s="22"/>
      <c r="P39" s="22"/>
    </row>
    <row r="40" spans="1:16" ht="39" customHeight="1" x14ac:dyDescent="0.15">
      <c r="A40" s="22"/>
      <c r="B40" s="35"/>
      <c r="C40" s="1232" t="s">
        <v>574</v>
      </c>
      <c r="D40" s="1233"/>
      <c r="E40" s="1234"/>
      <c r="F40" s="36">
        <v>0</v>
      </c>
      <c r="G40" s="37">
        <v>0</v>
      </c>
      <c r="H40" s="37">
        <v>0</v>
      </c>
      <c r="I40" s="37">
        <v>0</v>
      </c>
      <c r="J40" s="38">
        <v>0</v>
      </c>
      <c r="K40" s="22"/>
      <c r="L40" s="22"/>
      <c r="M40" s="22"/>
      <c r="N40" s="22"/>
      <c r="O40" s="22"/>
      <c r="P40" s="22"/>
    </row>
    <row r="41" spans="1:16" ht="39" customHeight="1" x14ac:dyDescent="0.15">
      <c r="A41" s="22"/>
      <c r="B41" s="35"/>
      <c r="C41" s="1232" t="s">
        <v>575</v>
      </c>
      <c r="D41" s="1233"/>
      <c r="E41" s="1234"/>
      <c r="F41" s="36">
        <v>1.4</v>
      </c>
      <c r="G41" s="37">
        <v>0.8</v>
      </c>
      <c r="H41" s="37">
        <v>0.27</v>
      </c>
      <c r="I41" s="37">
        <v>0</v>
      </c>
      <c r="J41" s="38">
        <v>0</v>
      </c>
      <c r="K41" s="22"/>
      <c r="L41" s="22"/>
      <c r="M41" s="22"/>
      <c r="N41" s="22"/>
      <c r="O41" s="22"/>
      <c r="P41" s="22"/>
    </row>
    <row r="42" spans="1:16" ht="39" customHeight="1" x14ac:dyDescent="0.15">
      <c r="A42" s="22"/>
      <c r="B42" s="39"/>
      <c r="C42" s="1232" t="s">
        <v>576</v>
      </c>
      <c r="D42" s="1233"/>
      <c r="E42" s="1234"/>
      <c r="F42" s="36" t="s">
        <v>519</v>
      </c>
      <c r="G42" s="37" t="s">
        <v>519</v>
      </c>
      <c r="H42" s="37" t="s">
        <v>519</v>
      </c>
      <c r="I42" s="37" t="s">
        <v>519</v>
      </c>
      <c r="J42" s="38" t="s">
        <v>519</v>
      </c>
      <c r="K42" s="22"/>
      <c r="L42" s="22"/>
      <c r="M42" s="22"/>
      <c r="N42" s="22"/>
      <c r="O42" s="22"/>
      <c r="P42" s="22"/>
    </row>
    <row r="43" spans="1:16" ht="39" customHeight="1" thickBot="1" x14ac:dyDescent="0.2">
      <c r="A43" s="22"/>
      <c r="B43" s="40"/>
      <c r="C43" s="1235" t="s">
        <v>577</v>
      </c>
      <c r="D43" s="1236"/>
      <c r="E43" s="1237"/>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7rD6KvBNkigCnA5Gz5hUjy9zhll0Auj/WdlhkSoU7UxUY9Fbjp9p8XB3z1yQsHaNdvo/XIu2c0pz+4iBDIBXA==" saltValue="F9hrPajsgCrXkTItFIE/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1200" verticalDpi="1200" r:id="rId1"/>
  <headerFooter alignWithMargins="0">
    <oddFooter>&amp;C&amp;P/&amp;N</oddFooter>
  </headerFooter>
  <rowBreaks count="1" manualBreakCount="1">
    <brk id="4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連結実質赤字比率に係る赤字・黒字の構成分析</vt:lpstr>
      <vt:lpstr>実質収支比率等に係る経年分析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2020-03-30T12:46:58Z</cp:lastPrinted>
  <dcterms:created xsi:type="dcterms:W3CDTF">2020-02-10T03:43:23Z</dcterms:created>
  <dcterms:modified xsi:type="dcterms:W3CDTF">2020-09-30T02:10:44Z</dcterms:modified>
  <cp:category/>
</cp:coreProperties>
</file>