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14 内灘町○\"/>
    </mc:Choice>
  </mc:AlternateContent>
  <xr:revisionPtr revIDLastSave="0" documentId="13_ncr:1_{9D01A171-22B1-4188-9829-118D1F15DC3E}" xr6:coauthVersionLast="47" xr6:coauthVersionMax="47" xr10:uidLastSave="{00000000-0000-0000-0000-000000000000}"/>
  <bookViews>
    <workbookView xWindow="-120" yWindow="-120" windowWidth="19440" windowHeight="10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<sst xmlns="http://schemas.openxmlformats.org/spreadsheetml/2006/main" count="1045" uniqueCount="596">
  <si>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</si>
  <si>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</si>
  <si>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</si>
  <si>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</si>
  <si>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</si>
  <si>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</si>
  <si>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</si>
  <si>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</si>
  <si>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</si>
  <si>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</si>
  <si>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</si>
  <si>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</si>
  <si>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</si>
  <si>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</si>
  <si>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</si>
  <si>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</si>
  <si>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</si>
  <si>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</si>
  <si>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</si>
  <si>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</si>
  <si>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</si>
  <si>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</si>
  <si>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</si>
  <si>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</si>
  <si>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</si>
  <si>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</si>
  <si>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</si>
  <si>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</si>
  <si>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</si>
  <si>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</si>
  <si>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</si>
  <si>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</si>
  <si>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</si>
  <si>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</si>
  <si>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</si>
  <si>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</si>
  <si>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</si>
  <si>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</si>
  <si>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</si>
  <si>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</si>
  <si>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</si>
  <si>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</si>
  <si>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</si>
  <si>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</si>
  <si>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</si>
  <si>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</si>
  <si>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</si>
  <si>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</si>
  <si>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</si>
  <si>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</si>
  <si>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</si>
  <si>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</si>
  <si>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</si>
  <si>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</si>
  <si>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</si>
  <si>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</si>
  <si>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</si>
  <si>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</si>
  <si>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</si>
  <si>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</si>
  <si>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</si>
  <si>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</si>
  <si>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</si>
  <si>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</si>
  <si>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</si>
  <si>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</si>
  <si>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</si>
  <si>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</si>
  <si>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</si>
  <si>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</si>
  <si>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</si>
  <si>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</si>
  <si>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</si>
  <si>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</si>
  <si>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</si>
  <si>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</si>
  <si>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</si>
  <si>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</si>
  <si>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</si>
  <si>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</si>
  <si>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</si>
  <si>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</si>
  <si>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</si>
  <si>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</si>
  <si>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</si>
  <si>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</si>
  <si>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</si>
  <si>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</si>
  <si>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</si>
  <si>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</si>
  <si>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</si>
  <si>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</si>
  <si>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</si>
  <si>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</si>
  <si>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</si>
  <si>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</si>
  <si>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</si>
  <si>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</si>
  <si>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</si>
  <si>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</si>
  <si>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</si>
  <si>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</si>
  <si>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</si>
  <si>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</si>
  <si>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</si>
  <si>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</si>
  <si>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</si>
  <si>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</si>
  <si>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</si>
  <si>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</si>
  <si>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</si>
  <si>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</si>
  <si>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</si>
  <si>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</si>
  <si>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</si>
  <si>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</si>
  <si>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</si>
  <si>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</si>
  <si>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</si>
  <si>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</si>
  <si>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</si>
  <si>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</si>
  <si>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</si>
  <si>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</si>
  <si>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</si>
  <si>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</si>
  <si>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</si>
  <si>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</si>
  <si>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</si>
  <si>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</si>
  <si>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</si>
  <si>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</si>
  <si>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</si>
  <si>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</si>
  <si>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</si>
  <si>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</si>
  <si>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</si>
  <si>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</si>
  <si>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</si>
  <si>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</si>
  <si>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</si>
  <si>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</si>
  <si>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</si>
  <si>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</si>
  <si>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</si>
  <si>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</si>
  <si>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</si>
  <si>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</si>
  <si>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</si>
  <si>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</si>
  <si>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</si>
  <si>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</si>
  <si>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</si>
  <si>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</si>
  <si>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</si>
  <si>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</si>
  <si>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</si>
  <si>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</si>
  <si>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</si>
  <si>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</si>
  <si>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</si>
  <si>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</si>
  <si>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</si>
  <si>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</si>
  <si>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</si>
  <si>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</si>
  <si>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</si>
  <si>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</si>
  <si>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</si>
  <si>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</si>
  <si>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</si>
  <si>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</si>
  <si>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</si>
  <si>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</si>
  <si>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</si>
  <si>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</si>
  <si>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</si>
  <si>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</si>
  <si>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</si>
  <si>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</si>
  <si>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</si>
  <si>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</si>
  <si>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</si>
  <si>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</si>
  <si>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</si>
  <si>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</si>
  <si>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</si>
  <si>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</si>
  <si>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</si>
  <si>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</si>
  <si>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</si>
  <si>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</si>
  <si>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</si>
  <si>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</si>
  <si>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</si>
  <si>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</si>
  <si>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</si>
  <si>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</si>
  <si>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</si>
  <si>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</si>
  <si>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</si>
  <si>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</si>
  <si>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</si>
  <si>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</si>
  <si>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</si>
  <si>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</si>
  <si>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</si>
  <si>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</si>
  <si>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</si>
  <si>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</si>
  <si>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</si>
  <si>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</si>
  <si>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</si>
  <si>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</si>
  <si>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</si>
  <si>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</si>
  <si>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</si>
  <si>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</si>
  <si>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</si>
  <si>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</si>
  <si>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</si>
  <si>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</si>
  <si>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石川県内灘町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</si>
  <si>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</si>
  <si>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</si>
  <si>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</si>
  <si>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</si>
  <si>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</si>
  <si>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</si>
  <si>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</si>
  <si>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</si>
  <si>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</si>
  <si>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</si>
  <si>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</si>
  <si>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</si>
  <si>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</si>
  <si>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</si>
  <si>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</si>
  <si>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</si>
  <si>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</si>
  <si>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</si>
  <si>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</si>
  <si>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</si>
  <si>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</si>
  <si>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</si>
  <si>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</si>
  <si>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</si>
  <si>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</si>
  <si>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</si>
  <si>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</si>
  <si>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</si>
  <si>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</si>
  <si>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</si>
  <si>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</si>
  <si>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</si>
  <si>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</si>
  <si>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</si>
  <si>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</si>
  <si>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</si>
  <si>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</si>
  <si>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</si>
  <si>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</si>
  <si>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</si>
  <si>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</si>
  <si>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</si>
  <si>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</si>
  <si>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</si>
  <si>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</si>
  <si>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</si>
  <si>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</si>
  <si>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</si>
  <si>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</si>
  <si>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</si>
  <si>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</si>
  <si>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</si>
  <si>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</si>
  <si>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</si>
  <si>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</si>
  <si>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</si>
  <si>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</si>
  <si>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</si>
  <si>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</si>
  <si>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</si>
  <si>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</si>
  <si>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</si>
  <si>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</si>
  <si>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</si>
  <si>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</si>
  <si>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</si>
  <si>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</si>
  <si>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</si>
  <si>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</si>
  <si>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</si>
  <si>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</si>
  <si>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</si>
  <si>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</si>
  <si>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</si>
  <si>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</si>
  <si>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</si>
  <si>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</si>
  <si>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</si>
  <si>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</si>
  <si>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</si>
  <si>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</si>
  <si>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</si>
  <si>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</si>
  <si>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</si>
  <si>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</si>
  <si>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</si>
  <si>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</si>
  <si>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</si>
  <si>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</si>
  <si>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</si>
  <si>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</si>
  <si>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</si>
  <si>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</si>
  <si>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</si>
  <si>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</si>
  <si>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</si>
  <si>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</si>
  <si>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</si>
  <si>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</si>
  <si>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</si>
  <si>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</si>
  <si>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</si>
  <si>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</si>
  <si>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</si>
  <si>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</si>
  <si>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</si>
  <si>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</si>
  <si>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</si>
  <si>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</si>
  <si>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</si>
  <si>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</si>
  <si>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</si>
  <si>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</si>
  <si>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</si>
  <si>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</si>
  <si>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</si>
  <si>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</si>
  <si>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</si>
  <si>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</si>
  <si>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</si>
  <si>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</si>
  <si>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</si>
  <si>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</si>
  <si>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</si>
  <si>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</si>
  <si>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</si>
  <si>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</si>
  <si>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</si>
  <si>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</si>
  <si>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</si>
  <si>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</si>
  <si>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</si>
  <si>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</si>
  <si>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</si>
  <si>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</si>
  <si>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</si>
  <si>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</si>
  <si>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</si>
  <si>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</si>
  <si>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</si>
  <si>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</si>
  <si>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</si>
  <si>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</si>
  <si>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</si>
  <si>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</si>
  <si>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</si>
  <si>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</si>
  <si>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</si>
  <si>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</si>
  <si>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</si>
  <si>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石川県内灘町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</si>
  <si>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</si>
  <si>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</si>
  <si>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</si>
  <si>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</si>
  <si>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</si>
  <si>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</si>
  <si>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</si>
  <si>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</si>
  <si>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</si>
  <si>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</si>
  <si>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</si>
  <si>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</si>
  <si>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</si>
  <si>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</si>
  <si>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</si>
  <si>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</si>
  <si>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</si>
  <si>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</si>
  <si>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</si>
  <si>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</si>
  <si>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</si>
  <si>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</si>
  <si>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</si>
  <si>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</si>
  <si>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</si>
  <si>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</si>
  <si>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</si>
  <si>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</si>
  <si>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</si>
  <si>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</si>
  <si>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</si>
  <si>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</si>
  <si>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</si>
  <si>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</si>
  <si>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</si>
  <si>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</si>
  <si>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</si>
  <si>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</si>
  <si>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</si>
  <si>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内灘町下水道事業会計</t>
    <phoneticPr fontId="5"/>
  </si>
  <si>
    <t>法適用企業</t>
    <phoneticPr fontId="5"/>
  </si>
  <si>
    <t>内灘町新エネルギー事業特別会計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</si>
  <si>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</si>
  <si>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</si>
  <si>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</si>
  <si>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</si>
  <si>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</si>
  <si>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</si>
  <si>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</si>
  <si>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</si>
  <si>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</si>
  <si>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</si>
  <si>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</si>
  <si>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</si>
  <si>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</si>
  <si>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</si>
  <si>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</si>
  <si>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</si>
  <si>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</si>
  <si>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</si>
  <si>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</si>
  <si>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</si>
  <si>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</si>
  <si>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</si>
  <si>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</si>
  <si>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</si>
  <si>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</si>
  <si>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</si>
  <si>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</si>
  <si>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</si>
  <si>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</si>
  <si>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</si>
  <si>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</si>
  <si>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</si>
  <si>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</si>
  <si>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</si>
  <si>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</si>
  <si>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</si>
  <si>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</si>
  <si>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</si>
  <si>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</si>
  <si>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</si>
  <si>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</si>
  <si>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</si>
  <si>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</si>
  <si>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</si>
  <si>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</si>
  <si>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</si>
  <si>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</si>
  <si>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</si>
  <si>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</si>
  <si>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</si>
  <si>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</si>
  <si>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</si>
  <si>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</si>
  <si>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</si>
  <si>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</si>
  <si>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</si>
  <si>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</si>
  <si>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</si>
  <si>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</si>
  <si>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</si>
  <si>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</si>
  <si>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</si>
  <si>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</si>
  <si>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</si>
  <si>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</si>
  <si>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内灘町新エネルギー事業特別会計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</si>
  <si>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</si>
  <si>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内灘町介護保険特別会計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</si>
  <si>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</si>
  <si>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</si>
  <si>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</si>
  <si>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</si>
  <si>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</si>
  <si>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</si>
  <si>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</si>
  <si>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</si>
  <si>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</si>
  <si>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</si>
  <si>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</si>
  <si>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</si>
  <si>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</si>
  <si>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</si>
  <si>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</si>
  <si>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</si>
  <si>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</si>
  <si>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</si>
  <si>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</si>
  <si>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</si>
  <si>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</si>
  <si>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</si>
  <si>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</si>
  <si>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</si>
  <si>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</si>
  <si>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</si>
  <si>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</si>
  <si>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</si>
  <si>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</si>
  <si>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</si>
  <si>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</si>
  <si>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</si>
  <si>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</si>
  <si>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</si>
  <si>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</si>
  <si>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</si>
  <si>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</si>
  <si>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</si>
  <si>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</si>
  <si>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</si>
  <si>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</si>
  <si>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</si>
  <si>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</si>
  <si>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</si>
  <si>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</si>
  <si>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</si>
  <si>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</si>
  <si>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</si>
  <si>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</si>
  <si>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</si>
  <si>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</si>
  <si>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</si>
  <si>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</si>
  <si>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</si>
  <si>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</si>
  <si>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</si>
  <si>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</si>
  <si>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</si>
  <si>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</si>
  <si>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</si>
  <si>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</si>
  <si>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</si>
  <si>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</si>
  <si>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</si>
  <si>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</si>
  <si>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</si>
  <si>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</si>
  <si>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</si>
  <si>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</si>
  <si>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</si>
  <si>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</si>
  <si>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</si>
  <si>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</si>
  <si>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</si>
  <si>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</si>
  <si>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</si>
  <si>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</si>
  <si>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</si>
  <si>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</si>
  <si>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</si>
  <si>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</si>
  <si>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</si>
  <si>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</si>
  <si>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</si>
  <si>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</si>
  <si>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2.70</t>
  </si>
  <si>
    <t>▲ 0.92</t>
  </si>
  <si>
    <t>▲ 1.51</t>
  </si>
  <si>
    <t>内灘町水道事業会計</t>
  </si>
  <si>
    <t>内灘町下水道事業会計</t>
  </si>
  <si>
    <t>一般会計</t>
  </si>
  <si>
    <t>内灘町介護保険特別会計</t>
  </si>
  <si>
    <t>内灘町国民健康保険特別会計</t>
  </si>
  <si>
    <t>▲ 1.47</t>
  </si>
  <si>
    <t>▲ 1.87</t>
  </si>
  <si>
    <t>▲ 1.18</t>
  </si>
  <si>
    <t>▲ 0.18</t>
  </si>
  <si>
    <t>内灘町後期高齢者医療特別会計</t>
  </si>
  <si>
    <t>内灘町新エネルギー事業特別会計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</si>
  <si>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</si>
  <si>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</si>
  <si>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</si>
  <si>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</si>
  <si>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</si>
  <si>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</si>
  <si>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</si>
  <si>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</si>
  <si>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公用、公共用施設整備基金</t>
  </si>
  <si>
    <t>義務教育施設整備基金</t>
  </si>
  <si>
    <t>災害等対策基金</t>
  </si>
  <si>
    <t>海と砂丘文学顕彰事業基金</t>
    <phoneticPr fontId="2"/>
  </si>
  <si>
    <t>霊園基金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</si>
</sst>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74A-4E8B-A48C-B8C7CB8C4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48397</c:v>
                </c:pt>
                <c:pt idx="1">
                  <c:v>62679</c:v>
                </c:pt>
                <c:pt idx="2">
                  <c:v>61909</c:v>
                </c:pt>
                <c:pt idx="3">
                  <c:v>26954</c:v>
                </c:pt>
                <c:pt idx="4">
                  <c:v>36400</c:v>
                </c:pt>
              </c:numCache>
            </c:numRef>
          </c:val>
          <c:smooth val="0"/>
          <c:extLst>
            <c:ext xmlns:c16="http://schemas.microsoft.com/office/drawing/2014/chart" uri="{C3380CC4-5D6E-409C-BE32-E72D297353CC}">
              <c16:uniqueId val="{00000001-E74A-4E8B-A48C-B8C7CB8C4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1.46</c:v>
                </c:pt>
                <c:pt idx="1">
                  <c:v>1.07</c:v>
                </c:pt>
                <c:pt idx="2">
                  <c:v>1.29</c:v>
                </c:pt>
                <c:pt idx="3">
                  <c:v>2.29</c:v>
                </c:pt>
                <c:pt idx="4">
                  <c:v>2.04</c:v>
                </c:pt>
              </c:numCache>
            </c:numRef>
          </c:val>
          <c:extLst>
            <c:ext xmlns:c16="http://schemas.microsoft.com/office/drawing/2014/chart" uri="{C3380CC4-5D6E-409C-BE32-E72D297353CC}">
              <c16:uniqueId val="{00000000-5A85-4EC5-9B5C-069FBF1008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11.17</c:v>
                </c:pt>
                <c:pt idx="1">
                  <c:v>11.31</c:v>
                </c:pt>
                <c:pt idx="2">
                  <c:v>13.54</c:v>
                </c:pt>
                <c:pt idx="3">
                  <c:v>17.16</c:v>
                </c:pt>
                <c:pt idx="4">
                  <c:v>17.61</c:v>
                </c:pt>
              </c:numCache>
            </c:numRef>
          </c:val>
          <c:extLst>
            <c:ext xmlns:c16="http://schemas.microsoft.com/office/drawing/2014/chart" uri="{C3380CC4-5D6E-409C-BE32-E72D297353CC}">
              <c16:uniqueId val="{00000001-5A85-4EC5-9B5C-069FBF1008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c:v>
                </c:pt>
                <c:pt idx="1">
                  <c:v>-0.92</c:v>
                </c:pt>
                <c:pt idx="2">
                  <c:v>2.54</c:v>
                </c:pt>
                <c:pt idx="3">
                  <c:v>4.62</c:v>
                </c:pt>
                <c:pt idx="4">
                  <c:v>-1.51</c:v>
                </c:pt>
              </c:numCache>
            </c:numRef>
          </c:val>
          <c:smooth val="0"/>
          <c:extLst>
            <c:ext xmlns:c16="http://schemas.microsoft.com/office/drawing/2014/chart" uri="{C3380CC4-5D6E-409C-BE32-E72D297353CC}">
              <c16:uniqueId val="{00000002-5A85-4EC5-9B5C-069FBF1008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0.28000000000000003</c:v>
                </c:pt>
                <c:pt idx="4">
                  <c:v>0</c:v>
                </c:pt>
                <c:pt idx="5">
                  <c:v>0</c:v>
                </c:pt>
                <c:pt idx="6">
                  <c:v>0</c:v>
                </c:pt>
                <c:pt idx="7">
                  <c:v>0</c:v>
                </c:pt>
                <c:pt idx="8">
                  <c:v>0</c:v>
                </c:pt>
                <c:pt idx="9">
                  <c:v>0</c:v>
                </c:pt>
              </c:numCache>
            </c:numRef>
          </c:val>
          <c:extLst>
            <c:ext xmlns:c16="http://schemas.microsoft.com/office/drawing/2014/chart" uri="{C3380CC4-5D6E-409C-BE32-E72D297353CC}">
              <c16:uniqueId val="{00000000-A74C-4F32-BB15-B661D58BDF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4C-4F32-BB15-B661D58BDF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4C-4F32-BB15-B661D58BDF47}"/>
            </c:ext>
          </c:extLst>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4C-4F32-BB15-B661D58BDF47}"/>
            </c:ext>
          </c:extLst>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4C-4F32-BB15-B661D58BDF47}"/>
            </c:ext>
          </c:extLst>
        </c:ser>
        <c:ser>
          <c:idx val="5"/>
          <c:order val="5"/>
          <c:tx>
            <c:strRef>
              <c:f>データシート!$A$32</c:f>
              <c:strCache>
                <c:ptCount val="1"/>
                <c:pt idx="0">
                  <c:v>内灘町国民健康保険特別会計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1.47</c:v>
                </c:pt>
                <c:pt idx="1">
                  <c:v>#N/A</c:v>
                </c:pt>
                <c:pt idx="2">
                  <c:v>1.87</c:v>
                </c:pt>
                <c:pt idx="3">
                  <c:v>#N/A</c:v>
                </c:pt>
                <c:pt idx="4">
                  <c:v>1.18</c:v>
                </c:pt>
                <c:pt idx="5">
                  <c:v>#N/A</c:v>
                </c:pt>
                <c:pt idx="6">
                  <c:v>0.18</c:v>
                </c:pt>
                <c:pt idx="7">
                  <c:v>#N/A</c:v>
                </c:pt>
                <c:pt idx="8">
                  <c:v>#N/A</c:v>
                </c:pt>
                <c:pt idx="9">
                  <c:v>0.25</c:v>
                </c:pt>
              </c:numCache>
            </c:numRef>
          </c:val>
          <c:extLst>
            <c:ext xmlns:c16="http://schemas.microsoft.com/office/drawing/2014/chart" uri="{C3380CC4-5D6E-409C-BE32-E72D297353CC}">
              <c16:uniqueId val="{00000005-A74C-4F32-BB15-B661D58BDF47}"/>
            </c:ext>
          </c:extLst>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0.32</c:v>
                </c:pt>
                <c:pt idx="4">
                  <c:v>#N/A</c:v>
                </c:pt>
                <c:pt idx="5">
                  <c:v>0.24</c:v>
                </c:pt>
                <c:pt idx="6">
                  <c:v>#N/A</c:v>
                </c:pt>
                <c:pt idx="7">
                  <c:v>0.47</c:v>
                </c:pt>
                <c:pt idx="8">
                  <c:v>#N/A</c:v>
                </c:pt>
                <c:pt idx="9">
                  <c:v>1.37</c:v>
                </c:pt>
              </c:numCache>
            </c:numRef>
          </c:val>
          <c:extLst>
            <c:ext xmlns:c16="http://schemas.microsoft.com/office/drawing/2014/chart" uri="{C3380CC4-5D6E-409C-BE32-E72D297353CC}">
              <c16:uniqueId val="{00000006-A74C-4F32-BB15-B661D58BDF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1.45</c:v>
                </c:pt>
                <c:pt idx="2">
                  <c:v>#N/A</c:v>
                </c:pt>
                <c:pt idx="3">
                  <c:v>1.06</c:v>
                </c:pt>
                <c:pt idx="4">
                  <c:v>#N/A</c:v>
                </c:pt>
                <c:pt idx="5">
                  <c:v>1.28</c:v>
                </c:pt>
                <c:pt idx="6">
                  <c:v>#N/A</c:v>
                </c:pt>
                <c:pt idx="7">
                  <c:v>2.29</c:v>
                </c:pt>
                <c:pt idx="8">
                  <c:v>#N/A</c:v>
                </c:pt>
                <c:pt idx="9">
                  <c:v>2.0299999999999998</c:v>
                </c:pt>
              </c:numCache>
            </c:numRef>
          </c:val>
          <c:extLst>
            <c:ext xmlns:c16="http://schemas.microsoft.com/office/drawing/2014/chart" uri="{C3380CC4-5D6E-409C-BE32-E72D297353CC}">
              <c16:uniqueId val="{00000007-A74C-4F32-BB15-B661D58BDF47}"/>
            </c:ext>
          </c:extLst>
        </c:ser>
        <c:ser>
          <c:idx val="8"/>
          <c:order val="8"/>
          <c:tx>
            <c:strRef>
              <c:f>データシート!$A$35</c:f>
              <c:strCache>
                <c:ptCount val="1"/>
                <c:pt idx="0">
                  <c:v>内灘町下水道事業会計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2.48</c:v>
                </c:pt>
                <c:pt idx="6">
                  <c:v>#N/A</c:v>
                </c:pt>
                <c:pt idx="7">
                  <c:v>2.97</c:v>
                </c:pt>
                <c:pt idx="8">
                  <c:v>#N/A</c:v>
                </c:pt>
                <c:pt idx="9">
                  <c:v>4.6900000000000004</c:v>
                </c:pt>
              </c:numCache>
            </c:numRef>
          </c:val>
          <c:extLst>
            <c:ext xmlns:c16="http://schemas.microsoft.com/office/drawing/2014/chart" uri="{C3380CC4-5D6E-409C-BE32-E72D297353CC}">
              <c16:uniqueId val="{00000008-A74C-4F32-BB15-B661D58BDF47}"/>
            </c:ext>
          </c:extLst>
        </c:ser>
        <c:ser>
          <c:idx val="9"/>
          <c:order val="9"/>
          <c:tx>
            <c:strRef>
              <c:f>データシート!$A$36</c:f>
              <c:strCache>
                <c:ptCount val="1"/>
                <c:pt idx="0">
                  <c:v>内灘町水道事業会計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8.68</c:v>
                </c:pt>
                <c:pt idx="2">
                  <c:v>#N/A</c:v>
                </c:pt>
                <c:pt idx="3">
                  <c:v>9.1199999999999992</c:v>
                </c:pt>
                <c:pt idx="4">
                  <c:v>#N/A</c:v>
                </c:pt>
                <c:pt idx="5">
                  <c:v>6.98</c:v>
                </c:pt>
                <c:pt idx="6">
                  <c:v>#N/A</c:v>
                </c:pt>
                <c:pt idx="7">
                  <c:v>7.66</c:v>
                </c:pt>
                <c:pt idx="8">
                  <c:v>#N/A</c:v>
                </c:pt>
                <c:pt idx="9">
                  <c:v>8.14</c:v>
                </c:pt>
              </c:numCache>
            </c:numRef>
          </c:val>
          <c:extLst>
            <c:ext xmlns:c16="http://schemas.microsoft.com/office/drawing/2014/chart" uri="{C3380CC4-5D6E-409C-BE32-E72D297353CC}">
              <c16:uniqueId val="{00000009-A74C-4F32-BB15-B661D58BDF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998</c:v>
                </c:pt>
                <c:pt idx="5">
                  <c:v>1029</c:v>
                </c:pt>
                <c:pt idx="8">
                  <c:v>1092</c:v>
                </c:pt>
                <c:pt idx="11">
                  <c:v>1092</c:v>
                </c:pt>
                <c:pt idx="14">
                  <c:v>1037</c:v>
                </c:pt>
              </c:numCache>
            </c:numRef>
          </c:val>
          <c:extLst>
            <c:ext xmlns:c16="http://schemas.microsoft.com/office/drawing/2014/chart" uri="{C3380CC4-5D6E-409C-BE32-E72D297353CC}">
              <c16:uniqueId val="{00000000-2D5B-4D8A-A9AD-C354C7EA41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5B-4D8A-A9AD-C354C7EA41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21</c:v>
                </c:pt>
                <c:pt idx="6">
                  <c:v>20</c:v>
                </c:pt>
                <c:pt idx="9">
                  <c:v>5</c:v>
                </c:pt>
                <c:pt idx="12">
                  <c:v>5</c:v>
                </c:pt>
              </c:numCache>
            </c:numRef>
          </c:val>
          <c:extLst>
            <c:ext xmlns:c16="http://schemas.microsoft.com/office/drawing/2014/chart" uri="{C3380CC4-5D6E-409C-BE32-E72D297353CC}">
              <c16:uniqueId val="{00000002-2D5B-4D8A-A9AD-C354C7EA41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51</c:v>
                </c:pt>
                <c:pt idx="6">
                  <c:v>42</c:v>
                </c:pt>
                <c:pt idx="9">
                  <c:v>20</c:v>
                </c:pt>
                <c:pt idx="12">
                  <c:v>20</c:v>
                </c:pt>
              </c:numCache>
            </c:numRef>
          </c:val>
          <c:extLst>
            <c:ext xmlns:c16="http://schemas.microsoft.com/office/drawing/2014/chart" uri="{C3380CC4-5D6E-409C-BE32-E72D297353CC}">
              <c16:uniqueId val="{00000003-2D5B-4D8A-A9AD-C354C7EA41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386</c:v>
                </c:pt>
                <c:pt idx="3">
                  <c:v>397</c:v>
                </c:pt>
                <c:pt idx="6">
                  <c:v>430</c:v>
                </c:pt>
                <c:pt idx="9">
                  <c:v>320</c:v>
                </c:pt>
                <c:pt idx="12">
                  <c:v>428</c:v>
                </c:pt>
              </c:numCache>
            </c:numRef>
          </c:val>
          <c:extLst>
            <c:ext xmlns:c16="http://schemas.microsoft.com/office/drawing/2014/chart" uri="{C3380CC4-5D6E-409C-BE32-E72D297353CC}">
              <c16:uniqueId val="{00000004-2D5B-4D8A-A9AD-C354C7EA41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5B-4D8A-A9AD-C354C7EA41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5B-4D8A-A9AD-C354C7EA41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931</c:v>
                </c:pt>
                <c:pt idx="3">
                  <c:v>924</c:v>
                </c:pt>
                <c:pt idx="6">
                  <c:v>1008</c:v>
                </c:pt>
                <c:pt idx="9">
                  <c:v>1180</c:v>
                </c:pt>
                <c:pt idx="12">
                  <c:v>1104</c:v>
                </c:pt>
              </c:numCache>
            </c:numRef>
          </c:val>
          <c:extLst>
            <c:ext xmlns:c16="http://schemas.microsoft.com/office/drawing/2014/chart" uri="{C3380CC4-5D6E-409C-BE32-E72D297353CC}">
              <c16:uniqueId val="{00000007-2D5B-4D8A-A9AD-C354C7EA41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401</c:v>
                </c:pt>
                <c:pt idx="2">
                  <c:v>#N/A</c:v>
                </c:pt>
                <c:pt idx="3">
                  <c:v>#N/A</c:v>
                </c:pt>
                <c:pt idx="4">
                  <c:v>364</c:v>
                </c:pt>
                <c:pt idx="5">
                  <c:v>#N/A</c:v>
                </c:pt>
                <c:pt idx="6">
                  <c:v>#N/A</c:v>
                </c:pt>
                <c:pt idx="7">
                  <c:v>408</c:v>
                </c:pt>
                <c:pt idx="8">
                  <c:v>#N/A</c:v>
                </c:pt>
                <c:pt idx="9">
                  <c:v>#N/A</c:v>
                </c:pt>
                <c:pt idx="10">
                  <c:v>433</c:v>
                </c:pt>
                <c:pt idx="11">
                  <c:v>#N/A</c:v>
                </c:pt>
                <c:pt idx="12">
                  <c:v>#N/A</c:v>
                </c:pt>
                <c:pt idx="13">
                  <c:v>520</c:v>
                </c:pt>
                <c:pt idx="14">
                  <c:v>#N/A</c:v>
                </c:pt>
              </c:numCache>
            </c:numRef>
          </c:val>
          <c:smooth val="0"/>
          <c:extLst>
            <c:ext xmlns:c16="http://schemas.microsoft.com/office/drawing/2014/chart" uri="{C3380CC4-5D6E-409C-BE32-E72D297353CC}">
              <c16:uniqueId val="{00000008-2D5B-4D8A-A9AD-C354C7EA41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12273</c:v>
                </c:pt>
                <c:pt idx="5">
                  <c:v>12083</c:v>
                </c:pt>
                <c:pt idx="8">
                  <c:v>11853</c:v>
                </c:pt>
                <c:pt idx="11">
                  <c:v>11649</c:v>
                </c:pt>
                <c:pt idx="14">
                  <c:v>11600</c:v>
                </c:pt>
              </c:numCache>
            </c:numRef>
          </c:val>
          <c:extLst>
            <c:ext xmlns:c16="http://schemas.microsoft.com/office/drawing/2014/chart" uri="{C3380CC4-5D6E-409C-BE32-E72D297353CC}">
              <c16:uniqueId val="{00000000-75C4-4A8D-B74B-D2116F8B83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1499</c:v>
                </c:pt>
                <c:pt idx="5">
                  <c:v>1530</c:v>
                </c:pt>
                <c:pt idx="8">
                  <c:v>1601</c:v>
                </c:pt>
                <c:pt idx="11">
                  <c:v>1450</c:v>
                </c:pt>
                <c:pt idx="14">
                  <c:v>1413</c:v>
                </c:pt>
              </c:numCache>
            </c:numRef>
          </c:val>
          <c:extLst>
            <c:ext xmlns:c16="http://schemas.microsoft.com/office/drawing/2014/chart" uri="{C3380CC4-5D6E-409C-BE32-E72D297353CC}">
              <c16:uniqueId val="{00000001-75C4-4A8D-B74B-D2116F8B83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1332</c:v>
                </c:pt>
                <c:pt idx="5">
                  <c:v>1387</c:v>
                </c:pt>
                <c:pt idx="8">
                  <c:v>1605</c:v>
                </c:pt>
                <c:pt idx="11">
                  <c:v>2048</c:v>
                </c:pt>
                <c:pt idx="14">
                  <c:v>2081</c:v>
                </c:pt>
              </c:numCache>
            </c:numRef>
          </c:val>
          <c:extLst>
            <c:ext xmlns:c16="http://schemas.microsoft.com/office/drawing/2014/chart" uri="{C3380CC4-5D6E-409C-BE32-E72D297353CC}">
              <c16:uniqueId val="{00000002-75C4-4A8D-B74B-D2116F8B83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4-4A8D-B74B-D2116F8B83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4-4A8D-B74B-D2116F8B83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C4-4A8D-B74B-D2116F8B83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796</c:v>
                </c:pt>
                <c:pt idx="3">
                  <c:v>741</c:v>
                </c:pt>
                <c:pt idx="6">
                  <c:v>714</c:v>
                </c:pt>
                <c:pt idx="9">
                  <c:v>652</c:v>
                </c:pt>
                <c:pt idx="12">
                  <c:v>584</c:v>
                </c:pt>
              </c:numCache>
            </c:numRef>
          </c:val>
          <c:extLst>
            <c:ext xmlns:c16="http://schemas.microsoft.com/office/drawing/2014/chart" uri="{C3380CC4-5D6E-409C-BE32-E72D297353CC}">
              <c16:uniqueId val="{00000006-75C4-4A8D-B74B-D2116F8B83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138</c:v>
                </c:pt>
                <c:pt idx="3">
                  <c:v>107</c:v>
                </c:pt>
                <c:pt idx="6">
                  <c:v>110</c:v>
                </c:pt>
                <c:pt idx="9">
                  <c:v>565</c:v>
                </c:pt>
                <c:pt idx="12">
                  <c:v>1426</c:v>
                </c:pt>
              </c:numCache>
            </c:numRef>
          </c:val>
          <c:extLst>
            <c:ext xmlns:c16="http://schemas.microsoft.com/office/drawing/2014/chart" uri="{C3380CC4-5D6E-409C-BE32-E72D297353CC}">
              <c16:uniqueId val="{00000007-75C4-4A8D-B74B-D2116F8B83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4919</c:v>
                </c:pt>
                <c:pt idx="3">
                  <c:v>5003</c:v>
                </c:pt>
                <c:pt idx="6">
                  <c:v>5062</c:v>
                </c:pt>
                <c:pt idx="9">
                  <c:v>4621</c:v>
                </c:pt>
                <c:pt idx="12">
                  <c:v>4535</c:v>
                </c:pt>
              </c:numCache>
            </c:numRef>
          </c:val>
          <c:extLst>
            <c:ext xmlns:c16="http://schemas.microsoft.com/office/drawing/2014/chart" uri="{C3380CC4-5D6E-409C-BE32-E72D297353CC}">
              <c16:uniqueId val="{00000008-75C4-4A8D-B74B-D2116F8B83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338</c:v>
                </c:pt>
                <c:pt idx="3">
                  <c:v>317</c:v>
                </c:pt>
                <c:pt idx="6">
                  <c:v>299</c:v>
                </c:pt>
                <c:pt idx="9">
                  <c:v>294</c:v>
                </c:pt>
                <c:pt idx="12">
                  <c:v>288</c:v>
                </c:pt>
              </c:numCache>
            </c:numRef>
          </c:val>
          <c:extLst>
            <c:ext xmlns:c16="http://schemas.microsoft.com/office/drawing/2014/chart" uri="{C3380CC4-5D6E-409C-BE32-E72D297353CC}">
              <c16:uniqueId val="{00000009-75C4-4A8D-B74B-D2116F8B83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12450</c:v>
                </c:pt>
                <c:pt idx="3">
                  <c:v>12799</c:v>
                </c:pt>
                <c:pt idx="6">
                  <c:v>13040</c:v>
                </c:pt>
                <c:pt idx="9">
                  <c:v>12808</c:v>
                </c:pt>
                <c:pt idx="12">
                  <c:v>12540</c:v>
                </c:pt>
              </c:numCache>
            </c:numRef>
          </c:val>
          <c:extLst>
            <c:ext xmlns:c16="http://schemas.microsoft.com/office/drawing/2014/chart" uri="{C3380CC4-5D6E-409C-BE32-E72D297353CC}">
              <c16:uniqueId val="{0000000A-75C4-4A8D-B74B-D2116F8B83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3537</c:v>
                </c:pt>
                <c:pt idx="2">
                  <c:v>#N/A</c:v>
                </c:pt>
                <c:pt idx="3">
                  <c:v>#N/A</c:v>
                </c:pt>
                <c:pt idx="4">
                  <c:v>3968</c:v>
                </c:pt>
                <c:pt idx="5">
                  <c:v>#N/A</c:v>
                </c:pt>
                <c:pt idx="6">
                  <c:v>#N/A</c:v>
                </c:pt>
                <c:pt idx="7">
                  <c:v>4165</c:v>
                </c:pt>
                <c:pt idx="8">
                  <c:v>#N/A</c:v>
                </c:pt>
                <c:pt idx="9">
                  <c:v>#N/A</c:v>
                </c:pt>
                <c:pt idx="10">
                  <c:v>3792</c:v>
                </c:pt>
                <c:pt idx="11">
                  <c:v>#N/A</c:v>
                </c:pt>
                <c:pt idx="12">
                  <c:v>#N/A</c:v>
                </c:pt>
                <c:pt idx="13">
                  <c:v>4280</c:v>
                </c:pt>
                <c:pt idx="14">
                  <c:v>#N/A</c:v>
                </c:pt>
              </c:numCache>
            </c:numRef>
          </c:val>
          <c:smooth val="0"/>
          <c:extLst>
            <c:ext xmlns:c16="http://schemas.microsoft.com/office/drawing/2014/chart" uri="{C3380CC4-5D6E-409C-BE32-E72D297353CC}">
              <c16:uniqueId val="{0000000B-75C4-4A8D-B74B-D2116F8B83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796</c:v>
                </c:pt>
                <c:pt idx="1">
                  <c:v>1052</c:v>
                </c:pt>
                <c:pt idx="2">
                  <c:v>1051</c:v>
                </c:pt>
              </c:numCache>
            </c:numRef>
          </c:val>
          <c:extLst>
            <c:ext xmlns:c16="http://schemas.microsoft.com/office/drawing/2014/chart" uri="{C3380CC4-5D6E-409C-BE32-E72D297353CC}">
              <c16:uniqueId val="{00000000-1CA7-4104-9554-6FA6586EB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100</c:v>
                </c:pt>
                <c:pt idx="2">
                  <c:v>107</c:v>
                </c:pt>
              </c:numCache>
            </c:numRef>
          </c:val>
          <c:extLst>
            <c:ext xmlns:c16="http://schemas.microsoft.com/office/drawing/2014/chart" uri="{C3380CC4-5D6E-409C-BE32-E72D297353CC}">
              <c16:uniqueId val="{00000001-1CA7-4104-9554-6FA6586EB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c:v>
                </c:pt>
                <c:pt idx="1">
                  <c:v>466</c:v>
                </c:pt>
                <c:pt idx="2">
                  <c:v>464</c:v>
                </c:pt>
              </c:numCache>
            </c:numRef>
          </c:val>
          <c:extLst>
            <c:ext xmlns:c16="http://schemas.microsoft.com/office/drawing/2014/chart" uri="{C3380CC4-5D6E-409C-BE32-E72D297353CC}">
              <c16:uniqueId val="{00000002-1CA7-4104-9554-6FA6586EBF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年度は公営企業債の元利償還金に対する繰入金が増加し、算入公債費等が減少したことから、実質公債費比率の分子は前年度に比べ</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一部事務組合が起こした地方債の元利償還金に対する負担金は、新クリーンセンターの完成により、今後増加することが確定しており、これまで以上に公債費の適正化に取り組んでいく必要がある。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年度以降、サッカー場や消防庁舎、温浴施設、白帆台小学校、内灘白帆台インターチェンジ等の建設により、一般会計等の地方債残高は増加傾向にあったが、令和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年度以降、大規模な起債事業を実施しなかったことにより、地方債の残高が減少した。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しかしながら、新クリーンセンターの建設により組合等負担等見込額が増加した結果、将来負担比率の分子は前年度に比べ</a:t>
          </a:r>
          <a:r>
            <a:rPr kumimoji="1" lang="en-US" altLang="ja-JP" sz="1400">
              <a:latin typeface="ＭＳ ゴシック" pitchFamily="49" charset="-128"/>
              <a:ea typeface="ＭＳ ゴシック" pitchFamily="49" charset="-128"/>
            </a:rPr>
            <a:t>488</a:t>
          </a:r>
          <a:r>
            <a:rPr kumimoji="1" lang="ja-JP" altLang="en-US" sz="1400">
              <a:latin typeface="ＭＳ ゴシック" pitchFamily="49" charset="-128"/>
              <a:ea typeface="ＭＳ ゴシック" pitchFamily="49" charset="-128"/>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財政調整基金、減債基金、その他特定目的基金のいずれもほぼ横ばいで、基金全体では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義務教育施設整備基金において、毎年度定額の積立てを行うほか、遊休施設の売却等などにより公用、公共用施設整備基金の積立てを行い、基金全体における現在の水準を維持していく。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公用、公共用施設整備基金：公用、公共用施設の設置及び整備の財源に充てる。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義務教育施設整備基金：義務教育施設の設置及び整備の財源に充てる。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公用、公共用施設整備基金は、道路施設改修事業等により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百万円を取り崩し、使用料及び財産収入等の計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義務教育施設整備基金は、学校施設改修事業のため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百万円を定額で積み立てたため、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義務教育施設整備基金：小学校の大規模改修等に備え、引き続き毎年度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百万円を取り崩し、前年度歳計剰余金処分等により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歳入の剰余及び運用利子の積立てを行い、現在の水準を維持していく。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取り崩しは無く、公営住宅使用料・社会資本整備総合交付金（公的賃貸住宅家賃低廉化事業に係るもの）の一部および基金預金利子を積み立てたため、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歳入等に剰余が発生した場合に、随時積み増しを検討する。財政調整基金と合わせて、現在の水準を維持していく。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091404F-2C75-4526-A91E-DD5BBFC2F63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9A05860-9944-4186-A72C-B686AAC0F16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18054A-ED13-4E2F-ADD5-8D961585706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9BD60FF-310F-4312-B415-77D68334A7C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80792A0-68C0-4683-9908-FBB221E7CB6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709F10-DFC3-4A4F-ACF6-AB4273F8FAD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210FEA1-7A2D-420D-AEA4-E5FA62E7A8C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D441DF0-D3D1-49A1-AF59-232F3ABB447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886A7B-579E-4A90-AA42-EDB060786EE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8E8D3C4-D9CA-4966-8BEB-B1E69514A22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26,154
25,831
20.33
10,757,337
10,582,500
121,538
5,968,228
12,540,366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C75AB73-EC9B-478E-8A09-5BCB34806BA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B0FDF98-36A0-4AC7-8A87-A0C13D3D824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BE4BB95-41A1-4AED-A934-EC29E0D864F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127EA8F-BDE5-44A6-ADD5-4BA903BA7A8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05487BF-72F8-4E02-809F-2F7E0C19088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C283999-FF79-4FDD-B658-22DC0969DE2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48EB45F-F3B5-4981-B0AA-1CAFEC8C3B8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5DB1464-357C-48DB-9C39-F79A0AD71D1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12F883-B7C5-4778-A55F-515754E7872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A9C19C7-EB08-40B9-A40F-9C367FC1220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CFBA253-EE5B-4BB5-831F-2E6DDC6C245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C4176FC-8E58-46C6-B969-0CB7C4E8464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BE06780-C709-4361-81DB-B83986D135B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8981372-4FF6-412A-B2C8-09A21FA3743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E1F8F0E-C97C-4A52-99D8-62F54916B6B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CC84F2-B802-4903-AA1E-18161603180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EDC0FE-BEA9-48B5-B42F-5D7EA009996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5BA3C27-8169-4BB0-A223-FBB531DD9A7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BB84D8E-C370-481E-A67D-3B009B40AE7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6B7F69D-5D56-40B0-A7A9-6C060BA4C78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F936D2D-7037-4819-95C9-29D229B858D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CE31EE6-9EC0-4B77-BEEF-2F9EE12FEA1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912201E-5C4F-41EF-B09F-EBD371E7BEE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6760832-CCD3-4A37-ACC1-E1C99462EEE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C073B14-2ADF-4353-A38F-E78329DD286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45600B-C734-4A34-8F88-FA9E05871AA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104A5F-4B9A-44B7-8B08-B198C57BCE4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91AE6E4-6474-4398-A17A-512D1D08447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A8CD781-73F4-4E95-9DB6-9F6F513E655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BA3F329-4D72-4DDE-9BE2-3DED9F869A4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582CD84-9D17-4FDC-96E8-605D83D46B7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A1DBCE-5C92-48FC-96D9-27820FF310D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BE825A-E38F-439A-A290-54F37887FB2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2E1DFF8-660C-4EF6-8732-ADC5BC7ABDE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4EB315D-B258-4E15-9BCD-C0BCEEF570F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640A978-FF78-4E30-A84D-B4E29890E0C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DA3711C-95AE-493C-9C33-4B189C57BBD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町内に中心となる産業がないこと等により、類似団体平均よりも低い水準で推移している。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歳入では、税収における個人住民税の割合が高い。法人関係税等の影響が少なく、景気に左右されにくい反面、景気上昇の局面でも税収の伸びが抑制される傾向がある。税収については、県央地区滞納整理機構に加入するなど更なる徴収の強化を図っている。今後も企業誘致や定住促進等で新たな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62551F3-9AB6-461E-821B-4E4F8DBF044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5934EB3-069A-4D1B-ABE0-319B35268BE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D034A3F-8C1C-4B38-8A64-2C6CAE550C4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B38491C-2DC4-4A57-8BE0-D5B3832D767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3EBDB27-7C36-467F-9E15-819300AFD3E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4E8E5F6-0AC9-4179-8324-499803032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B3BEF3B-4F70-45DD-83F6-73CE213563D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7791FA6-CCBC-4FAF-BCE4-F42C6C78D28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C2BF9A2-9C8A-42EC-A1A8-59FAA5B5DA5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F89A390-412C-4DEB-A75B-C09F1A5A86A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54615DE-E659-4854-8664-DD50ECC005A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6D64E6E-1DB2-4D7E-A90C-95829882750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1110170-9C79-43B4-9064-565E8C72182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34EDAB6-8113-4061-B598-5B9B525DFE2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815AA64-107B-4502-B1A0-AB29F2B5A86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5E75BC4D-3D24-4B1A-860A-02554A932248}"/>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B0D809E1-BB77-4CDA-A414-A833A3B53A7A}"/>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85179939-A7D3-4C88-B8B6-AD5973B9DC9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A40E888-14E3-4116-AC96-0AD6C00CCF2C}"/>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C930D428-998A-45CC-B85E-A5F38885633C}"/>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5C950F07-6888-4A5F-A267-94FD27ADAD53}"/>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8C8748B5-212B-436D-B367-940549E02867}"/>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28F8FF8-9B9E-480D-9D34-F98293CA0408}"/>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C66F0950-AD51-4678-91EC-E49FB0873EA7}"/>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218402B3-CAB5-4872-95CC-AD7DE7CD9784}"/>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688EAA42-2D92-4355-86EF-795032C7CD53}"/>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FB5F9C48-0DCF-456A-A42B-F9DBD6926FE8}"/>
            </a:ext>
          </a:extLst>
        </xdr:cNvPr>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57592750-E938-485A-AE98-7752072394BB}"/>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902D7836-CAE5-4292-A8A0-AC0AEA2E9BF4}"/>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C34F3F23-14C3-4EFE-A7AF-2E832A6FED84}"/>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9A7D5F62-D4B0-4A27-A1C1-F733B3D5034A}"/>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BA3C7F00-6C1B-43A5-A2BE-50EFA936403A}"/>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D7E5F9FC-2AD1-4492-AF44-C112C98E7218}"/>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B1640581-9623-4F8A-B9F3-A04422B86BEF}"/>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2615B30-A256-41ED-A69C-44BD0474F87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F036D31-6ED5-4DB4-A6F3-8FF73511C2E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DC29BC8-2CE7-4007-A61F-5669045741A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51CC0F4-85CE-44FD-9AC4-7166C3C06C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7201D83-44EB-4BED-9FB5-1758027A1FB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BC624C8E-DD3F-43B1-B28B-22A7800E5563}"/>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27E3187A-7447-4586-B0B0-42E6BA29F1F6}"/>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F0038EB7-7373-4B9C-A3DC-785E7BAE41FD}"/>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D8F1EB9-C066-413D-B9DC-E39EC26AD6D7}"/>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4266BC60-7325-421E-9060-9E79759672FD}"/>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8ABEBED1-F4FB-4DCD-B11F-EBC49FF6A4CC}"/>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4B0BE2B6-484E-418E-9CBC-5CBFA47E88F1}"/>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DE0D8785-1EAF-4F7B-B23F-6895F945A039}"/>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542059DB-A218-444F-80A0-51FF9E98157D}"/>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BA4BA725-A9BF-4BB6-BED9-045BE9D19AA9}"/>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C69221A-FE8F-4D56-8434-DD5D3F30E92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9B06874-173B-4EAA-9F6B-4A63CE3D940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7770795-482F-4AE8-8C18-A35C32E4A38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CAF9815-80B1-40DA-8ACD-08F0C0BB8DF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365A86B-2BCA-42C0-96C2-50F77D7CF49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6ACCB98-7ED3-437B-80D5-A8B08AEAA1D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9426553-8E65-47CB-A0B8-64601591558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197BC59-A000-40DF-ACA9-1EDB06C2301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4C87B2E-7F45-44EE-9B53-DF4CAAC2DD1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F9287C4-BDAB-4323-AF88-6BC84E7BB74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9B851AA-12F3-444F-9838-938B780C2FB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6FCF2F4-452F-41F2-9BF6-489283BAD4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B6CF6A4-505E-40FF-B11D-F0E79904528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年度は、町税の増があったものの、臨時財政対策債と普通交付税を合わせた実質交付税額が大幅に減じたため、前年度に比べ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歳出面では、社会保障経費や下水道事業に係る経費は依然増加傾向であり、公債費も大規模事業に係る償還により今後増加することが見込まれる。下水道料金や事務事業等の見直しを進めるなど、経常経費の削減に務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3CB5DFD-37C7-4E1B-9F99-BDFA81C2552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E15F456-0AB5-40D3-A017-D728BDA0C04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2E1666A-3B67-46AF-9E58-0BD55654CED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61616703-6052-4CF5-A9B9-960A1FCFF19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A9BA23F8-A34D-443E-9F03-D0AEE33E6AE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69D9A361-01F5-4965-8E35-4E8877B8816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4BBAB8EE-9987-4C7C-855A-ED2FC58476B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36025E52-E07F-4352-A6CB-6576EFB280A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9A7ABFB-E0DD-42EE-83FC-924994AD1E7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C92C7CC6-FEF7-4368-A399-BBDE1C554C3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F852C035-2084-49E8-B3F8-475E340B1C4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B953071-6874-4F34-9C13-584F280FCB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88079468-C212-4C77-BFB9-76E8000F6F6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6EDB776-C686-42B6-BD4C-9551760A5CC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37984748-F6AC-4178-B5AA-E704FC13D91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4B1522CA-D7C0-4CB7-90BC-D4F7565AF1BC}"/>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F6EABEC9-E5D6-486B-9334-A5F3810044E7}"/>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517ED211-0CB6-41B9-B5F5-998A759DA099}"/>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A9D410FF-4833-4214-9B21-4E8F1BC58D9D}"/>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128778</xdr:rowOff>
    </xdr:to>
    <xdr:cxnSp macro="">
      <xdr:nvCxnSpPr>
        <xdr:cNvPr id="130" name="直線コネクタ 129">
          <a:extLst>
            <a:ext uri="{FF2B5EF4-FFF2-40B4-BE49-F238E27FC236}">
              <a16:creationId xmlns:a16="http://schemas.microsoft.com/office/drawing/2014/main" id="{CB3B8609-B64A-4B2C-B4B8-DE3A87CB568F}"/>
            </a:ext>
          </a:extLst>
        </xdr:cNvPr>
        <xdr:cNvCxnSpPr/>
      </xdr:nvCxnSpPr>
      <xdr:spPr>
        <a:xfrm>
          <a:off x="4114800" y="1071295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917AB077-FC32-4071-9EB6-DF5ABAFFCA67}"/>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A8AE64C-BC84-4BCD-8F6A-01FDDC9AC225}"/>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AF0C797F-45AB-4B6E-AB2F-B6AF8E47DA7A}"/>
            </a:ext>
          </a:extLst>
        </xdr:cNvPr>
        <xdr:cNvCxnSpPr/>
      </xdr:nvCxnSpPr>
      <xdr:spPr>
        <a:xfrm flipV="1">
          <a:off x="3225800" y="1071295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E3EE0B85-5242-4B45-A375-DE2B560EA0B4}"/>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DBA069D6-3219-41AE-84BA-15F0CEA8BF59}"/>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131064</xdr:rowOff>
    </xdr:to>
    <xdr:cxnSp macro="">
      <xdr:nvCxnSpPr>
        <xdr:cNvPr id="136" name="直線コネクタ 135">
          <a:extLst>
            <a:ext uri="{FF2B5EF4-FFF2-40B4-BE49-F238E27FC236}">
              <a16:creationId xmlns:a16="http://schemas.microsoft.com/office/drawing/2014/main" id="{946878C0-0AD9-445F-A005-46E83ABF98E2}"/>
            </a:ext>
          </a:extLst>
        </xdr:cNvPr>
        <xdr:cNvCxnSpPr/>
      </xdr:nvCxnSpPr>
      <xdr:spPr>
        <a:xfrm flipV="1">
          <a:off x="2336800" y="1101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744D0BB7-60BB-4D20-931C-DD2ABB8D2E45}"/>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CE6765F-B977-4351-8017-7BB55166D4E4}"/>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AAE1CB0-A942-40A5-8B5D-D70D7DC9376C}"/>
            </a:ext>
          </a:extLst>
        </xdr:cNvPr>
        <xdr:cNvCxnSpPr/>
      </xdr:nvCxnSpPr>
      <xdr:spPr>
        <a:xfrm flipV="1">
          <a:off x="1447800" y="1110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4063B1A8-8199-4AF1-ABA3-51FF0118C94B}"/>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89DED267-7D76-4B6A-9F2A-DFAB5A89AD35}"/>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B97AE207-5FA5-4B04-A973-62ADB9E316EF}"/>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D7BD7ABA-7E4F-443E-B093-117A598547B2}"/>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CDD9B9F-D508-4D0D-BA64-2E753757680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3910B52-7A08-4569-8BE7-469E6E30E24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1008FDB-B1AC-4683-9258-C36C5B90DF3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83DAAE5-4C46-4BB5-8B91-9F1285F118C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EED651E-6C86-4A51-B9D2-BA37FC3383C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a:extLst>
            <a:ext uri="{FF2B5EF4-FFF2-40B4-BE49-F238E27FC236}">
              <a16:creationId xmlns:a16="http://schemas.microsoft.com/office/drawing/2014/main" id="{E9D54621-B2A0-41A5-8D99-F64445251A5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0" name="財政構造の弾力性該当値テキスト">
          <a:extLst>
            <a:ext uri="{FF2B5EF4-FFF2-40B4-BE49-F238E27FC236}">
              <a16:creationId xmlns:a16="http://schemas.microsoft.com/office/drawing/2014/main" id="{54095CF5-875E-4243-B1CE-727CBE30E2F3}"/>
            </a:ext>
          </a:extLst>
        </xdr:cNvPr>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a:extLst>
            <a:ext uri="{FF2B5EF4-FFF2-40B4-BE49-F238E27FC236}">
              <a16:creationId xmlns:a16="http://schemas.microsoft.com/office/drawing/2014/main" id="{AC4095D0-7C26-4003-9771-8D91787AB7FD}"/>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2" name="テキスト ボックス 151">
          <a:extLst>
            <a:ext uri="{FF2B5EF4-FFF2-40B4-BE49-F238E27FC236}">
              <a16:creationId xmlns:a16="http://schemas.microsoft.com/office/drawing/2014/main" id="{64853072-A428-45B4-821E-FDA281392EF7}"/>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CFB362ED-C0F6-4DB2-A071-256028A774D5}"/>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3385A0D1-0289-4D6C-965B-ED4529650B3D}"/>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a:extLst>
            <a:ext uri="{FF2B5EF4-FFF2-40B4-BE49-F238E27FC236}">
              <a16:creationId xmlns:a16="http://schemas.microsoft.com/office/drawing/2014/main" id="{6FA9A225-C397-49AF-8E04-E1DEC9DCCB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6" name="テキスト ボックス 155">
          <a:extLst>
            <a:ext uri="{FF2B5EF4-FFF2-40B4-BE49-F238E27FC236}">
              <a16:creationId xmlns:a16="http://schemas.microsoft.com/office/drawing/2014/main" id="{B20B9AB9-999F-4372-90DB-3D59CDD9586A}"/>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a:extLst>
            <a:ext uri="{FF2B5EF4-FFF2-40B4-BE49-F238E27FC236}">
              <a16:creationId xmlns:a16="http://schemas.microsoft.com/office/drawing/2014/main" id="{3C09193F-CCB1-4BEF-9715-F762B8AE0EF6}"/>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a:extLst>
            <a:ext uri="{FF2B5EF4-FFF2-40B4-BE49-F238E27FC236}">
              <a16:creationId xmlns:a16="http://schemas.microsoft.com/office/drawing/2014/main" id="{9EB932F3-F00F-4722-AAC3-F3C6B2257E55}"/>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D54098D-8102-4115-B38F-742B5B8A459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3F013F42-293B-46A8-A904-1F675EB1E37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EAD98BD-A224-4875-883F-6972B0926B8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F5E0634-BA03-4D9A-A344-B65FA0E3581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EE5D47F-91BB-44BC-AC2F-600F6BC1024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838494CA-9E7C-444A-BB28-6BCC0FB8088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9991EF3-7F0E-43CE-9E05-90554F43A93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E7E3704E-A4A2-4E68-AFC1-7DB3B9FD56E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FCB684DC-70A3-48A4-8FB6-7C7EBD7D8AF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5CB0FB03-A20A-4556-8210-B5382063AFE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DEF42F7-7A77-4CD7-B6F0-65F30AE42D4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2230B7B-9D9A-4B09-A816-08AEB6E21D8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61FE0557-F089-48F4-97DD-42EF5785E45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人件費の削減、行財政改革の推進により、類似団体平均に比べ、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割弱低い傾向にある。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年度は、人事院勧告に基づく基本給・賞与の増額により、人件費が増加したほか、光熱水費の高騰により物件費も増加した。</a:t>
          </a:r>
        </a:p>
        <a:p>
          <a:r>
            <a:rPr kumimoji="1" lang="ja-JP" altLang="en-US" sz="1300">
              <a:latin typeface="ＭＳ Ｐゴシック" panose="020B0600070205080204" pitchFamily="50" charset="-128"/>
              <a:ea typeface="ＭＳ Ｐゴシック" panose="020B0600070205080204" pitchFamily="50" charset="-128"/>
            </a:rPr>
            <a:t>　今後もこの傾向は続く見込みであるが、適正な定員管理や物件費の抑制等により、数値の改善に努める必要がある。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7E8ED5B-064A-4C75-BC7C-11D90361BBD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68237F0-9E60-470E-8C89-F25EB6CCF13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7C8C4DA-088A-4997-95B9-DDCE2B08DE6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6D957C88-565D-43D5-9B67-C88AB4042FBF}"/>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1CF19E2A-2F54-4F21-9208-452BB8515B46}"/>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EE07D548-0B2F-4FCB-85A0-AEA3D7BCD21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732B7308-F119-4950-8CC3-9F19E4A0C6C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6FD92EC9-13E5-4F93-8342-474312436A78}"/>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14854433-CA62-4761-B124-ABD5C1A2AA26}"/>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F38D156B-F577-4194-9EF1-E421546FAC6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DB6B53B1-1B39-4DB9-9924-0E36CE08C0E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EE439CF-9DE3-4500-A684-9CF12784152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4765641F-B8F0-496B-B464-E1402037B327}"/>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D1BACE94-D8BC-446B-8D19-D47C4FBD3853}"/>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AB71EC09-A196-4B66-AE27-3F470289D71A}"/>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EE76E73F-1EA1-4C14-9ACA-88465023F9B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A934C266-DAA8-4206-BD94-6BC0372300F8}"/>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81603</xdr:rowOff>
    </xdr:from>
    <xdr:to>
      <xdr:col>23</xdr:col>
      <xdr:colOff>133350</xdr:colOff>
      <xdr:row>82</xdr:row>
      <xdr:rowOff>110734</xdr:rowOff>
    </xdr:to>
    <xdr:cxnSp macro="">
      <xdr:nvCxnSpPr>
        <xdr:cNvPr id="189" name="直線コネクタ 188">
          <a:extLst>
            <a:ext uri="{FF2B5EF4-FFF2-40B4-BE49-F238E27FC236}">
              <a16:creationId xmlns:a16="http://schemas.microsoft.com/office/drawing/2014/main" id="{C41C5102-B2A2-4D8F-BF94-F92769518905}"/>
            </a:ext>
          </a:extLst>
        </xdr:cNvPr>
        <xdr:cNvCxnSpPr/>
      </xdr:nvCxnSpPr>
      <xdr:spPr>
        <a:xfrm>
          <a:off x="4114800" y="14140503"/>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F7D3D0B5-B079-4199-A169-BB0CAF06883E}"/>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57806172-CA4B-41A2-A82D-BD617B76B1B3}"/>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50843</xdr:rowOff>
    </xdr:from>
    <xdr:to>
      <xdr:col>19</xdr:col>
      <xdr:colOff>133350</xdr:colOff>
      <xdr:row>82</xdr:row>
      <xdr:rowOff>81603</xdr:rowOff>
    </xdr:to>
    <xdr:cxnSp macro="">
      <xdr:nvCxnSpPr>
        <xdr:cNvPr id="192" name="直線コネクタ 191">
          <a:extLst>
            <a:ext uri="{FF2B5EF4-FFF2-40B4-BE49-F238E27FC236}">
              <a16:creationId xmlns:a16="http://schemas.microsoft.com/office/drawing/2014/main" id="{B30E0F52-FF3F-4EE4-B9FF-417CCE065FD4}"/>
            </a:ext>
          </a:extLst>
        </xdr:cNvPr>
        <xdr:cNvCxnSpPr/>
      </xdr:nvCxnSpPr>
      <xdr:spPr>
        <a:xfrm>
          <a:off x="3225800" y="14109743"/>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C828B876-AEEF-4A9C-95D3-907EDF37E2CA}"/>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96977D4A-4B42-4C56-831C-FBE442DE7357}"/>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154332</xdr:rowOff>
    </xdr:from>
    <xdr:to>
      <xdr:col>15</xdr:col>
      <xdr:colOff>82550</xdr:colOff>
      <xdr:row>82</xdr:row>
      <xdr:rowOff>50843</xdr:rowOff>
    </xdr:to>
    <xdr:cxnSp macro="">
      <xdr:nvCxnSpPr>
        <xdr:cNvPr id="195" name="直線コネクタ 194">
          <a:extLst>
            <a:ext uri="{FF2B5EF4-FFF2-40B4-BE49-F238E27FC236}">
              <a16:creationId xmlns:a16="http://schemas.microsoft.com/office/drawing/2014/main" id="{BE5386D9-FC42-48C5-A866-0628A1844848}"/>
            </a:ext>
          </a:extLst>
        </xdr:cNvPr>
        <xdr:cNvCxnSpPr/>
      </xdr:nvCxnSpPr>
      <xdr:spPr>
        <a:xfrm>
          <a:off x="2336800" y="14041782"/>
          <a:ext cx="889000" cy="6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15D53B18-0B47-4988-8BEE-6CB2A2E45D8A}"/>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6ABAF6E5-ED79-4F1B-A19E-7236E674D288}"/>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139770</xdr:rowOff>
    </xdr:from>
    <xdr:to>
      <xdr:col>11</xdr:col>
      <xdr:colOff>31750</xdr:colOff>
      <xdr:row>81</xdr:row>
      <xdr:rowOff>154332</xdr:rowOff>
    </xdr:to>
    <xdr:cxnSp macro="">
      <xdr:nvCxnSpPr>
        <xdr:cNvPr id="198" name="直線コネクタ 197">
          <a:extLst>
            <a:ext uri="{FF2B5EF4-FFF2-40B4-BE49-F238E27FC236}">
              <a16:creationId xmlns:a16="http://schemas.microsoft.com/office/drawing/2014/main" id="{BA8AD468-712D-4314-82B6-68FA59079BFB}"/>
            </a:ext>
          </a:extLst>
        </xdr:cNvPr>
        <xdr:cNvCxnSpPr/>
      </xdr:nvCxnSpPr>
      <xdr:spPr>
        <a:xfrm>
          <a:off x="1447800" y="14027220"/>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C887117B-D845-4EF1-B09A-ACCCCFC67BF4}"/>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A81BA49A-57FF-46F2-B45F-33471828D023}"/>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DE0797D7-239E-442A-B037-120B3E785E7D}"/>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CAF08569-7697-407B-9A0C-F8C33F3BB19F}"/>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4A22554-870C-4E73-A949-2BEE00FFE1D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8DBD017-12AF-4A05-ABB9-0FE64DC606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812332F-F1CB-4B0C-A3A3-BBA89290043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3EA3985-65CE-48D5-B2DB-BDB79813220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A3C5027-4BA3-41B2-81E7-461A2C7E6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59934</xdr:rowOff>
    </xdr:from>
    <xdr:to>
      <xdr:col>23</xdr:col>
      <xdr:colOff>184150</xdr:colOff>
      <xdr:row>82</xdr:row>
      <xdr:rowOff>161534</xdr:rowOff>
    </xdr:to>
    <xdr:sp macro="" textlink="">
      <xdr:nvSpPr>
        <xdr:cNvPr id="208" name="楕円 207">
          <a:extLst>
            <a:ext uri="{FF2B5EF4-FFF2-40B4-BE49-F238E27FC236}">
              <a16:creationId xmlns:a16="http://schemas.microsoft.com/office/drawing/2014/main" id="{E484A551-B79D-4312-9F0E-2E9B3F4B0877}"/>
            </a:ext>
          </a:extLst>
        </xdr:cNvPr>
        <xdr:cNvSpPr/>
      </xdr:nvSpPr>
      <xdr:spPr>
        <a:xfrm>
          <a:off x="4902200" y="141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76461</xdr:rowOff>
    </xdr:from>
    <xdr:ext cx="762000" cy="259045"/>
    <xdr:sp macro="" textlink="">
      <xdr:nvSpPr>
        <xdr:cNvPr id="209" name="人件費・物件費等の状況該当値テキスト">
          <a:extLst>
            <a:ext uri="{FF2B5EF4-FFF2-40B4-BE49-F238E27FC236}">
              <a16:creationId xmlns:a16="http://schemas.microsoft.com/office/drawing/2014/main" id="{022295DE-71C5-41E6-AD84-B0F06AC8A0B0}"/>
            </a:ext>
          </a:extLst>
        </xdr:cNvPr>
        <xdr:cNvSpPr txBox="1"/>
      </xdr:nvSpPr>
      <xdr:spPr>
        <a:xfrm>
          <a:off x="5041900" y="139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30803</xdr:rowOff>
    </xdr:from>
    <xdr:to>
      <xdr:col>19</xdr:col>
      <xdr:colOff>184150</xdr:colOff>
      <xdr:row>82</xdr:row>
      <xdr:rowOff>132403</xdr:rowOff>
    </xdr:to>
    <xdr:sp macro="" textlink="">
      <xdr:nvSpPr>
        <xdr:cNvPr id="210" name="楕円 209">
          <a:extLst>
            <a:ext uri="{FF2B5EF4-FFF2-40B4-BE49-F238E27FC236}">
              <a16:creationId xmlns:a16="http://schemas.microsoft.com/office/drawing/2014/main" id="{F797D197-A5C6-432C-92CE-E0A25870AEE1}"/>
            </a:ext>
          </a:extLst>
        </xdr:cNvPr>
        <xdr:cNvSpPr/>
      </xdr:nvSpPr>
      <xdr:spPr>
        <a:xfrm>
          <a:off x="4064000" y="140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142580</xdr:rowOff>
    </xdr:from>
    <xdr:ext cx="736600" cy="259045"/>
    <xdr:sp macro="" textlink="">
      <xdr:nvSpPr>
        <xdr:cNvPr id="211" name="テキスト ボックス 210">
          <a:extLst>
            <a:ext uri="{FF2B5EF4-FFF2-40B4-BE49-F238E27FC236}">
              <a16:creationId xmlns:a16="http://schemas.microsoft.com/office/drawing/2014/main" id="{1350CDAF-ABDC-4F67-9949-4C33D64EC744}"/>
            </a:ext>
          </a:extLst>
        </xdr:cNvPr>
        <xdr:cNvSpPr txBox="1"/>
      </xdr:nvSpPr>
      <xdr:spPr>
        <a:xfrm>
          <a:off x="3733800" y="1385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xdr:rowOff>
    </xdr:from>
    <xdr:to>
      <xdr:col>15</xdr:col>
      <xdr:colOff>133350</xdr:colOff>
      <xdr:row>82</xdr:row>
      <xdr:rowOff>101643</xdr:rowOff>
    </xdr:to>
    <xdr:sp macro="" textlink="">
      <xdr:nvSpPr>
        <xdr:cNvPr id="212" name="楕円 211">
          <a:extLst>
            <a:ext uri="{FF2B5EF4-FFF2-40B4-BE49-F238E27FC236}">
              <a16:creationId xmlns:a16="http://schemas.microsoft.com/office/drawing/2014/main" id="{0ED55DB5-8313-4113-B25C-064ADA4046F0}"/>
            </a:ext>
          </a:extLst>
        </xdr:cNvPr>
        <xdr:cNvSpPr/>
      </xdr:nvSpPr>
      <xdr:spPr>
        <a:xfrm>
          <a:off x="3175000" y="140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111820</xdr:rowOff>
    </xdr:from>
    <xdr:ext cx="762000" cy="259045"/>
    <xdr:sp macro="" textlink="">
      <xdr:nvSpPr>
        <xdr:cNvPr id="213" name="テキスト ボックス 212">
          <a:extLst>
            <a:ext uri="{FF2B5EF4-FFF2-40B4-BE49-F238E27FC236}">
              <a16:creationId xmlns:a16="http://schemas.microsoft.com/office/drawing/2014/main" id="{261F7305-96A0-4404-B9CF-4EBF4E990ABD}"/>
            </a:ext>
          </a:extLst>
        </xdr:cNvPr>
        <xdr:cNvSpPr txBox="1"/>
      </xdr:nvSpPr>
      <xdr:spPr>
        <a:xfrm>
          <a:off x="2844800" y="138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103532</xdr:rowOff>
    </xdr:from>
    <xdr:to>
      <xdr:col>11</xdr:col>
      <xdr:colOff>82550</xdr:colOff>
      <xdr:row>82</xdr:row>
      <xdr:rowOff>33682</xdr:rowOff>
    </xdr:to>
    <xdr:sp macro="" textlink="">
      <xdr:nvSpPr>
        <xdr:cNvPr id="214" name="楕円 213">
          <a:extLst>
            <a:ext uri="{FF2B5EF4-FFF2-40B4-BE49-F238E27FC236}">
              <a16:creationId xmlns:a16="http://schemas.microsoft.com/office/drawing/2014/main" id="{C3969174-C522-46B5-9971-B1B290353049}"/>
            </a:ext>
          </a:extLst>
        </xdr:cNvPr>
        <xdr:cNvSpPr/>
      </xdr:nvSpPr>
      <xdr:spPr>
        <a:xfrm>
          <a:off x="2286000" y="139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43859</xdr:rowOff>
    </xdr:from>
    <xdr:ext cx="762000" cy="259045"/>
    <xdr:sp macro="" textlink="">
      <xdr:nvSpPr>
        <xdr:cNvPr id="215" name="テキスト ボックス 214">
          <a:extLst>
            <a:ext uri="{FF2B5EF4-FFF2-40B4-BE49-F238E27FC236}">
              <a16:creationId xmlns:a16="http://schemas.microsoft.com/office/drawing/2014/main" id="{FAA7A7B7-CBB5-451F-9EAE-7696D2B19067}"/>
            </a:ext>
          </a:extLst>
        </xdr:cNvPr>
        <xdr:cNvSpPr txBox="1"/>
      </xdr:nvSpPr>
      <xdr:spPr>
        <a:xfrm>
          <a:off x="1955800" y="13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88970</xdr:rowOff>
    </xdr:from>
    <xdr:to>
      <xdr:col>7</xdr:col>
      <xdr:colOff>31750</xdr:colOff>
      <xdr:row>82</xdr:row>
      <xdr:rowOff>19120</xdr:rowOff>
    </xdr:to>
    <xdr:sp macro="" textlink="">
      <xdr:nvSpPr>
        <xdr:cNvPr id="216" name="楕円 215">
          <a:extLst>
            <a:ext uri="{FF2B5EF4-FFF2-40B4-BE49-F238E27FC236}">
              <a16:creationId xmlns:a16="http://schemas.microsoft.com/office/drawing/2014/main" id="{C3DFE5F5-47DF-4D4B-AEC0-B39ADB80BA0D}"/>
            </a:ext>
          </a:extLst>
        </xdr:cNvPr>
        <xdr:cNvSpPr/>
      </xdr:nvSpPr>
      <xdr:spPr>
        <a:xfrm>
          <a:off x="1397000" y="139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29297</xdr:rowOff>
    </xdr:from>
    <xdr:ext cx="762000" cy="259045"/>
    <xdr:sp macro="" textlink="">
      <xdr:nvSpPr>
        <xdr:cNvPr id="217" name="テキスト ボックス 216">
          <a:extLst>
            <a:ext uri="{FF2B5EF4-FFF2-40B4-BE49-F238E27FC236}">
              <a16:creationId xmlns:a16="http://schemas.microsoft.com/office/drawing/2014/main" id="{3678A8A1-1CF4-477D-90C4-64A3D4407837}"/>
            </a:ext>
          </a:extLst>
        </xdr:cNvPr>
        <xdr:cNvSpPr txBox="1"/>
      </xdr:nvSpPr>
      <xdr:spPr>
        <a:xfrm>
          <a:off x="1066800" y="137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A3CA33CD-CC60-41F6-AB6B-37ECF1951C3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17871BE6-BC6A-48C5-ACF6-77EC724E8D1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E89EB341-3F45-41B8-992E-4ABDAD082D6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E8A0D9FA-B5BE-46FA-9A4F-E8F8B4FEF1A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11148F68-CB46-4151-BB3B-A30C6585022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FCE45D50-6BC2-421B-8351-1E1C81F6E94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2C2B8BD8-4304-4CB5-AF75-346CA6E87CD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1B1CCE00-D11C-4527-BA09-4871835425F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8B4D254A-2061-49DF-8FE5-1D97B8CD321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C86E1638-3B78-4EC7-BE77-AF9F3501220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714A2E5E-D955-4E1A-AC26-991B1DA44E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6929F0D6-A308-456C-B172-4985FCDC74D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19A34EAE-FACE-4A3C-BCC7-6A3A95B6FE6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級制での運用等により、類似団体平均より低い数値で推移している。</a:t>
          </a:r>
        </a:p>
        <a:p>
          <a:r>
            <a:rPr kumimoji="1" lang="ja-JP" altLang="en-US" sz="1300">
              <a:latin typeface="ＭＳ Ｐゴシック" panose="020B0600070205080204" pitchFamily="50" charset="-128"/>
              <a:ea typeface="ＭＳ Ｐゴシック" panose="020B0600070205080204" pitchFamily="50" charset="-128"/>
            </a:rPr>
            <a:t>　当町の数値としては、平成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年度以降は同程度の水準で推移していたが、年齢階層の変化により令和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3827B48A-4872-4294-93C2-6C9471A3CE9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8DBD522B-B3C7-4763-A05F-C2DCB274AA0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4F2FA458-DFBE-43A1-BBB1-071939036EC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124A7C5D-7004-4F72-A5CF-322D5FADBBB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6C42299E-9AD1-4369-B02A-2F4AD5D5C86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BEDA1B11-1A6E-4E7A-BBD6-CACE25FDFE8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891392FC-D0E4-4938-960C-C678D4CED6F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2A1E7FC9-FF28-4568-A5E9-D0CAFECFB87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1A8FA1B5-FF59-4A3A-B6CF-5CDB800D619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A23A7248-2F1E-41CC-8E7D-BCA4B18EBC3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72107A47-C86A-47A0-913A-AE2E3F73A99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7CBCA49F-3037-4B9C-AE9F-A45CC30FA9B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D025F3A9-12B3-4AB7-942A-4B0AA82A0A1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13B22A09-E8FC-44CC-B385-ED966BCA38F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3206082-D3AB-4148-83B9-AB485E9A130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C1ECAAC-1B8C-4FF9-BF37-8FFEC96E07A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CD327D8-110B-4DEE-B49A-857A4A59220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E5A2844-536B-4AB3-92B6-E66F2A7ED532}"/>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17E9066D-24B5-4F22-9F72-28D950D5D36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82263B8A-C1E1-4B58-9E5B-91213D3460C7}"/>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9E386E56-C87B-43E4-A8F0-6D2B334F8153}"/>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C76795DB-D37F-4CBB-961B-BD1DE5D03639}"/>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115207</xdr:rowOff>
    </xdr:to>
    <xdr:cxnSp macro="">
      <xdr:nvCxnSpPr>
        <xdr:cNvPr id="253" name="直線コネクタ 252">
          <a:extLst>
            <a:ext uri="{FF2B5EF4-FFF2-40B4-BE49-F238E27FC236}">
              <a16:creationId xmlns:a16="http://schemas.microsoft.com/office/drawing/2014/main" id="{B6CCDCA6-9726-4563-8E98-20406558FF82}"/>
            </a:ext>
          </a:extLst>
        </xdr:cNvPr>
        <xdr:cNvCxnSpPr/>
      </xdr:nvCxnSpPr>
      <xdr:spPr>
        <a:xfrm flipV="1">
          <a:off x="16179800" y="140362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6ACC15EF-6B35-4FC0-8335-EAB3D8685EE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AFE72537-FAC2-4E61-AD3B-D2BDBE8C109B}"/>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82</xdr:row>
      <xdr:rowOff>149679</xdr:rowOff>
    </xdr:to>
    <xdr:cxnSp macro="">
      <xdr:nvCxnSpPr>
        <xdr:cNvPr id="256" name="直線コネクタ 255">
          <a:extLst>
            <a:ext uri="{FF2B5EF4-FFF2-40B4-BE49-F238E27FC236}">
              <a16:creationId xmlns:a16="http://schemas.microsoft.com/office/drawing/2014/main" id="{36448620-60D8-4762-BFA1-7F51A6DA477B}"/>
            </a:ext>
          </a:extLst>
        </xdr:cNvPr>
        <xdr:cNvCxnSpPr/>
      </xdr:nvCxnSpPr>
      <xdr:spPr>
        <a:xfrm flipV="1">
          <a:off x="15290800" y="141741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FD2602F-031C-44AF-A093-E3F88293BA0F}"/>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BC90D4F-E31B-4817-A319-167862550EA1}"/>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149679</xdr:rowOff>
    </xdr:to>
    <xdr:cxnSp macro="">
      <xdr:nvCxnSpPr>
        <xdr:cNvPr id="259" name="直線コネクタ 258">
          <a:extLst>
            <a:ext uri="{FF2B5EF4-FFF2-40B4-BE49-F238E27FC236}">
              <a16:creationId xmlns:a16="http://schemas.microsoft.com/office/drawing/2014/main" id="{1734479B-4B76-4655-A72A-F2D41BAA0FF2}"/>
            </a:ext>
          </a:extLst>
        </xdr:cNvPr>
        <xdr:cNvCxnSpPr/>
      </xdr:nvCxnSpPr>
      <xdr:spPr>
        <a:xfrm>
          <a:off x="14401800" y="141396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B4E37DEC-2D6D-4092-822B-39DE887D1422}"/>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B5E2FE8-0A8A-40AF-9E4B-2502716DC2CD}"/>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132443</xdr:rowOff>
    </xdr:to>
    <xdr:cxnSp macro="">
      <xdr:nvCxnSpPr>
        <xdr:cNvPr id="262" name="直線コネクタ 261">
          <a:extLst>
            <a:ext uri="{FF2B5EF4-FFF2-40B4-BE49-F238E27FC236}">
              <a16:creationId xmlns:a16="http://schemas.microsoft.com/office/drawing/2014/main" id="{207AC737-60BD-44FA-B2CF-E77CDE393694}"/>
            </a:ext>
          </a:extLst>
        </xdr:cNvPr>
        <xdr:cNvCxnSpPr/>
      </xdr:nvCxnSpPr>
      <xdr:spPr>
        <a:xfrm flipV="1">
          <a:off x="13512800" y="141396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FD125251-6B12-496D-8D4D-8D137D1A322C}"/>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3A3B83B-58B3-47DB-9CD8-5D13EC635F1A}"/>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11CA2470-1AD0-434A-88E2-E4F22AEEFECE}"/>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95858C3B-A850-4734-AADC-BD9F5EFBBA97}"/>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79A26AA-A372-4F53-A586-307BC7849F2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570AE42-B28F-4090-9637-9D8C9B6D00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DD9381C-E9B4-4128-88CE-82A81CC38D5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449AE6D-BD80-4F04-A593-48CC31059D9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17053E8-C8A3-40B2-BBC6-0D147E69349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2" name="楕円 271">
          <a:extLst>
            <a:ext uri="{FF2B5EF4-FFF2-40B4-BE49-F238E27FC236}">
              <a16:creationId xmlns:a16="http://schemas.microsoft.com/office/drawing/2014/main" id="{86118723-8509-495D-B2EE-9A78D301D994}"/>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3" name="給与水準   （国との比較）該当値テキスト">
          <a:extLst>
            <a:ext uri="{FF2B5EF4-FFF2-40B4-BE49-F238E27FC236}">
              <a16:creationId xmlns:a16="http://schemas.microsoft.com/office/drawing/2014/main" id="{F0998374-6376-47D3-9D04-61CA72AFC723}"/>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4" name="楕円 273">
          <a:extLst>
            <a:ext uri="{FF2B5EF4-FFF2-40B4-BE49-F238E27FC236}">
              <a16:creationId xmlns:a16="http://schemas.microsoft.com/office/drawing/2014/main" id="{9A5C8857-6C8F-4953-9A29-6995D6F4F58B}"/>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5" name="テキスト ボックス 274">
          <a:extLst>
            <a:ext uri="{FF2B5EF4-FFF2-40B4-BE49-F238E27FC236}">
              <a16:creationId xmlns:a16="http://schemas.microsoft.com/office/drawing/2014/main" id="{B7035EBC-7366-451B-B883-B3E57A8D32C4}"/>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6" name="楕円 275">
          <a:extLst>
            <a:ext uri="{FF2B5EF4-FFF2-40B4-BE49-F238E27FC236}">
              <a16:creationId xmlns:a16="http://schemas.microsoft.com/office/drawing/2014/main" id="{7DBEEED1-FB09-4285-9B0B-351A860A1A34}"/>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7" name="テキスト ボックス 276">
          <a:extLst>
            <a:ext uri="{FF2B5EF4-FFF2-40B4-BE49-F238E27FC236}">
              <a16:creationId xmlns:a16="http://schemas.microsoft.com/office/drawing/2014/main" id="{F5D5A8B1-B0C2-4EEA-9E99-03CD54C4B297}"/>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78" name="楕円 277">
          <a:extLst>
            <a:ext uri="{FF2B5EF4-FFF2-40B4-BE49-F238E27FC236}">
              <a16:creationId xmlns:a16="http://schemas.microsoft.com/office/drawing/2014/main" id="{6EA34CAF-4D34-4407-BA90-BC1B30701DDE}"/>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79" name="テキスト ボックス 278">
          <a:extLst>
            <a:ext uri="{FF2B5EF4-FFF2-40B4-BE49-F238E27FC236}">
              <a16:creationId xmlns:a16="http://schemas.microsoft.com/office/drawing/2014/main" id="{23FBE547-95BD-40B8-BB28-B951A2040594}"/>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0" name="楕円 279">
          <a:extLst>
            <a:ext uri="{FF2B5EF4-FFF2-40B4-BE49-F238E27FC236}">
              <a16:creationId xmlns:a16="http://schemas.microsoft.com/office/drawing/2014/main" id="{2E3FB376-0D19-4902-8506-CE90B459DBB1}"/>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092BC1D4-3DFE-486F-B3E1-DF57FD6AC15A}"/>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FD0312E-0F8A-4A01-A3C5-2B9C053E279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A803C39-F1E9-4195-9C2D-863969754EB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6A5F2A1-31D5-4203-9009-ED5DAEF71F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3B314BE-315A-48E5-B8CA-D90B2CFD613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712066F-C47A-43B4-8EA3-6E7B43AE260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AC1B31B-4927-43B1-8B40-89EDF473C6C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CCF7495-C8C4-422E-A5EB-BF61CE654EF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4B9EE1DE-82F4-43BA-99FC-ACB800E970E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5A28687-4945-41EF-BEC0-E7722F2C798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F2953CE-4B20-465C-ADAD-745D99B96D5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60DFAA8-3BFD-4C37-BC30-82884A48424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F8EC639-E13A-4014-B92E-FD3E8DBDBFD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ED54A2E-6E79-4324-825B-AC3F5C8B344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今後定年の延長により、退職者の減少が見込まれているが、勤務体系・配置体系の総合的な見直しを行うなど、職員定数管理計画に基づき適正な人員配置を行う必要がある。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3F63E54-8504-40F7-9C97-C76F05E06D0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0CBDE76-F496-49F8-891B-9EF92B4DE71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1568211-2E5F-4CDC-BD59-10E1DD20D0A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EA7C748F-008D-401C-B8B1-9692AFC0231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D78CCCA-8EEC-432D-9BC7-4940ED5720A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3629B0E8-9E4B-489C-839B-CD7BD059AA9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78C8366C-5DFD-41D4-B585-1B266987E65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A34CF2E7-0AA7-48DA-847F-89F349E6247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6E4E806B-2165-480D-BC94-2A97DD26E1D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FB7E474-0321-451A-A576-E1927D800A7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660472B1-708A-48EC-BB27-1757B97F489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F6F52B46-3D83-45DB-ADF1-7FB2918E561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139DB49-C8F3-4ABB-BF9B-53D4832A626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554F4327-797D-46B2-B9D5-D413E7E54C2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87C7AA9-BB9C-4F55-8E6A-2C3C6B6BAFE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5FE664D-53FD-4352-86F0-D06521EEEE5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8E1C214-E264-40E1-8EFD-F27BB9AF0E5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4C76124-22FC-4688-9248-1DD8FCA7161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1E6123B-C878-47CD-B155-707E8FD365B8}"/>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ACAAA22A-3790-4D78-AB8C-24BE3B93A10D}"/>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242DBF5E-E98E-4036-89B2-9029EB37B737}"/>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2F665050-93B4-4588-9BAF-EE471B5F6836}"/>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64BE4CD0-C9E7-41B4-AB38-DC3DFCEB5534}"/>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130538</xdr:rowOff>
    </xdr:from>
    <xdr:to>
      <xdr:col>81</xdr:col>
      <xdr:colOff>44450</xdr:colOff>
      <xdr:row>60</xdr:row>
      <xdr:rowOff>142603</xdr:rowOff>
    </xdr:to>
    <xdr:cxnSp macro="">
      <xdr:nvCxnSpPr>
        <xdr:cNvPr id="318" name="直線コネクタ 317">
          <a:extLst>
            <a:ext uri="{FF2B5EF4-FFF2-40B4-BE49-F238E27FC236}">
              <a16:creationId xmlns:a16="http://schemas.microsoft.com/office/drawing/2014/main" id="{8BEEECFF-5393-489C-A71F-FFA045663430}"/>
            </a:ext>
          </a:extLst>
        </xdr:cNvPr>
        <xdr:cNvCxnSpPr/>
      </xdr:nvCxnSpPr>
      <xdr:spPr>
        <a:xfrm>
          <a:off x="16179800" y="104175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9E6600AC-58FA-4676-8EE1-0739C524C10D}"/>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91135B7D-EDA5-4C4D-B8E2-7BD8B65848B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130538</xdr:rowOff>
    </xdr:to>
    <xdr:cxnSp macro="">
      <xdr:nvCxnSpPr>
        <xdr:cNvPr id="321" name="直線コネクタ 320">
          <a:extLst>
            <a:ext uri="{FF2B5EF4-FFF2-40B4-BE49-F238E27FC236}">
              <a16:creationId xmlns:a16="http://schemas.microsoft.com/office/drawing/2014/main" id="{69A75112-41F4-4693-A57D-E452C8797BAB}"/>
            </a:ext>
          </a:extLst>
        </xdr:cNvPr>
        <xdr:cNvCxnSpPr/>
      </xdr:nvCxnSpPr>
      <xdr:spPr>
        <a:xfrm>
          <a:off x="15290800" y="104106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52691ABA-B4E4-452C-9247-A9D8B9E25C3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404C72A-A0AC-4A49-92E9-29A9C3E1DF08}"/>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123644</xdr:rowOff>
    </xdr:from>
    <xdr:to>
      <xdr:col>72</xdr:col>
      <xdr:colOff>203200</xdr:colOff>
      <xdr:row>60</xdr:row>
      <xdr:rowOff>123644</xdr:rowOff>
    </xdr:to>
    <xdr:cxnSp macro="">
      <xdr:nvCxnSpPr>
        <xdr:cNvPr id="324" name="直線コネクタ 323">
          <a:extLst>
            <a:ext uri="{FF2B5EF4-FFF2-40B4-BE49-F238E27FC236}">
              <a16:creationId xmlns:a16="http://schemas.microsoft.com/office/drawing/2014/main" id="{EEB37F48-17E5-431C-84D3-D2992AE6EC4C}"/>
            </a:ext>
          </a:extLst>
        </xdr:cNvPr>
        <xdr:cNvCxnSpPr/>
      </xdr:nvCxnSpPr>
      <xdr:spPr>
        <a:xfrm>
          <a:off x="14401800" y="1041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97EA5A8C-BA32-440F-B9D0-071040CDE9DA}"/>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45B924B1-15AA-461A-AEBE-FA31567F1E2D}"/>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123644</xdr:rowOff>
    </xdr:to>
    <xdr:cxnSp macro="">
      <xdr:nvCxnSpPr>
        <xdr:cNvPr id="327" name="直線コネクタ 326">
          <a:extLst>
            <a:ext uri="{FF2B5EF4-FFF2-40B4-BE49-F238E27FC236}">
              <a16:creationId xmlns:a16="http://schemas.microsoft.com/office/drawing/2014/main" id="{CBB19615-A145-4279-AEBA-59B1EB6E6213}"/>
            </a:ext>
          </a:extLst>
        </xdr:cNvPr>
        <xdr:cNvCxnSpPr/>
      </xdr:nvCxnSpPr>
      <xdr:spPr>
        <a:xfrm>
          <a:off x="13512800" y="1037100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85FF529D-0203-49E2-BEB5-56CC6FF695B5}"/>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3D9CF910-6671-4642-BA36-A8899776F5D6}"/>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B33D638F-890D-4E3B-859B-89C7EB0ED73E}"/>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571BC08-75A2-427B-BFBB-8F3921ACD7D2}"/>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88AD08D-1DE4-4F8F-AB92-5DB54941486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7F3C586-5BC4-4388-AD86-8973EBFAB9F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4B35D4-6A44-4F14-92D4-35E49F03203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1E84001-2D0A-46F6-92AE-42519C1E6F7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DA26700-C594-4C7B-9D77-D381008BC8F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37" name="楕円 336">
          <a:extLst>
            <a:ext uri="{FF2B5EF4-FFF2-40B4-BE49-F238E27FC236}">
              <a16:creationId xmlns:a16="http://schemas.microsoft.com/office/drawing/2014/main" id="{C9E7C4C9-547E-4AE9-A7C8-E16CA15C4B63}"/>
            </a:ext>
          </a:extLst>
        </xdr:cNvPr>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63880</xdr:rowOff>
    </xdr:from>
    <xdr:ext cx="762000" cy="259045"/>
    <xdr:sp macro="" textlink="">
      <xdr:nvSpPr>
        <xdr:cNvPr id="338" name="定員管理の状況該当値テキスト">
          <a:extLst>
            <a:ext uri="{FF2B5EF4-FFF2-40B4-BE49-F238E27FC236}">
              <a16:creationId xmlns:a16="http://schemas.microsoft.com/office/drawing/2014/main" id="{6184759F-A16D-4077-8F35-CCD6217F8BC7}"/>
            </a:ext>
          </a:extLst>
        </xdr:cNvPr>
        <xdr:cNvSpPr txBox="1"/>
      </xdr:nvSpPr>
      <xdr:spPr>
        <a:xfrm>
          <a:off x="17106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79738</xdr:rowOff>
    </xdr:from>
    <xdr:to>
      <xdr:col>77</xdr:col>
      <xdr:colOff>95250</xdr:colOff>
      <xdr:row>61</xdr:row>
      <xdr:rowOff>9888</xdr:rowOff>
    </xdr:to>
    <xdr:sp macro="" textlink="">
      <xdr:nvSpPr>
        <xdr:cNvPr id="339" name="楕円 338">
          <a:extLst>
            <a:ext uri="{FF2B5EF4-FFF2-40B4-BE49-F238E27FC236}">
              <a16:creationId xmlns:a16="http://schemas.microsoft.com/office/drawing/2014/main" id="{A541BAF8-5512-4B61-BA1B-3BA9108E5247}"/>
            </a:ext>
          </a:extLst>
        </xdr:cNvPr>
        <xdr:cNvSpPr/>
      </xdr:nvSpPr>
      <xdr:spPr>
        <a:xfrm>
          <a:off x="16129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166115</xdr:rowOff>
    </xdr:from>
    <xdr:ext cx="736600" cy="259045"/>
    <xdr:sp macro="" textlink="">
      <xdr:nvSpPr>
        <xdr:cNvPr id="340" name="テキスト ボックス 339">
          <a:extLst>
            <a:ext uri="{FF2B5EF4-FFF2-40B4-BE49-F238E27FC236}">
              <a16:creationId xmlns:a16="http://schemas.microsoft.com/office/drawing/2014/main" id="{F12C12F6-0BD2-4D59-8F78-81678FFDB134}"/>
            </a:ext>
          </a:extLst>
        </xdr:cNvPr>
        <xdr:cNvSpPr txBox="1"/>
      </xdr:nvSpPr>
      <xdr:spPr>
        <a:xfrm>
          <a:off x="15798800" y="1045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72844</xdr:rowOff>
    </xdr:from>
    <xdr:to>
      <xdr:col>73</xdr:col>
      <xdr:colOff>44450</xdr:colOff>
      <xdr:row>61</xdr:row>
      <xdr:rowOff>2994</xdr:rowOff>
    </xdr:to>
    <xdr:sp macro="" textlink="">
      <xdr:nvSpPr>
        <xdr:cNvPr id="341" name="楕円 340">
          <a:extLst>
            <a:ext uri="{FF2B5EF4-FFF2-40B4-BE49-F238E27FC236}">
              <a16:creationId xmlns:a16="http://schemas.microsoft.com/office/drawing/2014/main" id="{51063D27-864D-4BF9-B7D8-54B7C808E609}"/>
            </a:ext>
          </a:extLst>
        </xdr:cNvPr>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159221</xdr:rowOff>
    </xdr:from>
    <xdr:ext cx="762000" cy="259045"/>
    <xdr:sp macro="" textlink="">
      <xdr:nvSpPr>
        <xdr:cNvPr id="342" name="テキスト ボックス 341">
          <a:extLst>
            <a:ext uri="{FF2B5EF4-FFF2-40B4-BE49-F238E27FC236}">
              <a16:creationId xmlns:a16="http://schemas.microsoft.com/office/drawing/2014/main" id="{7C101ED5-B423-456F-A084-7E5B7792BBEE}"/>
            </a:ext>
          </a:extLst>
        </xdr:cNvPr>
        <xdr:cNvSpPr txBox="1"/>
      </xdr:nvSpPr>
      <xdr:spPr>
        <a:xfrm>
          <a:off x="14909800" y="104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72844</xdr:rowOff>
    </xdr:from>
    <xdr:to>
      <xdr:col>68</xdr:col>
      <xdr:colOff>203200</xdr:colOff>
      <xdr:row>61</xdr:row>
      <xdr:rowOff>2994</xdr:rowOff>
    </xdr:to>
    <xdr:sp macro="" textlink="">
      <xdr:nvSpPr>
        <xdr:cNvPr id="343" name="楕円 342">
          <a:extLst>
            <a:ext uri="{FF2B5EF4-FFF2-40B4-BE49-F238E27FC236}">
              <a16:creationId xmlns:a16="http://schemas.microsoft.com/office/drawing/2014/main" id="{F7BC5BC0-8DF9-4E69-A1F8-E06E7629E80A}"/>
            </a:ext>
          </a:extLst>
        </xdr:cNvPr>
        <xdr:cNvSpPr/>
      </xdr:nvSpPr>
      <xdr:spPr>
        <a:xfrm>
          <a:off x="14351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159221</xdr:rowOff>
    </xdr:from>
    <xdr:ext cx="762000" cy="259045"/>
    <xdr:sp macro="" textlink="">
      <xdr:nvSpPr>
        <xdr:cNvPr id="344" name="テキスト ボックス 343">
          <a:extLst>
            <a:ext uri="{FF2B5EF4-FFF2-40B4-BE49-F238E27FC236}">
              <a16:creationId xmlns:a16="http://schemas.microsoft.com/office/drawing/2014/main" id="{07DA7094-38F8-4249-B409-F6B609A33B2F}"/>
            </a:ext>
          </a:extLst>
        </xdr:cNvPr>
        <xdr:cNvSpPr txBox="1"/>
      </xdr:nvSpPr>
      <xdr:spPr>
        <a:xfrm>
          <a:off x="14020800" y="104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5" name="楕円 344">
          <a:extLst>
            <a:ext uri="{FF2B5EF4-FFF2-40B4-BE49-F238E27FC236}">
              <a16:creationId xmlns:a16="http://schemas.microsoft.com/office/drawing/2014/main" id="{1749712F-A290-45B1-B8B2-10C5FB32B376}"/>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46" name="テキスト ボックス 345">
          <a:extLst>
            <a:ext uri="{FF2B5EF4-FFF2-40B4-BE49-F238E27FC236}">
              <a16:creationId xmlns:a16="http://schemas.microsoft.com/office/drawing/2014/main" id="{6F50A8E9-45C0-41C2-8EEB-9F1CE765298F}"/>
            </a:ext>
          </a:extLst>
        </xdr:cNvPr>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E8F6B6B-D256-446B-93B8-C636B5CFD5A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7DB068A-1105-4663-93FB-AB80BCB8DF6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5ED2210-E168-40C0-88AA-B1A59D3C8E7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C759D9B-91D5-4810-94EC-FB6A56DCF7A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396D053-6FED-4A1F-84F9-0C15CB31DFC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6FB4EF9-FFC9-4B8D-A3A1-19229FA1BC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A167521-7538-4712-B6A4-CBE28A82285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694ACF3-7644-430E-A0D1-0702540A4BD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F250595-C16E-47FA-B84E-7B6206F5F0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6A43AD6-9661-4E24-AE62-B54849E8784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0DED400-9BFF-4136-8378-EE20590A208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453942F-ED85-4962-BBA5-6588C2CAEA4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5E8FE3D-AD0C-4EF1-BB93-73F37EB5CAE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年度は、下水道事業会計に対する繰出金等の増加があったことから、単年度においては前年度比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大型建設事業等の償還開始が控えており、元利償還金がさらに増加することが見込まれるため、数値の更なる悪化が懸念される。投資的事業の見直し等を行い、地方債の新規発行の抑制を図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77C29DF-C67C-42BE-A522-DFC1C104B23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1F8029B-AD93-472B-8026-E11F6F3080C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B2BDF6F-6461-473C-A222-BCBBA34397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262AFAD8-4ACC-4736-8609-13308F43B80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497BF172-48D4-406B-AA42-708075766BCC}"/>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E5F68BDF-0776-4BF5-B685-D853BAAA9FA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8248C79C-62F9-478B-9F99-C3B609175BD1}"/>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806E21C-46B4-4846-8EEC-10CA19AE57F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CA950134-4872-4227-8B82-D9FE240FA03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95EAF264-2C12-4F66-91CA-0057564A60FA}"/>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F13BA34D-3BA9-48FE-B1F5-D21D862EB38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968F12AC-59BA-4209-A496-3EC4AB66DDF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704B3857-C91E-46DD-89D1-162D6C84E2C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7BC6A051-34A6-4070-B295-518B434685C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9FF6679-FF96-49B2-BFFD-3E942C5EEDD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4877B5E-9DB6-4F74-A557-64C5BCEBA97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92BFA173-E483-4408-9AAF-5956FFAE69B3}"/>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ADA0A070-C8F0-42D6-B7BF-C24F43C6E38B}"/>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C9EE7127-9ABE-4D16-97B9-E04788CDBC98}"/>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CA53BCFD-32FA-4E37-9BDB-86FF1D9CBE3D}"/>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7525E068-7996-45A9-809D-A9A721BE4865}"/>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52070</xdr:rowOff>
    </xdr:to>
    <xdr:cxnSp macro="">
      <xdr:nvCxnSpPr>
        <xdr:cNvPr id="381" name="直線コネクタ 380">
          <a:extLst>
            <a:ext uri="{FF2B5EF4-FFF2-40B4-BE49-F238E27FC236}">
              <a16:creationId xmlns:a16="http://schemas.microsoft.com/office/drawing/2014/main" id="{38DA2BC4-69DC-43DB-B777-2115FCA8F49B}"/>
            </a:ext>
          </a:extLst>
        </xdr:cNvPr>
        <xdr:cNvCxnSpPr/>
      </xdr:nvCxnSpPr>
      <xdr:spPr>
        <a:xfrm>
          <a:off x="16179800" y="702636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D161B77E-5FBE-4D28-A504-60921E735003}"/>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C2C8691D-4CB2-4735-B2A7-0678FCB7FF5F}"/>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168366</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74B0D232-807A-4FFD-83EF-E7865B7CC4B2}"/>
            </a:ext>
          </a:extLst>
        </xdr:cNvPr>
        <xdr:cNvCxnSpPr/>
      </xdr:nvCxnSpPr>
      <xdr:spPr>
        <a:xfrm flipV="1">
          <a:off x="15290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F68B27C3-7752-41B0-90DF-B5BF7F01DBDE}"/>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1CA2B96F-91EE-4B2F-832B-40EB60D67ED5}"/>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24493</xdr:rowOff>
    </xdr:to>
    <xdr:cxnSp macro="">
      <xdr:nvCxnSpPr>
        <xdr:cNvPr id="387" name="直線コネクタ 386">
          <a:extLst>
            <a:ext uri="{FF2B5EF4-FFF2-40B4-BE49-F238E27FC236}">
              <a16:creationId xmlns:a16="http://schemas.microsoft.com/office/drawing/2014/main" id="{28AB4C1D-EF52-4277-A356-1AB11748A341}"/>
            </a:ext>
          </a:extLst>
        </xdr:cNvPr>
        <xdr:cNvCxnSpPr/>
      </xdr:nvCxnSpPr>
      <xdr:spPr>
        <a:xfrm flipV="1">
          <a:off x="14401800" y="70332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EF72BD9A-39A9-40E6-8E71-3B5F86EF0BD6}"/>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CBA40420-C1B8-4DEF-84E1-A61D3FDDD463}"/>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72753</xdr:rowOff>
    </xdr:to>
    <xdr:cxnSp macro="">
      <xdr:nvCxnSpPr>
        <xdr:cNvPr id="390" name="直線コネクタ 389">
          <a:extLst>
            <a:ext uri="{FF2B5EF4-FFF2-40B4-BE49-F238E27FC236}">
              <a16:creationId xmlns:a16="http://schemas.microsoft.com/office/drawing/2014/main" id="{0E7CA455-B892-4B93-8BBD-DFD70101AD59}"/>
            </a:ext>
          </a:extLst>
        </xdr:cNvPr>
        <xdr:cNvCxnSpPr/>
      </xdr:nvCxnSpPr>
      <xdr:spPr>
        <a:xfrm flipV="1">
          <a:off x="13512800" y="70539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18B62217-82F4-465B-B4DB-52DE7086BDFB}"/>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44B7E55D-AEBD-498F-999F-EE5621A1671A}"/>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BCC6F7B2-9142-4413-84FD-EA420559AFA9}"/>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92BEE676-1551-466D-8807-FE850D729A2E}"/>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2B2EE2F-4FA9-4A7E-BE0A-99161A00FCA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E23044F-E5C8-4E8A-A7F8-A95A55FD74F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322BA7F-72D6-450B-8151-07F66614FD3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35A27A2-20A1-4CF1-8A77-50CE759868C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6909E0A-9275-43DA-B16A-2134E3F7731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a:extLst>
            <a:ext uri="{FF2B5EF4-FFF2-40B4-BE49-F238E27FC236}">
              <a16:creationId xmlns:a16="http://schemas.microsoft.com/office/drawing/2014/main" id="{5EB61718-15BC-4E5E-8F62-9A5C8B65447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a:extLst>
            <a:ext uri="{FF2B5EF4-FFF2-40B4-BE49-F238E27FC236}">
              <a16:creationId xmlns:a16="http://schemas.microsoft.com/office/drawing/2014/main" id="{E7BFAA08-E604-4873-B2B4-EC138BB8C0A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2" name="楕円 401">
          <a:extLst>
            <a:ext uri="{FF2B5EF4-FFF2-40B4-BE49-F238E27FC236}">
              <a16:creationId xmlns:a16="http://schemas.microsoft.com/office/drawing/2014/main" id="{55BA46F0-604C-4F7B-A87D-E4C841E39889}"/>
            </a:ext>
          </a:extLst>
        </xdr:cNvPr>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3" name="テキスト ボックス 402">
          <a:extLst>
            <a:ext uri="{FF2B5EF4-FFF2-40B4-BE49-F238E27FC236}">
              <a16:creationId xmlns:a16="http://schemas.microsoft.com/office/drawing/2014/main" id="{9A3B3D6B-CEA0-49C2-BFAC-533AD90EEC78}"/>
            </a:ext>
          </a:extLst>
        </xdr:cNvPr>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4DE2B5DA-9BEE-4FCE-AF65-10D16E324DD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a:extLst>
            <a:ext uri="{FF2B5EF4-FFF2-40B4-BE49-F238E27FC236}">
              <a16:creationId xmlns:a16="http://schemas.microsoft.com/office/drawing/2014/main" id="{55BC6F82-FCE2-42FD-928A-3DB802A490A2}"/>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6" name="楕円 405">
          <a:extLst>
            <a:ext uri="{FF2B5EF4-FFF2-40B4-BE49-F238E27FC236}">
              <a16:creationId xmlns:a16="http://schemas.microsoft.com/office/drawing/2014/main" id="{FCBFA278-A885-4B8D-A55B-B47C26DA8D92}"/>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07" name="テキスト ボックス 406">
          <a:extLst>
            <a:ext uri="{FF2B5EF4-FFF2-40B4-BE49-F238E27FC236}">
              <a16:creationId xmlns:a16="http://schemas.microsoft.com/office/drawing/2014/main" id="{E2CE978A-568D-441A-84FF-FE901111D90E}"/>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21953</xdr:rowOff>
    </xdr:from>
    <xdr:to>
      <xdr:col>64</xdr:col>
      <xdr:colOff>152400</xdr:colOff>
      <xdr:row>41</xdr:row>
      <xdr:rowOff>123553</xdr:rowOff>
    </xdr:to>
    <xdr:sp macro="" textlink="">
      <xdr:nvSpPr>
        <xdr:cNvPr id="408" name="楕円 407">
          <a:extLst>
            <a:ext uri="{FF2B5EF4-FFF2-40B4-BE49-F238E27FC236}">
              <a16:creationId xmlns:a16="http://schemas.microsoft.com/office/drawing/2014/main" id="{D980E2AD-56C0-4A93-B35F-CF691ADFDE74}"/>
            </a:ext>
          </a:extLst>
        </xdr:cNvPr>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108330</xdr:rowOff>
    </xdr:from>
    <xdr:ext cx="762000" cy="259045"/>
    <xdr:sp macro="" textlink="">
      <xdr:nvSpPr>
        <xdr:cNvPr id="409" name="テキスト ボックス 408">
          <a:extLst>
            <a:ext uri="{FF2B5EF4-FFF2-40B4-BE49-F238E27FC236}">
              <a16:creationId xmlns:a16="http://schemas.microsoft.com/office/drawing/2014/main" id="{1F251300-32D6-4445-8123-D27266228D97}"/>
            </a:ext>
          </a:extLst>
        </xdr:cNvPr>
        <xdr:cNvSpPr txBox="1"/>
      </xdr:nvSpPr>
      <xdr:spPr>
        <a:xfrm>
          <a:off x="13131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D65327A-0FD1-49FA-BB18-A71563162D9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28C7187B-58B6-4267-A028-4BC31B0CA06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DC06B9B-EE25-41D1-B45D-BBD2F2ECAC3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B8A4B59-3117-4C78-81F1-BB6C7494279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989F902-BF33-47F1-BDC8-ED9358F0B61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2878E87D-D929-4061-B606-32106E985D7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C68F8CF-2580-4D90-ACF6-801A22DCB9D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0D9A329-82F5-451D-929F-4ABCD0E8F52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1A8EDEF-92FA-485B-919B-15EB85E81F4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A4D25324-7250-482A-8B56-DD93D28B1E2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75CA9DC-7781-440F-8C45-84E81D92913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2821232-353D-476C-82F8-E1C73A0CE5A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2DE4DC1-610D-4176-AB0C-6A2F129191F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年度は、一部事務組合の実質残高の大幅な増加があったことから、前年度比で</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普通会計及び下水道事業会計の起債残高は前年度比でやや改善したが、依然として類似団体平均よりも高い水準で推移している。今後更なる事業実施の適正化を図り、財政の健全化に努める必要がある。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EC7767F-208B-4B74-AA01-F0AA37076EF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C4B8C4B-FDCB-40C6-B32F-56F9314076E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5AE70EF0-700C-4D1D-88DA-48FCFA5D90E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81E2C950-1561-4AB2-8A2F-780E43450CD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92952768-F9A1-4F0E-8BA1-6A6A9427F1D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17A47BFD-82E7-4CD8-97B6-8D61B63A045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2C17104B-5189-4454-9718-86CB0C89FC4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87AACD35-9734-4778-8B0D-3D5C0ED4E2A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2FB1AA7-5434-4B15-8DC4-48DF8F6E446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82C3175C-FC7D-49E6-AE75-4BF5DCF111E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E157E2B0-6F16-4986-A042-825867D3948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93D739D-A02C-4CDD-973F-FB1A8F7247B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1336F295-20D7-4F0B-84A5-3BE4C7BD773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128A83D-2BF7-48DB-BC34-351AD4FA639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E8FABD7B-F382-4BDF-9110-D85F0B740A7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D01BB8E-D926-49B4-9440-CD5AAFDEE06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A0090F47-242B-4C9E-B1A3-897CE3E9F68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93265F1A-673E-4F14-8758-50FD5E48673B}"/>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748F272C-2D46-4C0B-B9C2-7DFA4EF6A8E9}"/>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3AADB2F7-7F8A-47EC-A46E-A52E866074F8}"/>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F7CE76BD-4682-4958-A403-9DA40CFA201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028FF44-7DBB-4045-8ABB-6D425985FA3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65919</xdr:rowOff>
    </xdr:from>
    <xdr:to>
      <xdr:col>81</xdr:col>
      <xdr:colOff>44450</xdr:colOff>
      <xdr:row>19</xdr:row>
      <xdr:rowOff>27758</xdr:rowOff>
    </xdr:to>
    <xdr:cxnSp macro="">
      <xdr:nvCxnSpPr>
        <xdr:cNvPr id="445" name="直線コネクタ 444">
          <a:extLst>
            <a:ext uri="{FF2B5EF4-FFF2-40B4-BE49-F238E27FC236}">
              <a16:creationId xmlns:a16="http://schemas.microsoft.com/office/drawing/2014/main" id="{1F2F0B73-313B-43DD-8DE6-3281D37DA3BF}"/>
            </a:ext>
          </a:extLst>
        </xdr:cNvPr>
        <xdr:cNvCxnSpPr/>
      </xdr:nvCxnSpPr>
      <xdr:spPr>
        <a:xfrm>
          <a:off x="16179800" y="3152019"/>
          <a:ext cx="8382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B387B1C0-3A6C-44C1-BE85-9E2B23C9F931}"/>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AB65EA66-5E76-41CE-AF6F-9F314CD5AB9E}"/>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65919</xdr:rowOff>
    </xdr:from>
    <xdr:to>
      <xdr:col>77</xdr:col>
      <xdr:colOff>44450</xdr:colOff>
      <xdr:row>19</xdr:row>
      <xdr:rowOff>33504</xdr:rowOff>
    </xdr:to>
    <xdr:cxnSp macro="">
      <xdr:nvCxnSpPr>
        <xdr:cNvPr id="448" name="直線コネクタ 447">
          <a:extLst>
            <a:ext uri="{FF2B5EF4-FFF2-40B4-BE49-F238E27FC236}">
              <a16:creationId xmlns:a16="http://schemas.microsoft.com/office/drawing/2014/main" id="{460DCFE6-AEA9-423D-9375-9FDF09467B21}"/>
            </a:ext>
          </a:extLst>
        </xdr:cNvPr>
        <xdr:cNvCxnSpPr/>
      </xdr:nvCxnSpPr>
      <xdr:spPr>
        <a:xfrm flipV="1">
          <a:off x="15290800" y="3152019"/>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63C4DEA8-5AD8-4C6C-A128-E5C028396EEF}"/>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F4B05FFA-1B4D-4797-9C05-1F021D0AACF2}"/>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30057</xdr:rowOff>
    </xdr:from>
    <xdr:to>
      <xdr:col>72</xdr:col>
      <xdr:colOff>203200</xdr:colOff>
      <xdr:row>19</xdr:row>
      <xdr:rowOff>33504</xdr:rowOff>
    </xdr:to>
    <xdr:cxnSp macro="">
      <xdr:nvCxnSpPr>
        <xdr:cNvPr id="451" name="直線コネクタ 450">
          <a:extLst>
            <a:ext uri="{FF2B5EF4-FFF2-40B4-BE49-F238E27FC236}">
              <a16:creationId xmlns:a16="http://schemas.microsoft.com/office/drawing/2014/main" id="{54A0527A-25FE-40E9-9CFC-8E1E1FDAD70A}"/>
            </a:ext>
          </a:extLst>
        </xdr:cNvPr>
        <xdr:cNvCxnSpPr/>
      </xdr:nvCxnSpPr>
      <xdr:spPr>
        <a:xfrm>
          <a:off x="14401800" y="32876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DFC2690E-AA41-404D-AF34-07068708FF6B}"/>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F39163BA-0787-4488-8151-CEBF69332535}"/>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96943</xdr:rowOff>
    </xdr:from>
    <xdr:to>
      <xdr:col>68</xdr:col>
      <xdr:colOff>152400</xdr:colOff>
      <xdr:row>19</xdr:row>
      <xdr:rowOff>30057</xdr:rowOff>
    </xdr:to>
    <xdr:cxnSp macro="">
      <xdr:nvCxnSpPr>
        <xdr:cNvPr id="454" name="直線コネクタ 453">
          <a:extLst>
            <a:ext uri="{FF2B5EF4-FFF2-40B4-BE49-F238E27FC236}">
              <a16:creationId xmlns:a16="http://schemas.microsoft.com/office/drawing/2014/main" id="{D6C4DBF6-5480-489C-9465-B66D455DE9E1}"/>
            </a:ext>
          </a:extLst>
        </xdr:cNvPr>
        <xdr:cNvCxnSpPr/>
      </xdr:nvCxnSpPr>
      <xdr:spPr>
        <a:xfrm>
          <a:off x="13512800" y="31830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1F12622B-B6CE-4140-AB12-5914FBF95F95}"/>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CFD26DD-44FA-46A3-9A72-05AB2C2979DA}"/>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34F1BF0C-ABD1-423C-884D-B2ACE47A4C8C}"/>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342F0F7D-32AA-402D-8E17-5081464AB415}"/>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804E5F9-71AE-4FD5-9954-9E46EEE9BCE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47489D4-45EC-4361-80A8-B35F793B125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2FA13BD-734A-41E1-A07F-CC06147801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4A5AC1B-6A02-4685-8092-EBDB149403D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1526F14-C961-42FF-BB6A-91F4010123B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148409</xdr:rowOff>
    </xdr:from>
    <xdr:to>
      <xdr:col>81</xdr:col>
      <xdr:colOff>95250</xdr:colOff>
      <xdr:row>19</xdr:row>
      <xdr:rowOff>78559</xdr:rowOff>
    </xdr:to>
    <xdr:sp macro="" textlink="">
      <xdr:nvSpPr>
        <xdr:cNvPr id="464" name="楕円 463">
          <a:extLst>
            <a:ext uri="{FF2B5EF4-FFF2-40B4-BE49-F238E27FC236}">
              <a16:creationId xmlns:a16="http://schemas.microsoft.com/office/drawing/2014/main" id="{72F78898-9B85-43F2-8F68-A520546816E8}"/>
            </a:ext>
          </a:extLst>
        </xdr:cNvPr>
        <xdr:cNvSpPr/>
      </xdr:nvSpPr>
      <xdr:spPr>
        <a:xfrm>
          <a:off x="169672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120485</xdr:rowOff>
    </xdr:from>
    <xdr:ext cx="762000" cy="259045"/>
    <xdr:sp macro="" textlink="">
      <xdr:nvSpPr>
        <xdr:cNvPr id="465" name="将来負担の状況該当値テキスト">
          <a:extLst>
            <a:ext uri="{FF2B5EF4-FFF2-40B4-BE49-F238E27FC236}">
              <a16:creationId xmlns:a16="http://schemas.microsoft.com/office/drawing/2014/main" id="{F2153520-81DC-4409-9383-E89C178B0354}"/>
            </a:ext>
          </a:extLst>
        </xdr:cNvPr>
        <xdr:cNvSpPr txBox="1"/>
      </xdr:nvSpPr>
      <xdr:spPr>
        <a:xfrm>
          <a:off x="17106900" y="32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15119</xdr:rowOff>
    </xdr:from>
    <xdr:to>
      <xdr:col>77</xdr:col>
      <xdr:colOff>95250</xdr:colOff>
      <xdr:row>18</xdr:row>
      <xdr:rowOff>116719</xdr:rowOff>
    </xdr:to>
    <xdr:sp macro="" textlink="">
      <xdr:nvSpPr>
        <xdr:cNvPr id="466" name="楕円 465">
          <a:extLst>
            <a:ext uri="{FF2B5EF4-FFF2-40B4-BE49-F238E27FC236}">
              <a16:creationId xmlns:a16="http://schemas.microsoft.com/office/drawing/2014/main" id="{BAD8C0B0-C386-4C65-A761-713D640D2F8A}"/>
            </a:ext>
          </a:extLst>
        </xdr:cNvPr>
        <xdr:cNvSpPr/>
      </xdr:nvSpPr>
      <xdr:spPr>
        <a:xfrm>
          <a:off x="16129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101496</xdr:rowOff>
    </xdr:from>
    <xdr:ext cx="736600" cy="259045"/>
    <xdr:sp macro="" textlink="">
      <xdr:nvSpPr>
        <xdr:cNvPr id="467" name="テキスト ボックス 466">
          <a:extLst>
            <a:ext uri="{FF2B5EF4-FFF2-40B4-BE49-F238E27FC236}">
              <a16:creationId xmlns:a16="http://schemas.microsoft.com/office/drawing/2014/main" id="{84CA7EA9-FD38-4327-A099-56B3DA30B71E}"/>
            </a:ext>
          </a:extLst>
        </xdr:cNvPr>
        <xdr:cNvSpPr txBox="1"/>
      </xdr:nvSpPr>
      <xdr:spPr>
        <a:xfrm>
          <a:off x="15798800" y="318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154154</xdr:rowOff>
    </xdr:from>
    <xdr:to>
      <xdr:col>73</xdr:col>
      <xdr:colOff>44450</xdr:colOff>
      <xdr:row>19</xdr:row>
      <xdr:rowOff>84304</xdr:rowOff>
    </xdr:to>
    <xdr:sp macro="" textlink="">
      <xdr:nvSpPr>
        <xdr:cNvPr id="468" name="楕円 467">
          <a:extLst>
            <a:ext uri="{FF2B5EF4-FFF2-40B4-BE49-F238E27FC236}">
              <a16:creationId xmlns:a16="http://schemas.microsoft.com/office/drawing/2014/main" id="{E6DFD561-5C25-47AD-8AAD-3BB04CABC0EC}"/>
            </a:ext>
          </a:extLst>
        </xdr:cNvPr>
        <xdr:cNvSpPr/>
      </xdr:nvSpPr>
      <xdr:spPr>
        <a:xfrm>
          <a:off x="15240000" y="32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69081</xdr:rowOff>
    </xdr:from>
    <xdr:ext cx="762000" cy="259045"/>
    <xdr:sp macro="" textlink="">
      <xdr:nvSpPr>
        <xdr:cNvPr id="469" name="テキスト ボックス 468">
          <a:extLst>
            <a:ext uri="{FF2B5EF4-FFF2-40B4-BE49-F238E27FC236}">
              <a16:creationId xmlns:a16="http://schemas.microsoft.com/office/drawing/2014/main" id="{B5402745-526F-4E2C-8069-5F0A8338E6D2}"/>
            </a:ext>
          </a:extLst>
        </xdr:cNvPr>
        <xdr:cNvSpPr txBox="1"/>
      </xdr:nvSpPr>
      <xdr:spPr>
        <a:xfrm>
          <a:off x="14909800" y="33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150707</xdr:rowOff>
    </xdr:from>
    <xdr:to>
      <xdr:col>68</xdr:col>
      <xdr:colOff>203200</xdr:colOff>
      <xdr:row>19</xdr:row>
      <xdr:rowOff>80857</xdr:rowOff>
    </xdr:to>
    <xdr:sp macro="" textlink="">
      <xdr:nvSpPr>
        <xdr:cNvPr id="470" name="楕円 469">
          <a:extLst>
            <a:ext uri="{FF2B5EF4-FFF2-40B4-BE49-F238E27FC236}">
              <a16:creationId xmlns:a16="http://schemas.microsoft.com/office/drawing/2014/main" id="{34928B21-055F-46A2-BE26-778AFC132A95}"/>
            </a:ext>
          </a:extLst>
        </xdr:cNvPr>
        <xdr:cNvSpPr/>
      </xdr:nvSpPr>
      <xdr:spPr>
        <a:xfrm>
          <a:off x="14351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65634</xdr:rowOff>
    </xdr:from>
    <xdr:ext cx="762000" cy="259045"/>
    <xdr:sp macro="" textlink="">
      <xdr:nvSpPr>
        <xdr:cNvPr id="471" name="テキスト ボックス 470">
          <a:extLst>
            <a:ext uri="{FF2B5EF4-FFF2-40B4-BE49-F238E27FC236}">
              <a16:creationId xmlns:a16="http://schemas.microsoft.com/office/drawing/2014/main" id="{EB1C9529-437A-4252-9001-EA372D2DCF20}"/>
            </a:ext>
          </a:extLst>
        </xdr:cNvPr>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46143</xdr:rowOff>
    </xdr:from>
    <xdr:to>
      <xdr:col>64</xdr:col>
      <xdr:colOff>152400</xdr:colOff>
      <xdr:row>18</xdr:row>
      <xdr:rowOff>147743</xdr:rowOff>
    </xdr:to>
    <xdr:sp macro="" textlink="">
      <xdr:nvSpPr>
        <xdr:cNvPr id="472" name="楕円 471">
          <a:extLst>
            <a:ext uri="{FF2B5EF4-FFF2-40B4-BE49-F238E27FC236}">
              <a16:creationId xmlns:a16="http://schemas.microsoft.com/office/drawing/2014/main" id="{A330BC00-D88E-4E71-8F27-9F905FE2FCD9}"/>
            </a:ext>
          </a:extLst>
        </xdr:cNvPr>
        <xdr:cNvSpPr/>
      </xdr:nvSpPr>
      <xdr:spPr>
        <a:xfrm>
          <a:off x="13462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132520</xdr:rowOff>
    </xdr:from>
    <xdr:ext cx="762000" cy="259045"/>
    <xdr:sp macro="" textlink="">
      <xdr:nvSpPr>
        <xdr:cNvPr id="473" name="テキスト ボックス 472">
          <a:extLst>
            <a:ext uri="{FF2B5EF4-FFF2-40B4-BE49-F238E27FC236}">
              <a16:creationId xmlns:a16="http://schemas.microsoft.com/office/drawing/2014/main" id="{0A6C56BF-3E47-440D-B508-B471BB42CBB6}"/>
            </a:ext>
          </a:extLst>
        </xdr:cNvPr>
        <xdr:cNvSpPr txBox="1"/>
      </xdr:nvSpPr>
      <xdr:spPr>
        <a:xfrm>
          <a:off x="13131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26,154
25,831
20.33
10,757,337
10,582,500
121,538
5,968,228
12,540,366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年度は人事院勧告に基づく基本給・賞与の増額により人件費が増加し、前年度から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ポイント高い数値となった。当町では、消防業務の単独実施や町立保育所の運営等を行っていることもあり、依然として類似団体平均を上回っている。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今後も定年延長による人件費の増等が想定されるため、適正な定員管理や人員配置等により、人件費の抑制に努める。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年度に会計年度任用職員制度の開始により大きく減少したことを除き、近年はほぼ横ばいで推移しており、類似団体平均より低い水準となっている。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年度は、光熱水費の高騰などにより、前年度比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14</xdr:row>
      <xdr:rowOff>136144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718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13</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71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901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例年、類似団体平均よりやや高い数値で推移していたが、令和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少子高齢化や障害者給付の充実等に伴い社会保障に関する経費は年々増加傾向にあるため、今後は制度の見直しを行うなど、増加の抑制を図りたい。</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年度は、その他の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％のうち、特別会計等への繰出金に係る比率が</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と大部分を占めている。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介護保険の各会計への繰出額は医療費等の増加に伴い上昇傾向が続いており、下水道事業でも老朽設備更新に係る繰出金が増加している。今後、各事業について料金等の改定や業務の効率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15422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58</xdr:row>
      <xdr:rowOff>116115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1872"/>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60</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602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60</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私立保育園の施設建設に係る準公債費が、償還完了に伴い減少していることから、近年は改善傾向にある。令和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年度は一部事務組合への負担金や下水道事業会計への負担金が減少したため、前年度比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しかしながら、今後は一部事務組合の新クリーンセンター建設事業の償還開始などにより、補助費等は増加していく見込みである。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34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過去に行ってきた普通建設事業に伴う借入により、類似団体平均より高い数値で推移している。近年は大型事業に係る町債の償還が順次開始となり、微増し続けている。</a:t>
          </a:r>
        </a:p>
        <a:p>
          <a:r>
            <a:rPr kumimoji="1" lang="ja-JP" altLang="en-US" sz="1300">
              <a:latin typeface="ＭＳ Ｐゴシック" panose="020B0600070205080204" pitchFamily="50" charset="-128"/>
              <a:ea typeface="ＭＳ Ｐゴシック" panose="020B0600070205080204" pitchFamily="50" charset="-128"/>
            </a:rPr>
            <a:t>　今後もこの傾向が続くため、経常収支に占める公債費の割合の増加が見込まれる。公債費のピークは令和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年度頃になると見込まれるため、行財政改革等により経常的な歳出の抑制に努める。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44704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90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以前はほぼ類似団体平均と近似していたが、令和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年度以降は減少傾向にある。</a:t>
          </a:r>
        </a:p>
        <a:p>
          <a:r>
            <a:rPr kumimoji="1" lang="ja-JP" altLang="en-US" sz="1300">
              <a:latin typeface="ＭＳ Ｐゴシック" panose="020B0600070205080204" pitchFamily="50" charset="-128"/>
              <a:ea typeface="ＭＳ Ｐゴシック" panose="020B0600070205080204" pitchFamily="50" charset="-128"/>
            </a:rPr>
            <a:t>　しかしながら繰出金の割合は継続して高いため、今後も下水道事業については事務事業の見直しや料金改正を行い、国民健康保険事業についても各種健康施策の推進により健康寿命の延伸及び医療費の抑制を図り、繰出金増加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77</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07670"/>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076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6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168911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62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58438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53826</xdr:rowOff>
    </xdr:from>
    <xdr:to>
      <xdr:col>29</xdr:col>
      <xdr:colOff>127000</xdr:colOff>
      <xdr:row>18</xdr:row>
      <xdr:rowOff>86826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7551"/>
          <a:ext cx="6477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60260</xdr:rowOff>
    </xdr:from>
    <xdr:to>
      <xdr:col>26</xdr:col>
      <xdr:colOff>50800</xdr:colOff>
      <xdr:row>18</xdr:row>
      <xdr:rowOff>86826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93985"/>
          <a:ext cx="698500" cy="2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60260</xdr:rowOff>
    </xdr:from>
    <xdr:to>
      <xdr:col>22</xdr:col>
      <xdr:colOff>114300</xdr:colOff>
      <xdr:row>18</xdr:row>
      <xdr:rowOff>116152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3985"/>
          <a:ext cx="698500" cy="5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114324</xdr:rowOff>
    </xdr:from>
    <xdr:to>
      <xdr:col>18</xdr:col>
      <xdr:colOff>177800</xdr:colOff>
      <xdr:row>18</xdr:row>
      <xdr:rowOff>116152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48049"/>
          <a:ext cx="698500" cy="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3026</xdr:rowOff>
    </xdr:from>
    <xdr:to>
      <xdr:col>29</xdr:col>
      <xdr:colOff>177800</xdr:colOff>
      <xdr:row>18</xdr:row>
      <xdr:rowOff>104626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146553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36026</xdr:rowOff>
    </xdr:from>
    <xdr:to>
      <xdr:col>26</xdr:col>
      <xdr:colOff>101600</xdr:colOff>
      <xdr:row>18</xdr:row>
      <xdr:rowOff>137626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122403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9460</xdr:rowOff>
    </xdr:from>
    <xdr:to>
      <xdr:col>22</xdr:col>
      <xdr:colOff>165100</xdr:colOff>
      <xdr:row>18</xdr:row>
      <xdr:rowOff>111060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95837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65352</xdr:rowOff>
    </xdr:from>
    <xdr:to>
      <xdr:col>19</xdr:col>
      <xdr:colOff>38100</xdr:colOff>
      <xdr:row>18</xdr:row>
      <xdr:rowOff>166953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90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151729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63524</xdr:rowOff>
    </xdr:from>
    <xdr:to>
      <xdr:col>15</xdr:col>
      <xdr:colOff>101600</xdr:colOff>
      <xdr:row>18</xdr:row>
      <xdr:rowOff>165124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149901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185655</xdr:rowOff>
    </xdr:from>
    <xdr:to>
      <xdr:col>29</xdr:col>
      <xdr:colOff>127000</xdr:colOff>
      <xdr:row>35</xdr:row>
      <xdr:rowOff>251454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6005"/>
          <a:ext cx="647700" cy="6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251454</xdr:rowOff>
    </xdr:from>
    <xdr:to>
      <xdr:col>26</xdr:col>
      <xdr:colOff>50800</xdr:colOff>
      <xdr:row>35</xdr:row>
      <xdr:rowOff>271761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1804"/>
          <a:ext cx="6985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271761</xdr:rowOff>
    </xdr:from>
    <xdr:to>
      <xdr:col>22</xdr:col>
      <xdr:colOff>114300</xdr:colOff>
      <xdr:row>35</xdr:row>
      <xdr:rowOff>305003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2111"/>
          <a:ext cx="6985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278962</xdr:rowOff>
    </xdr:from>
    <xdr:to>
      <xdr:col>18</xdr:col>
      <xdr:colOff>177800</xdr:colOff>
      <xdr:row>35</xdr:row>
      <xdr:rowOff>305003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89312"/>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134855</xdr:rowOff>
    </xdr:from>
    <xdr:to>
      <xdr:col>29</xdr:col>
      <xdr:colOff>177800</xdr:colOff>
      <xdr:row>35</xdr:row>
      <xdr:rowOff>236455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322832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200654</xdr:rowOff>
    </xdr:from>
    <xdr:to>
      <xdr:col>26</xdr:col>
      <xdr:colOff>101600</xdr:colOff>
      <xdr:row>35</xdr:row>
      <xdr:rowOff>302254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312431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220961</xdr:rowOff>
    </xdr:from>
    <xdr:to>
      <xdr:col>22</xdr:col>
      <xdr:colOff>165100</xdr:colOff>
      <xdr:row>35</xdr:row>
      <xdr:rowOff>322561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332738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254203</xdr:rowOff>
    </xdr:from>
    <xdr:to>
      <xdr:col>19</xdr:col>
      <xdr:colOff>38100</xdr:colOff>
      <xdr:row>36</xdr:row>
      <xdr:rowOff>12903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228162</xdr:rowOff>
    </xdr:from>
    <xdr:to>
      <xdr:col>15</xdr:col>
      <xdr:colOff>101600</xdr:colOff>
      <xdr:row>35</xdr:row>
      <xdr:rowOff>329762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339939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26,154
25,831
20.33
10,757,337
10,582,500
121,538
5,968,228
12,540,366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44088</xdr:rowOff>
    </xdr:from>
    <xdr:to>
      <xdr:col>24</xdr:col>
      <xdr:colOff>63500</xdr:colOff>
      <xdr:row>36</xdr:row>
      <xdr:rowOff>86988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6288"/>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86988</xdr:rowOff>
    </xdr:from>
    <xdr:to>
      <xdr:col>19</xdr:col>
      <xdr:colOff>177800</xdr:colOff>
      <xdr:row>36</xdr:row>
      <xdr:rowOff>90170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9188"/>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90170</xdr:rowOff>
    </xdr:from>
    <xdr:to>
      <xdr:col>15</xdr:col>
      <xdr:colOff>50800</xdr:colOff>
      <xdr:row>38</xdr:row>
      <xdr:rowOff>26638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2370"/>
          <a:ext cx="889000" cy="2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106972</xdr:rowOff>
    </xdr:from>
    <xdr:to>
      <xdr:col>10</xdr:col>
      <xdr:colOff>114300</xdr:colOff>
      <xdr:row>38</xdr:row>
      <xdr:rowOff>26638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0622"/>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164738</xdr:rowOff>
    </xdr:from>
    <xdr:to>
      <xdr:col>24</xdr:col>
      <xdr:colOff>114300</xdr:colOff>
      <xdr:row>36</xdr:row>
      <xdr:rowOff>94888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36188</xdr:rowOff>
    </xdr:from>
    <xdr:to>
      <xdr:col>20</xdr:col>
      <xdr:colOff>38100</xdr:colOff>
      <xdr:row>36</xdr:row>
      <xdr:rowOff>137788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128915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39370</xdr:rowOff>
    </xdr:from>
    <xdr:to>
      <xdr:col>15</xdr:col>
      <xdr:colOff>101600</xdr:colOff>
      <xdr:row>36</xdr:row>
      <xdr:rowOff>140970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157497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147288</xdr:rowOff>
    </xdr:from>
    <xdr:to>
      <xdr:col>10</xdr:col>
      <xdr:colOff>165100</xdr:colOff>
      <xdr:row>38</xdr:row>
      <xdr:rowOff>77439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68565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56172</xdr:rowOff>
    </xdr:from>
    <xdr:to>
      <xdr:col>6</xdr:col>
      <xdr:colOff>38100</xdr:colOff>
      <xdr:row>37</xdr:row>
      <xdr:rowOff>157772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148899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142984</xdr:rowOff>
    </xdr:from>
    <xdr:to>
      <xdr:col>24</xdr:col>
      <xdr:colOff>63500</xdr:colOff>
      <xdr:row>58</xdr:row>
      <xdr:rowOff>154338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7084"/>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154338</xdr:rowOff>
    </xdr:from>
    <xdr:to>
      <xdr:col>19</xdr:col>
      <xdr:colOff>177800</xdr:colOff>
      <xdr:row>59</xdr:row>
      <xdr:rowOff>27305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8438"/>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164199</xdr:rowOff>
    </xdr:from>
    <xdr:to>
      <xdr:col>15</xdr:col>
      <xdr:colOff>50800</xdr:colOff>
      <xdr:row>59</xdr:row>
      <xdr:rowOff>27305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08299"/>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164199</xdr:rowOff>
    </xdr:from>
    <xdr:to>
      <xdr:col>10</xdr:col>
      <xdr:colOff>114300</xdr:colOff>
      <xdr:row>59</xdr:row>
      <xdr:rowOff>9314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08299"/>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92184</xdr:rowOff>
    </xdr:from>
    <xdr:to>
      <xdr:col>24</xdr:col>
      <xdr:colOff>114300</xdr:colOff>
      <xdr:row>59</xdr:row>
      <xdr:rowOff>22334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103538</xdr:rowOff>
    </xdr:from>
    <xdr:to>
      <xdr:col>20</xdr:col>
      <xdr:colOff>38100</xdr:colOff>
      <xdr:row>59</xdr:row>
      <xdr:rowOff>33688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24815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147955</xdr:rowOff>
    </xdr:from>
    <xdr:to>
      <xdr:col>15</xdr:col>
      <xdr:colOff>101600</xdr:colOff>
      <xdr:row>59</xdr:row>
      <xdr:rowOff>78105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69232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113399</xdr:rowOff>
    </xdr:from>
    <xdr:to>
      <xdr:col>10</xdr:col>
      <xdr:colOff>165100</xdr:colOff>
      <xdr:row>59</xdr:row>
      <xdr:rowOff>43549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34676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129964</xdr:rowOff>
    </xdr:from>
    <xdr:to>
      <xdr:col>6</xdr:col>
      <xdr:colOff>38100</xdr:colOff>
      <xdr:row>59</xdr:row>
      <xdr:rowOff>60114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50409</xdr:rowOff>
    </xdr:from>
    <xdr:to>
      <xdr:col>24</xdr:col>
      <xdr:colOff>63500</xdr:colOff>
      <xdr:row>77</xdr:row>
      <xdr:rowOff>104907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2059"/>
          <a:ext cx="8382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81316</xdr:rowOff>
    </xdr:from>
    <xdr:to>
      <xdr:col>19</xdr:col>
      <xdr:colOff>177800</xdr:colOff>
      <xdr:row>77</xdr:row>
      <xdr:rowOff>104907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2966"/>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81316</xdr:rowOff>
    </xdr:from>
    <xdr:to>
      <xdr:col>15</xdr:col>
      <xdr:colOff>50800</xdr:colOff>
      <xdr:row>77</xdr:row>
      <xdr:rowOff>153645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2966"/>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153645</xdr:rowOff>
    </xdr:from>
    <xdr:to>
      <xdr:col>10</xdr:col>
      <xdr:colOff>114300</xdr:colOff>
      <xdr:row>78</xdr:row>
      <xdr:rowOff>1443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529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171059</xdr:rowOff>
    </xdr:from>
    <xdr:to>
      <xdr:col>24</xdr:col>
      <xdr:colOff>114300</xdr:colOff>
      <xdr:row>77</xdr:row>
      <xdr:rowOff>101209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22486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54107</xdr:rowOff>
    </xdr:from>
    <xdr:to>
      <xdr:col>20</xdr:col>
      <xdr:colOff>38100</xdr:colOff>
      <xdr:row>77</xdr:row>
      <xdr:rowOff>155707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30516</xdr:rowOff>
    </xdr:from>
    <xdr:to>
      <xdr:col>15</xdr:col>
      <xdr:colOff>101600</xdr:colOff>
      <xdr:row>77</xdr:row>
      <xdr:rowOff>132116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148643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0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102845</xdr:rowOff>
    </xdr:from>
    <xdr:to>
      <xdr:col>10</xdr:col>
      <xdr:colOff>165100</xdr:colOff>
      <xdr:row>78</xdr:row>
      <xdr:rowOff>32995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24122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122093</xdr:rowOff>
    </xdr:from>
    <xdr:to>
      <xdr:col>6</xdr:col>
      <xdr:colOff>38100</xdr:colOff>
      <xdr:row>78</xdr:row>
      <xdr:rowOff>52243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43370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16343</xdr:rowOff>
    </xdr:from>
    <xdr:to>
      <xdr:col>24</xdr:col>
      <xdr:colOff>63500</xdr:colOff>
      <xdr:row>95</xdr:row>
      <xdr:rowOff>33271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32643"/>
          <a:ext cx="838200" cy="18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16343</xdr:rowOff>
    </xdr:from>
    <xdr:to>
      <xdr:col>19</xdr:col>
      <xdr:colOff>177800</xdr:colOff>
      <xdr:row>95</xdr:row>
      <xdr:rowOff>126147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32643"/>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126147</xdr:rowOff>
    </xdr:from>
    <xdr:to>
      <xdr:col>15</xdr:col>
      <xdr:colOff>50800</xdr:colOff>
      <xdr:row>95</xdr:row>
      <xdr:rowOff>159381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13897"/>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159381</xdr:rowOff>
    </xdr:from>
    <xdr:to>
      <xdr:col>10</xdr:col>
      <xdr:colOff>114300</xdr:colOff>
      <xdr:row>96</xdr:row>
      <xdr:rowOff>44472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7131"/>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153921</xdr:rowOff>
    </xdr:from>
    <xdr:to>
      <xdr:col>24</xdr:col>
      <xdr:colOff>114300</xdr:colOff>
      <xdr:row>95</xdr:row>
      <xdr:rowOff>84071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5348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136993</xdr:rowOff>
    </xdr:from>
    <xdr:to>
      <xdr:col>20</xdr:col>
      <xdr:colOff>38100</xdr:colOff>
      <xdr:row>94</xdr:row>
      <xdr:rowOff>67143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83670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75347</xdr:rowOff>
    </xdr:from>
    <xdr:to>
      <xdr:col>15</xdr:col>
      <xdr:colOff>101600</xdr:colOff>
      <xdr:row>96</xdr:row>
      <xdr:rowOff>5497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22024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108581</xdr:rowOff>
    </xdr:from>
    <xdr:to>
      <xdr:col>10</xdr:col>
      <xdr:colOff>165100</xdr:colOff>
      <xdr:row>96</xdr:row>
      <xdr:rowOff>38731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55258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165122</xdr:rowOff>
    </xdr:from>
    <xdr:to>
      <xdr:col>6</xdr:col>
      <xdr:colOff>38100</xdr:colOff>
      <xdr:row>96</xdr:row>
      <xdr:rowOff>95272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111799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2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13043</xdr:rowOff>
    </xdr:from>
    <xdr:to>
      <xdr:col>55</xdr:col>
      <xdr:colOff>0</xdr:colOff>
      <xdr:row>38</xdr:row>
      <xdr:rowOff>58458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28143"/>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60922</xdr:rowOff>
    </xdr:from>
    <xdr:to>
      <xdr:col>50</xdr:col>
      <xdr:colOff>114300</xdr:colOff>
      <xdr:row>38</xdr:row>
      <xdr:rowOff>13043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04422"/>
          <a:ext cx="889000" cy="13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60922</xdr:rowOff>
    </xdr:from>
    <xdr:to>
      <xdr:col>45</xdr:col>
      <xdr:colOff>177800</xdr:colOff>
      <xdr:row>39</xdr:row>
      <xdr:rowOff>23216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04422"/>
          <a:ext cx="889000" cy="15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23216</xdr:rowOff>
    </xdr:from>
    <xdr:to>
      <xdr:col>41</xdr:col>
      <xdr:colOff>50800</xdr:colOff>
      <xdr:row>39</xdr:row>
      <xdr:rowOff>35128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09766"/>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7658</xdr:rowOff>
    </xdr:from>
    <xdr:to>
      <xdr:col>55</xdr:col>
      <xdr:colOff>50800</xdr:colOff>
      <xdr:row>38</xdr:row>
      <xdr:rowOff>109258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157535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133693</xdr:rowOff>
    </xdr:from>
    <xdr:to>
      <xdr:col>50</xdr:col>
      <xdr:colOff>165100</xdr:colOff>
      <xdr:row>38</xdr:row>
      <xdr:rowOff>63843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54970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10122</xdr:rowOff>
    </xdr:from>
    <xdr:to>
      <xdr:col>46</xdr:col>
      <xdr:colOff>38100</xdr:colOff>
      <xdr:row>30</xdr:row>
      <xdr:rowOff>111722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102849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4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143866</xdr:rowOff>
    </xdr:from>
    <xdr:to>
      <xdr:col>41</xdr:col>
      <xdr:colOff>101600</xdr:colOff>
      <xdr:row>39</xdr:row>
      <xdr:rowOff>74016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65143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155778</xdr:rowOff>
    </xdr:from>
    <xdr:to>
      <xdr:col>36</xdr:col>
      <xdr:colOff>165100</xdr:colOff>
      <xdr:row>39</xdr:row>
      <xdr:rowOff>85928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77055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109982</xdr:rowOff>
    </xdr:from>
    <xdr:to>
      <xdr:col>55</xdr:col>
      <xdr:colOff>0</xdr:colOff>
      <xdr:row>58</xdr:row>
      <xdr:rowOff>10510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82632"/>
          <a:ext cx="838200" cy="7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87054</xdr:rowOff>
    </xdr:from>
    <xdr:to>
      <xdr:col>50</xdr:col>
      <xdr:colOff>114300</xdr:colOff>
      <xdr:row>58</xdr:row>
      <xdr:rowOff>10510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88254"/>
          <a:ext cx="889000" cy="2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81186</xdr:rowOff>
    </xdr:from>
    <xdr:to>
      <xdr:col>45</xdr:col>
      <xdr:colOff>177800</xdr:colOff>
      <xdr:row>56</xdr:row>
      <xdr:rowOff>87054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8238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81186</xdr:rowOff>
    </xdr:from>
    <xdr:to>
      <xdr:col>41</xdr:col>
      <xdr:colOff>50800</xdr:colOff>
      <xdr:row>57</xdr:row>
      <xdr:rowOff>18565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82386"/>
          <a:ext cx="889000" cy="10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59182</xdr:rowOff>
    </xdr:from>
    <xdr:to>
      <xdr:col>55</xdr:col>
      <xdr:colOff>50800</xdr:colOff>
      <xdr:row>57</xdr:row>
      <xdr:rowOff>160782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37609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131160</xdr:rowOff>
    </xdr:from>
    <xdr:to>
      <xdr:col>50</xdr:col>
      <xdr:colOff>165100</xdr:colOff>
      <xdr:row>58</xdr:row>
      <xdr:rowOff>61310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52437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36254</xdr:rowOff>
    </xdr:from>
    <xdr:to>
      <xdr:col>46</xdr:col>
      <xdr:colOff>38100</xdr:colOff>
      <xdr:row>56</xdr:row>
      <xdr:rowOff>137854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154381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30386</xdr:rowOff>
    </xdr:from>
    <xdr:to>
      <xdr:col>41</xdr:col>
      <xdr:colOff>101600</xdr:colOff>
      <xdr:row>56</xdr:row>
      <xdr:rowOff>131986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148513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139215</xdr:rowOff>
    </xdr:from>
    <xdr:to>
      <xdr:col>36</xdr:col>
      <xdr:colOff>165100</xdr:colOff>
      <xdr:row>57</xdr:row>
      <xdr:rowOff>69365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85892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5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48165</xdr:rowOff>
    </xdr:from>
    <xdr:to>
      <xdr:col>55</xdr:col>
      <xdr:colOff>0</xdr:colOff>
      <xdr:row>79</xdr:row>
      <xdr:rowOff>39802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21265"/>
          <a:ext cx="838200" cy="16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47326</xdr:rowOff>
    </xdr:from>
    <xdr:to>
      <xdr:col>50</xdr:col>
      <xdr:colOff>114300</xdr:colOff>
      <xdr:row>79</xdr:row>
      <xdr:rowOff>39802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77526"/>
          <a:ext cx="889000" cy="50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47326</xdr:rowOff>
    </xdr:from>
    <xdr:to>
      <xdr:col>45</xdr:col>
      <xdr:colOff>177800</xdr:colOff>
      <xdr:row>76</xdr:row>
      <xdr:rowOff>96571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77526"/>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96571</xdr:rowOff>
    </xdr:from>
    <xdr:to>
      <xdr:col>41</xdr:col>
      <xdr:colOff>50800</xdr:colOff>
      <xdr:row>77</xdr:row>
      <xdr:rowOff>12694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26771"/>
          <a:ext cx="889000" cy="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168815</xdr:rowOff>
    </xdr:from>
    <xdr:to>
      <xdr:col>55</xdr:col>
      <xdr:colOff>50800</xdr:colOff>
      <xdr:row>78</xdr:row>
      <xdr:rowOff>98965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147242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160452</xdr:rowOff>
    </xdr:from>
    <xdr:to>
      <xdr:col>50</xdr:col>
      <xdr:colOff>165100</xdr:colOff>
      <xdr:row>79</xdr:row>
      <xdr:rowOff>90602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81729</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167976</xdr:rowOff>
    </xdr:from>
    <xdr:to>
      <xdr:col>46</xdr:col>
      <xdr:colOff>38100</xdr:colOff>
      <xdr:row>76</xdr:row>
      <xdr:rowOff>98126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114654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45771</xdr:rowOff>
    </xdr:from>
    <xdr:to>
      <xdr:col>41</xdr:col>
      <xdr:colOff>101600</xdr:colOff>
      <xdr:row>76</xdr:row>
      <xdr:rowOff>147371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163898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133344</xdr:rowOff>
    </xdr:from>
    <xdr:to>
      <xdr:col>36</xdr:col>
      <xdr:colOff>165100</xdr:colOff>
      <xdr:row>77</xdr:row>
      <xdr:rowOff>63494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80021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165466</xdr:rowOff>
    </xdr:from>
    <xdr:to>
      <xdr:col>55</xdr:col>
      <xdr:colOff>0</xdr:colOff>
      <xdr:row>97</xdr:row>
      <xdr:rowOff>7243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24666"/>
          <a:ext cx="8382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7243</xdr:rowOff>
    </xdr:from>
    <xdr:to>
      <xdr:col>50</xdr:col>
      <xdr:colOff>114300</xdr:colOff>
      <xdr:row>97</xdr:row>
      <xdr:rowOff>34806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37893"/>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103401</xdr:rowOff>
    </xdr:from>
    <xdr:to>
      <xdr:col>45</xdr:col>
      <xdr:colOff>177800</xdr:colOff>
      <xdr:row>97</xdr:row>
      <xdr:rowOff>34806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62601"/>
          <a:ext cx="889000" cy="10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103401</xdr:rowOff>
    </xdr:from>
    <xdr:to>
      <xdr:col>41</xdr:col>
      <xdr:colOff>50800</xdr:colOff>
      <xdr:row>97</xdr:row>
      <xdr:rowOff>100969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62601"/>
          <a:ext cx="889000" cy="1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114666</xdr:rowOff>
    </xdr:from>
    <xdr:to>
      <xdr:col>55</xdr:col>
      <xdr:colOff>50800</xdr:colOff>
      <xdr:row>97</xdr:row>
      <xdr:rowOff>44816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137543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127893</xdr:rowOff>
    </xdr:from>
    <xdr:to>
      <xdr:col>50</xdr:col>
      <xdr:colOff>165100</xdr:colOff>
      <xdr:row>97</xdr:row>
      <xdr:rowOff>58043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74570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6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155456</xdr:rowOff>
    </xdr:from>
    <xdr:to>
      <xdr:col>46</xdr:col>
      <xdr:colOff>38100</xdr:colOff>
      <xdr:row>97</xdr:row>
      <xdr:rowOff>85606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52601</xdr:rowOff>
    </xdr:from>
    <xdr:to>
      <xdr:col>41</xdr:col>
      <xdr:colOff>101600</xdr:colOff>
      <xdr:row>96</xdr:row>
      <xdr:rowOff>154201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170728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50169</xdr:rowOff>
    </xdr:from>
    <xdr:to>
      <xdr:col>36</xdr:col>
      <xdr:colOff>165100</xdr:colOff>
      <xdr:row>97</xdr:row>
      <xdr:rowOff>151769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51346</xdr:rowOff>
    </xdr:from>
    <xdr:to>
      <xdr:col>85</xdr:col>
      <xdr:colOff>127000</xdr:colOff>
      <xdr:row>75</xdr:row>
      <xdr:rowOff>95613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10096"/>
          <a:ext cx="8382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51346</xdr:rowOff>
    </xdr:from>
    <xdr:to>
      <xdr:col>81</xdr:col>
      <xdr:colOff>50800</xdr:colOff>
      <xdr:row>75</xdr:row>
      <xdr:rowOff>161956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910096"/>
          <a:ext cx="889000" cy="1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161956</xdr:rowOff>
    </xdr:from>
    <xdr:to>
      <xdr:col>76</xdr:col>
      <xdr:colOff>114300</xdr:colOff>
      <xdr:row>76</xdr:row>
      <xdr:rowOff>45614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20706"/>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44831</xdr:rowOff>
    </xdr:from>
    <xdr:to>
      <xdr:col>71</xdr:col>
      <xdr:colOff>177800</xdr:colOff>
      <xdr:row>76</xdr:row>
      <xdr:rowOff>45614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75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44813</xdr:rowOff>
    </xdr:from>
    <xdr:to>
      <xdr:col>85</xdr:col>
      <xdr:colOff>177800</xdr:colOff>
      <xdr:row>75</xdr:row>
      <xdr:rowOff>146413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67690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546</xdr:rowOff>
    </xdr:from>
    <xdr:to>
      <xdr:col>81</xdr:col>
      <xdr:colOff>101600</xdr:colOff>
      <xdr:row>75</xdr:row>
      <xdr:rowOff>102146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118673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111156</xdr:rowOff>
    </xdr:from>
    <xdr:to>
      <xdr:col>76</xdr:col>
      <xdr:colOff>165100</xdr:colOff>
      <xdr:row>76</xdr:row>
      <xdr:rowOff>41306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57833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166264</xdr:rowOff>
    </xdr:from>
    <xdr:to>
      <xdr:col>72</xdr:col>
      <xdr:colOff>38100</xdr:colOff>
      <xdr:row>76</xdr:row>
      <xdr:rowOff>96414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112942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165481</xdr:rowOff>
    </xdr:from>
    <xdr:to>
      <xdr:col>67</xdr:col>
      <xdr:colOff>101600</xdr:colOff>
      <xdr:row>76</xdr:row>
      <xdr:rowOff>95631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112158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7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68070</xdr:rowOff>
    </xdr:from>
    <xdr:to>
      <xdr:col>85</xdr:col>
      <xdr:colOff>127000</xdr:colOff>
      <xdr:row>98</xdr:row>
      <xdr:rowOff>126698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0170"/>
          <a:ext cx="838200" cy="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68070</xdr:rowOff>
    </xdr:from>
    <xdr:to>
      <xdr:col>81</xdr:col>
      <xdr:colOff>50800</xdr:colOff>
      <xdr:row>98</xdr:row>
      <xdr:rowOff>103722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0170"/>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103722</xdr:rowOff>
    </xdr:from>
    <xdr:to>
      <xdr:col>76</xdr:col>
      <xdr:colOff>114300</xdr:colOff>
      <xdr:row>98</xdr:row>
      <xdr:rowOff>124599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5822"/>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124599</xdr:rowOff>
    </xdr:from>
    <xdr:to>
      <xdr:col>71</xdr:col>
      <xdr:colOff>177800</xdr:colOff>
      <xdr:row>98</xdr:row>
      <xdr:rowOff>131091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6699"/>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75898</xdr:rowOff>
    </xdr:from>
    <xdr:to>
      <xdr:col>85</xdr:col>
      <xdr:colOff>177800</xdr:colOff>
      <xdr:row>99</xdr:row>
      <xdr:rowOff>6048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162275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17270</xdr:rowOff>
    </xdr:from>
    <xdr:to>
      <xdr:col>81</xdr:col>
      <xdr:colOff>101600</xdr:colOff>
      <xdr:row>98</xdr:row>
      <xdr:rowOff>118870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109997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52922</xdr:rowOff>
    </xdr:from>
    <xdr:to>
      <xdr:col>76</xdr:col>
      <xdr:colOff>165100</xdr:colOff>
      <xdr:row>98</xdr:row>
      <xdr:rowOff>154522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145649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73799</xdr:rowOff>
    </xdr:from>
    <xdr:to>
      <xdr:col>72</xdr:col>
      <xdr:colOff>38100</xdr:colOff>
      <xdr:row>99</xdr:row>
      <xdr:rowOff>3949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166526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80291</xdr:rowOff>
    </xdr:from>
    <xdr:to>
      <xdr:col>67</xdr:col>
      <xdr:colOff>101600</xdr:colOff>
      <xdr:row>99</xdr:row>
      <xdr:rowOff>10441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128453</xdr:rowOff>
    </xdr:from>
    <xdr:to>
      <xdr:col>116</xdr:col>
      <xdr:colOff>63500</xdr:colOff>
      <xdr:row>34</xdr:row>
      <xdr:rowOff>84653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443403"/>
          <a:ext cx="838200" cy="47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84653</xdr:rowOff>
    </xdr:from>
    <xdr:to>
      <xdr:col>111</xdr:col>
      <xdr:colOff>177800</xdr:colOff>
      <xdr:row>34</xdr:row>
      <xdr:rowOff>161463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5913953"/>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161463</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5990763"/>
          <a:ext cx="889000" cy="66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102484</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17584"/>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77653</xdr:rowOff>
    </xdr:from>
    <xdr:to>
      <xdr:col>116</xdr:col>
      <xdr:colOff>114300</xdr:colOff>
      <xdr:row>32</xdr:row>
      <xdr:rowOff>7803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3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100530</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2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33853</xdr:rowOff>
    </xdr:from>
    <xdr:to>
      <xdr:col>112</xdr:col>
      <xdr:colOff>38100</xdr:colOff>
      <xdr:row>34</xdr:row>
      <xdr:rowOff>135453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8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151980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6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110663</xdr:rowOff>
    </xdr:from>
    <xdr:to>
      <xdr:col>107</xdr:col>
      <xdr:colOff>101600</xdr:colOff>
      <xdr:row>35</xdr:row>
      <xdr:rowOff>40813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9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57340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7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51684</xdr:rowOff>
    </xdr:from>
    <xdr:to>
      <xdr:col>98</xdr:col>
      <xdr:colOff>38100</xdr:colOff>
      <xdr:row>38</xdr:row>
      <xdr:rowOff>153284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144411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169875</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42525"/>
          <a:ext cx="8382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169875</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42525"/>
          <a:ext cx="8890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119075</xdr:rowOff>
    </xdr:from>
    <xdr:to>
      <xdr:col>112</xdr:col>
      <xdr:colOff>38100</xdr:colOff>
      <xdr:row>58</xdr:row>
      <xdr:rowOff>49225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65752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78417</xdr:rowOff>
    </xdr:from>
    <xdr:to>
      <xdr:col>116</xdr:col>
      <xdr:colOff>63500</xdr:colOff>
      <xdr:row>77</xdr:row>
      <xdr:rowOff>108916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80067"/>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108916</xdr:rowOff>
    </xdr:from>
    <xdr:to>
      <xdr:col>111</xdr:col>
      <xdr:colOff>177800</xdr:colOff>
      <xdr:row>77</xdr:row>
      <xdr:rowOff>142081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10566"/>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34316</xdr:rowOff>
    </xdr:from>
    <xdr:to>
      <xdr:col>107</xdr:col>
      <xdr:colOff>50800</xdr:colOff>
      <xdr:row>77</xdr:row>
      <xdr:rowOff>142081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64516"/>
          <a:ext cx="889000" cy="2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34316</xdr:rowOff>
    </xdr:from>
    <xdr:to>
      <xdr:col>102</xdr:col>
      <xdr:colOff>114300</xdr:colOff>
      <xdr:row>76</xdr:row>
      <xdr:rowOff>46031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64516"/>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27617</xdr:rowOff>
    </xdr:from>
    <xdr:to>
      <xdr:col>116</xdr:col>
      <xdr:colOff>114300</xdr:colOff>
      <xdr:row>77</xdr:row>
      <xdr:rowOff>129217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6044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58116</xdr:rowOff>
    </xdr:from>
    <xdr:to>
      <xdr:col>112</xdr:col>
      <xdr:colOff>38100</xdr:colOff>
      <xdr:row>77</xdr:row>
      <xdr:rowOff>159716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150843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91281</xdr:rowOff>
    </xdr:from>
    <xdr:to>
      <xdr:col>107</xdr:col>
      <xdr:colOff>101600</xdr:colOff>
      <xdr:row>78</xdr:row>
      <xdr:rowOff>21431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12558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154966</xdr:rowOff>
    </xdr:from>
    <xdr:to>
      <xdr:col>102</xdr:col>
      <xdr:colOff>165100</xdr:colOff>
      <xdr:row>76</xdr:row>
      <xdr:rowOff>85116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101643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166681</xdr:rowOff>
    </xdr:from>
    <xdr:to>
      <xdr:col>98</xdr:col>
      <xdr:colOff>38100</xdr:colOff>
      <xdr:row>76</xdr:row>
      <xdr:rowOff>96831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113358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歳出決算総額は、住民一人あたり</a:t>
          </a:r>
          <a:r>
            <a:rPr lang="en-US" altLang="ja-JP" sz="1400">
              <a:effectLst/>
            </a:rPr>
            <a:t>404,623</a:t>
          </a:r>
          <a:r>
            <a:rPr lang="ja-JP" altLang="en-US" sz="1400">
              <a:effectLst/>
            </a:rPr>
            <a:t>円となっている。物件費、補助費等は類似団体を下回っているが、扶助費（</a:t>
          </a:r>
          <a:r>
            <a:rPr lang="en-US" altLang="ja-JP" sz="1400">
              <a:effectLst/>
            </a:rPr>
            <a:t>99,027</a:t>
          </a:r>
          <a:r>
            <a:rPr lang="ja-JP" altLang="en-US" sz="1400">
              <a:effectLst/>
            </a:rPr>
            <a:t>円</a:t>
          </a:r>
          <a:r>
            <a:rPr lang="en-US" altLang="ja-JP" sz="1400">
              <a:effectLst/>
            </a:rPr>
            <a:t>/</a:t>
          </a:r>
          <a:r>
            <a:rPr lang="ja-JP" altLang="en-US" sz="1400">
              <a:effectLst/>
            </a:rPr>
            <a:t>人）、投資及び出資金（</a:t>
          </a:r>
          <a:r>
            <a:rPr lang="en-US" altLang="ja-JP" sz="1400">
              <a:effectLst/>
            </a:rPr>
            <a:t>13,248</a:t>
          </a:r>
          <a:r>
            <a:rPr lang="ja-JP" altLang="en-US" sz="1400">
              <a:effectLst/>
            </a:rPr>
            <a:t>円</a:t>
          </a:r>
          <a:r>
            <a:rPr lang="en-US" altLang="ja-JP" sz="1400">
              <a:effectLst/>
            </a:rPr>
            <a:t>/</a:t>
          </a:r>
          <a:r>
            <a:rPr lang="ja-JP" altLang="en-US" sz="1400">
              <a:effectLst/>
            </a:rPr>
            <a:t>人）は、類似団体を大きく上回っている。</a:t>
          </a:r>
        </a:p>
        <a:p>
          <a:r>
            <a:rPr lang="ja-JP" altLang="en-US" sz="1400">
              <a:effectLst/>
            </a:rPr>
            <a:t>扶助費については、夜間保育や病児保育などの特別保育事業にかかる経費が多大であることや、子ども医療費助成を</a:t>
          </a:r>
          <a:r>
            <a:rPr lang="en-US" altLang="ja-JP" sz="1400">
              <a:effectLst/>
            </a:rPr>
            <a:t>18</a:t>
          </a:r>
          <a:r>
            <a:rPr lang="ja-JP" altLang="en-US" sz="1400">
              <a:effectLst/>
            </a:rPr>
            <a:t>歳以下まで拡充していること、ひとり親家庭への医療費や奨学金の支給を行っているなど、子育て環境の充実に重点的に取り組んできたためである。</a:t>
          </a:r>
        </a:p>
        <a:p>
          <a:r>
            <a:rPr lang="ja-JP" altLang="en-US" sz="1400">
              <a:effectLst/>
            </a:rPr>
            <a:t>投資及び出資金については、令和</a:t>
          </a:r>
          <a:r>
            <a:rPr lang="en-US" altLang="ja-JP" sz="1400">
              <a:effectLst/>
            </a:rPr>
            <a:t>2</a:t>
          </a:r>
          <a:r>
            <a:rPr lang="ja-JP" altLang="en-US" sz="1400">
              <a:effectLst/>
            </a:rPr>
            <a:t>年度以降、下水道事業への繰出金の一部を補助金ではなく出資金として支出しているためである。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26,154
25,831
20.33
10,757,337
10,582,500
121,538
5,968,228
12,540,366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28448</xdr:rowOff>
    </xdr:from>
    <xdr:to>
      <xdr:col>24</xdr:col>
      <xdr:colOff>63500</xdr:colOff>
      <xdr:row>34</xdr:row>
      <xdr:rowOff>47879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774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41783</xdr:rowOff>
    </xdr:from>
    <xdr:to>
      <xdr:col>19</xdr:col>
      <xdr:colOff>177800</xdr:colOff>
      <xdr:row>34</xdr:row>
      <xdr:rowOff>47879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108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34163</xdr:rowOff>
    </xdr:from>
    <xdr:to>
      <xdr:col>15</xdr:col>
      <xdr:colOff>50800</xdr:colOff>
      <xdr:row>34</xdr:row>
      <xdr:rowOff>41783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34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11303</xdr:rowOff>
    </xdr:from>
    <xdr:to>
      <xdr:col>10</xdr:col>
      <xdr:colOff>114300</xdr:colOff>
      <xdr:row>34</xdr:row>
      <xdr:rowOff>34163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0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149098</xdr:rowOff>
    </xdr:from>
    <xdr:to>
      <xdr:col>24</xdr:col>
      <xdr:colOff>114300</xdr:colOff>
      <xdr:row>34</xdr:row>
      <xdr:rowOff>79248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168529</xdr:rowOff>
    </xdr:from>
    <xdr:to>
      <xdr:col>20</xdr:col>
      <xdr:colOff>38100</xdr:colOff>
      <xdr:row>34</xdr:row>
      <xdr:rowOff>98679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115206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162433</xdr:rowOff>
    </xdr:from>
    <xdr:to>
      <xdr:col>15</xdr:col>
      <xdr:colOff>101600</xdr:colOff>
      <xdr:row>34</xdr:row>
      <xdr:rowOff>92583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109110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154813</xdr:rowOff>
    </xdr:from>
    <xdr:to>
      <xdr:col>10</xdr:col>
      <xdr:colOff>165100</xdr:colOff>
      <xdr:row>34</xdr:row>
      <xdr:rowOff>84963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101490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131953</xdr:rowOff>
    </xdr:from>
    <xdr:to>
      <xdr:col>6</xdr:col>
      <xdr:colOff>38100</xdr:colOff>
      <xdr:row>34</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78630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169990</xdr:rowOff>
    </xdr:from>
    <xdr:to>
      <xdr:col>24</xdr:col>
      <xdr:colOff>63500</xdr:colOff>
      <xdr:row>58</xdr:row>
      <xdr:rowOff>56185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2640"/>
          <a:ext cx="8382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10297</xdr:rowOff>
    </xdr:from>
    <xdr:to>
      <xdr:col>19</xdr:col>
      <xdr:colOff>177800</xdr:colOff>
      <xdr:row>57</xdr:row>
      <xdr:rowOff>169990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1497"/>
          <a:ext cx="889000" cy="3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10297</xdr:rowOff>
    </xdr:from>
    <xdr:to>
      <xdr:col>15</xdr:col>
      <xdr:colOff>50800</xdr:colOff>
      <xdr:row>58</xdr:row>
      <xdr:rowOff>76027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1497"/>
          <a:ext cx="889000" cy="4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63474</xdr:rowOff>
    </xdr:from>
    <xdr:to>
      <xdr:col>10</xdr:col>
      <xdr:colOff>114300</xdr:colOff>
      <xdr:row>58</xdr:row>
      <xdr:rowOff>76027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7574"/>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5385</xdr:rowOff>
    </xdr:from>
    <xdr:to>
      <xdr:col>24</xdr:col>
      <xdr:colOff>114300</xdr:colOff>
      <xdr:row>58</xdr:row>
      <xdr:rowOff>106985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91762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119190</xdr:rowOff>
    </xdr:from>
    <xdr:to>
      <xdr:col>20</xdr:col>
      <xdr:colOff>38100</xdr:colOff>
      <xdr:row>58</xdr:row>
      <xdr:rowOff>49340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40467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130947</xdr:rowOff>
    </xdr:from>
    <xdr:to>
      <xdr:col>15</xdr:col>
      <xdr:colOff>101600</xdr:colOff>
      <xdr:row>56</xdr:row>
      <xdr:rowOff>61097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25227</xdr:rowOff>
    </xdr:from>
    <xdr:to>
      <xdr:col>10</xdr:col>
      <xdr:colOff>165100</xdr:colOff>
      <xdr:row>58</xdr:row>
      <xdr:rowOff>126827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117954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12674</xdr:rowOff>
    </xdr:from>
    <xdr:to>
      <xdr:col>6</xdr:col>
      <xdr:colOff>38100</xdr:colOff>
      <xdr:row>58</xdr:row>
      <xdr:rowOff>114274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105401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36046</xdr:rowOff>
    </xdr:from>
    <xdr:to>
      <xdr:col>24</xdr:col>
      <xdr:colOff>63500</xdr:colOff>
      <xdr:row>76</xdr:row>
      <xdr:rowOff>135562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66246"/>
          <a:ext cx="838200" cy="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36046</xdr:rowOff>
    </xdr:from>
    <xdr:to>
      <xdr:col>19</xdr:col>
      <xdr:colOff>177800</xdr:colOff>
      <xdr:row>77</xdr:row>
      <xdr:rowOff>53570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6246"/>
          <a:ext cx="889000" cy="18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53570</xdr:rowOff>
    </xdr:from>
    <xdr:to>
      <xdr:col>15</xdr:col>
      <xdr:colOff>50800</xdr:colOff>
      <xdr:row>77</xdr:row>
      <xdr:rowOff>107406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5220"/>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107406</xdr:rowOff>
    </xdr:from>
    <xdr:to>
      <xdr:col>10</xdr:col>
      <xdr:colOff>114300</xdr:colOff>
      <xdr:row>77</xdr:row>
      <xdr:rowOff>153828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9056"/>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84762</xdr:rowOff>
    </xdr:from>
    <xdr:to>
      <xdr:col>24</xdr:col>
      <xdr:colOff>114300</xdr:colOff>
      <xdr:row>77</xdr:row>
      <xdr:rowOff>14912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107639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156696</xdr:rowOff>
    </xdr:from>
    <xdr:to>
      <xdr:col>20</xdr:col>
      <xdr:colOff>38100</xdr:colOff>
      <xdr:row>76</xdr:row>
      <xdr:rowOff>86846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103372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9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2770</xdr:rowOff>
    </xdr:from>
    <xdr:to>
      <xdr:col>15</xdr:col>
      <xdr:colOff>101600</xdr:colOff>
      <xdr:row>77</xdr:row>
      <xdr:rowOff>104370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120897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56606</xdr:rowOff>
    </xdr:from>
    <xdr:to>
      <xdr:col>10</xdr:col>
      <xdr:colOff>165100</xdr:colOff>
      <xdr:row>77</xdr:row>
      <xdr:rowOff>158206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103028</xdr:rowOff>
    </xdr:from>
    <xdr:to>
      <xdr:col>6</xdr:col>
      <xdr:colOff>38100</xdr:colOff>
      <xdr:row>78</xdr:row>
      <xdr:rowOff>33178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49705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70417</xdr:rowOff>
    </xdr:from>
    <xdr:to>
      <xdr:col>24</xdr:col>
      <xdr:colOff>63500</xdr:colOff>
      <xdr:row>98</xdr:row>
      <xdr:rowOff>96445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72517"/>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70417</xdr:rowOff>
    </xdr:from>
    <xdr:to>
      <xdr:col>19</xdr:col>
      <xdr:colOff>177800</xdr:colOff>
      <xdr:row>98</xdr:row>
      <xdr:rowOff>114277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2517"/>
          <a:ext cx="889000" cy="4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114277</xdr:rowOff>
    </xdr:from>
    <xdr:to>
      <xdr:col>15</xdr:col>
      <xdr:colOff>50800</xdr:colOff>
      <xdr:row>98</xdr:row>
      <xdr:rowOff>155572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16377"/>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148371</xdr:rowOff>
    </xdr:from>
    <xdr:to>
      <xdr:col>10</xdr:col>
      <xdr:colOff>114300</xdr:colOff>
      <xdr:row>98</xdr:row>
      <xdr:rowOff>155572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5047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45645</xdr:rowOff>
    </xdr:from>
    <xdr:to>
      <xdr:col>24</xdr:col>
      <xdr:colOff>114300</xdr:colOff>
      <xdr:row>98</xdr:row>
      <xdr:rowOff>147245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132022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19617</xdr:rowOff>
    </xdr:from>
    <xdr:to>
      <xdr:col>20</xdr:col>
      <xdr:colOff>38100</xdr:colOff>
      <xdr:row>98</xdr:row>
      <xdr:rowOff>121217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112344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63477</xdr:rowOff>
    </xdr:from>
    <xdr:to>
      <xdr:col>15</xdr:col>
      <xdr:colOff>101600</xdr:colOff>
      <xdr:row>98</xdr:row>
      <xdr:rowOff>165077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156204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104772</xdr:rowOff>
    </xdr:from>
    <xdr:to>
      <xdr:col>10</xdr:col>
      <xdr:colOff>165100</xdr:colOff>
      <xdr:row>99</xdr:row>
      <xdr:rowOff>34922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26049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97571</xdr:rowOff>
    </xdr:from>
    <xdr:to>
      <xdr:col>6</xdr:col>
      <xdr:colOff>38100</xdr:colOff>
      <xdr:row>99</xdr:row>
      <xdr:rowOff>27721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18848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133495</xdr:rowOff>
    </xdr:from>
    <xdr:to>
      <xdr:col>55</xdr:col>
      <xdr:colOff>0</xdr:colOff>
      <xdr:row>38</xdr:row>
      <xdr:rowOff>136434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8595"/>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136434</xdr:rowOff>
    </xdr:from>
    <xdr:to>
      <xdr:col>50</xdr:col>
      <xdr:colOff>114300</xdr:colOff>
      <xdr:row>38</xdr:row>
      <xdr:rowOff>138720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515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115860</xdr:rowOff>
    </xdr:from>
    <xdr:to>
      <xdr:col>45</xdr:col>
      <xdr:colOff>177800</xdr:colOff>
      <xdr:row>38</xdr:row>
      <xdr:rowOff>138720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3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115860</xdr:rowOff>
    </xdr:from>
    <xdr:to>
      <xdr:col>41</xdr:col>
      <xdr:colOff>50800</xdr:colOff>
      <xdr:row>38</xdr:row>
      <xdr:rowOff>132189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3096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82695</xdr:rowOff>
    </xdr:from>
    <xdr:to>
      <xdr:col>55</xdr:col>
      <xdr:colOff>50800</xdr:colOff>
      <xdr:row>39</xdr:row>
      <xdr:rowOff>12845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105572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85634</xdr:rowOff>
    </xdr:from>
    <xdr:to>
      <xdr:col>50</xdr:col>
      <xdr:colOff>165100</xdr:colOff>
      <xdr:row>39</xdr:row>
      <xdr:rowOff>15784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32311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7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87920</xdr:rowOff>
    </xdr:from>
    <xdr:to>
      <xdr:col>46</xdr:col>
      <xdr:colOff>38100</xdr:colOff>
      <xdr:row>39</xdr:row>
      <xdr:rowOff>18070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34597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7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65060</xdr:rowOff>
    </xdr:from>
    <xdr:to>
      <xdr:col>41</xdr:col>
      <xdr:colOff>101600</xdr:colOff>
      <xdr:row>38</xdr:row>
      <xdr:rowOff>166660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11737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81389</xdr:rowOff>
    </xdr:from>
    <xdr:to>
      <xdr:col>36</xdr:col>
      <xdr:colOff>165100</xdr:colOff>
      <xdr:row>39</xdr:row>
      <xdr:rowOff>11539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28066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7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28046</xdr:rowOff>
    </xdr:from>
    <xdr:to>
      <xdr:col>55</xdr:col>
      <xdr:colOff>0</xdr:colOff>
      <xdr:row>59</xdr:row>
      <xdr:rowOff>41892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43596"/>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77129</xdr:rowOff>
    </xdr:from>
    <xdr:to>
      <xdr:col>50</xdr:col>
      <xdr:colOff>114300</xdr:colOff>
      <xdr:row>59</xdr:row>
      <xdr:rowOff>28046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21229"/>
          <a:ext cx="889000" cy="1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77129</xdr:rowOff>
    </xdr:from>
    <xdr:to>
      <xdr:col>45</xdr:col>
      <xdr:colOff>177800</xdr:colOff>
      <xdr:row>58</xdr:row>
      <xdr:rowOff>109606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21229"/>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109606</xdr:rowOff>
    </xdr:from>
    <xdr:to>
      <xdr:col>41</xdr:col>
      <xdr:colOff>50800</xdr:colOff>
      <xdr:row>59</xdr:row>
      <xdr:rowOff>28731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53706"/>
          <a:ext cx="889000" cy="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162542</xdr:rowOff>
    </xdr:from>
    <xdr:to>
      <xdr:col>55</xdr:col>
      <xdr:colOff>50800</xdr:colOff>
      <xdr:row>59</xdr:row>
      <xdr:rowOff>92692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77469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148696</xdr:rowOff>
    </xdr:from>
    <xdr:to>
      <xdr:col>50</xdr:col>
      <xdr:colOff>165100</xdr:colOff>
      <xdr:row>59</xdr:row>
      <xdr:rowOff>78846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69973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26329</xdr:rowOff>
    </xdr:from>
    <xdr:to>
      <xdr:col>46</xdr:col>
      <xdr:colOff>38100</xdr:colOff>
      <xdr:row>58</xdr:row>
      <xdr:rowOff>127929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144456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58806</xdr:rowOff>
    </xdr:from>
    <xdr:to>
      <xdr:col>41</xdr:col>
      <xdr:colOff>101600</xdr:colOff>
      <xdr:row>58</xdr:row>
      <xdr:rowOff>160406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151533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0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149381</xdr:rowOff>
    </xdr:from>
    <xdr:to>
      <xdr:col>36</xdr:col>
      <xdr:colOff>165100</xdr:colOff>
      <xdr:row>59</xdr:row>
      <xdr:rowOff>79531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70658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163437</xdr:rowOff>
    </xdr:from>
    <xdr:to>
      <xdr:col>55</xdr:col>
      <xdr:colOff>0</xdr:colOff>
      <xdr:row>77</xdr:row>
      <xdr:rowOff>41439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93637"/>
          <a:ext cx="838200" cy="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41439</xdr:rowOff>
    </xdr:from>
    <xdr:to>
      <xdr:col>50</xdr:col>
      <xdr:colOff>114300</xdr:colOff>
      <xdr:row>77</xdr:row>
      <xdr:rowOff>130594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43089"/>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166142</xdr:rowOff>
    </xdr:from>
    <xdr:to>
      <xdr:col>45</xdr:col>
      <xdr:colOff>177800</xdr:colOff>
      <xdr:row>77</xdr:row>
      <xdr:rowOff>130594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024892"/>
          <a:ext cx="889000" cy="30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166142</xdr:rowOff>
    </xdr:from>
    <xdr:to>
      <xdr:col>41</xdr:col>
      <xdr:colOff>50800</xdr:colOff>
      <xdr:row>78</xdr:row>
      <xdr:rowOff>85483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024892"/>
          <a:ext cx="889000" cy="4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112637</xdr:rowOff>
    </xdr:from>
    <xdr:to>
      <xdr:col>55</xdr:col>
      <xdr:colOff>50800</xdr:colOff>
      <xdr:row>77</xdr:row>
      <xdr:rowOff>42787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135514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162089</xdr:rowOff>
    </xdr:from>
    <xdr:to>
      <xdr:col>50</xdr:col>
      <xdr:colOff>165100</xdr:colOff>
      <xdr:row>77</xdr:row>
      <xdr:rowOff>92239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108767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79794</xdr:rowOff>
    </xdr:from>
    <xdr:to>
      <xdr:col>46</xdr:col>
      <xdr:colOff>38100</xdr:colOff>
      <xdr:row>78</xdr:row>
      <xdr:rowOff>9944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115341</xdr:rowOff>
    </xdr:from>
    <xdr:to>
      <xdr:col>41</xdr:col>
      <xdr:colOff>101600</xdr:colOff>
      <xdr:row>76</xdr:row>
      <xdr:rowOff>45492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974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62018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7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34683</xdr:rowOff>
    </xdr:from>
    <xdr:to>
      <xdr:col>36</xdr:col>
      <xdr:colOff>165100</xdr:colOff>
      <xdr:row>78</xdr:row>
      <xdr:rowOff>136283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127410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158837</xdr:rowOff>
    </xdr:from>
    <xdr:to>
      <xdr:col>55</xdr:col>
      <xdr:colOff>0</xdr:colOff>
      <xdr:row>96</xdr:row>
      <xdr:rowOff>164497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46587"/>
          <a:ext cx="838200" cy="17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94427</xdr:rowOff>
    </xdr:from>
    <xdr:to>
      <xdr:col>50</xdr:col>
      <xdr:colOff>114300</xdr:colOff>
      <xdr:row>96</xdr:row>
      <xdr:rowOff>164497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82177"/>
          <a:ext cx="889000" cy="24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94427</xdr:rowOff>
    </xdr:from>
    <xdr:to>
      <xdr:col>45</xdr:col>
      <xdr:colOff>177800</xdr:colOff>
      <xdr:row>96</xdr:row>
      <xdr:rowOff>83465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82177"/>
          <a:ext cx="889000" cy="1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46388</xdr:rowOff>
    </xdr:from>
    <xdr:to>
      <xdr:col>41</xdr:col>
      <xdr:colOff>50800</xdr:colOff>
      <xdr:row>96</xdr:row>
      <xdr:rowOff>83465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05588"/>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108037</xdr:rowOff>
    </xdr:from>
    <xdr:to>
      <xdr:col>55</xdr:col>
      <xdr:colOff>50800</xdr:colOff>
      <xdr:row>96</xdr:row>
      <xdr:rowOff>38187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130914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113697</xdr:rowOff>
    </xdr:from>
    <xdr:to>
      <xdr:col>50</xdr:col>
      <xdr:colOff>165100</xdr:colOff>
      <xdr:row>97</xdr:row>
      <xdr:rowOff>43847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60374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43627</xdr:rowOff>
    </xdr:from>
    <xdr:to>
      <xdr:col>46</xdr:col>
      <xdr:colOff>38100</xdr:colOff>
      <xdr:row>95</xdr:row>
      <xdr:rowOff>145227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161754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32665</xdr:rowOff>
    </xdr:from>
    <xdr:to>
      <xdr:col>41</xdr:col>
      <xdr:colOff>101600</xdr:colOff>
      <xdr:row>96</xdr:row>
      <xdr:rowOff>134265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150792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167038</xdr:rowOff>
    </xdr:from>
    <xdr:to>
      <xdr:col>36</xdr:col>
      <xdr:colOff>165100</xdr:colOff>
      <xdr:row>96</xdr:row>
      <xdr:rowOff>97188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113715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11912</xdr:rowOff>
    </xdr:from>
    <xdr:to>
      <xdr:col>85</xdr:col>
      <xdr:colOff>127000</xdr:colOff>
      <xdr:row>39</xdr:row>
      <xdr:rowOff>17361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698462"/>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11912</xdr:rowOff>
    </xdr:from>
    <xdr:to>
      <xdr:col>81</xdr:col>
      <xdr:colOff>50800</xdr:colOff>
      <xdr:row>39</xdr:row>
      <xdr:rowOff>48031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9846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15456</xdr:rowOff>
    </xdr:from>
    <xdr:to>
      <xdr:col>76</xdr:col>
      <xdr:colOff>114300</xdr:colOff>
      <xdr:row>39</xdr:row>
      <xdr:rowOff>48031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70200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103886</xdr:rowOff>
    </xdr:from>
    <xdr:to>
      <xdr:col>71</xdr:col>
      <xdr:colOff>177800</xdr:colOff>
      <xdr:row>39</xdr:row>
      <xdr:rowOff>15456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47536"/>
          <a:ext cx="8890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138011</xdr:rowOff>
    </xdr:from>
    <xdr:to>
      <xdr:col>85</xdr:col>
      <xdr:colOff>177800</xdr:colOff>
      <xdr:row>39</xdr:row>
      <xdr:rowOff>68161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6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52938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132562</xdr:rowOff>
    </xdr:from>
    <xdr:to>
      <xdr:col>81</xdr:col>
      <xdr:colOff>101600</xdr:colOff>
      <xdr:row>39</xdr:row>
      <xdr:rowOff>62712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53839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7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168681</xdr:rowOff>
    </xdr:from>
    <xdr:to>
      <xdr:col>76</xdr:col>
      <xdr:colOff>165100</xdr:colOff>
      <xdr:row>39</xdr:row>
      <xdr:rowOff>98831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6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89958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77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136106</xdr:rowOff>
    </xdr:from>
    <xdr:to>
      <xdr:col>72</xdr:col>
      <xdr:colOff>38100</xdr:colOff>
      <xdr:row>39</xdr:row>
      <xdr:rowOff>66256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57383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53086</xdr:rowOff>
    </xdr:from>
    <xdr:to>
      <xdr:col>67</xdr:col>
      <xdr:colOff>101600</xdr:colOff>
      <xdr:row>37</xdr:row>
      <xdr:rowOff>154686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171213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136385</xdr:rowOff>
    </xdr:from>
    <xdr:to>
      <xdr:col>85</xdr:col>
      <xdr:colOff>127000</xdr:colOff>
      <xdr:row>57</xdr:row>
      <xdr:rowOff>4500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37585"/>
          <a:ext cx="8382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164405</xdr:rowOff>
    </xdr:from>
    <xdr:to>
      <xdr:col>81</xdr:col>
      <xdr:colOff>50800</xdr:colOff>
      <xdr:row>56</xdr:row>
      <xdr:rowOff>136385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594155"/>
          <a:ext cx="889000" cy="1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164405</xdr:rowOff>
    </xdr:from>
    <xdr:to>
      <xdr:col>76</xdr:col>
      <xdr:colOff>114300</xdr:colOff>
      <xdr:row>56</xdr:row>
      <xdr:rowOff>74320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594155"/>
          <a:ext cx="889000" cy="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74320</xdr:rowOff>
    </xdr:from>
    <xdr:to>
      <xdr:col>71</xdr:col>
      <xdr:colOff>177800</xdr:colOff>
      <xdr:row>57</xdr:row>
      <xdr:rowOff>69095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675520"/>
          <a:ext cx="8890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125150</xdr:rowOff>
    </xdr:from>
    <xdr:to>
      <xdr:col>85</xdr:col>
      <xdr:colOff>177800</xdr:colOff>
      <xdr:row>57</xdr:row>
      <xdr:rowOff>55300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103577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85585</xdr:rowOff>
    </xdr:from>
    <xdr:to>
      <xdr:col>81</xdr:col>
      <xdr:colOff>101600</xdr:colOff>
      <xdr:row>57</xdr:row>
      <xdr:rowOff>15735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113605</xdr:rowOff>
    </xdr:from>
    <xdr:to>
      <xdr:col>76</xdr:col>
      <xdr:colOff>165100</xdr:colOff>
      <xdr:row>56</xdr:row>
      <xdr:rowOff>43755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60282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3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23520</xdr:rowOff>
    </xdr:from>
    <xdr:to>
      <xdr:col>72</xdr:col>
      <xdr:colOff>38100</xdr:colOff>
      <xdr:row>56</xdr:row>
      <xdr:rowOff>125120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141647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3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18295</xdr:rowOff>
    </xdr:from>
    <xdr:to>
      <xdr:col>67</xdr:col>
      <xdr:colOff>101600</xdr:colOff>
      <xdr:row>57</xdr:row>
      <xdr:rowOff>119895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111022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51346</xdr:rowOff>
    </xdr:from>
    <xdr:to>
      <xdr:col>85</xdr:col>
      <xdr:colOff>127000</xdr:colOff>
      <xdr:row>95</xdr:row>
      <xdr:rowOff>95613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339096"/>
          <a:ext cx="8382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51346</xdr:rowOff>
    </xdr:from>
    <xdr:to>
      <xdr:col>81</xdr:col>
      <xdr:colOff>50800</xdr:colOff>
      <xdr:row>95</xdr:row>
      <xdr:rowOff>161956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339096"/>
          <a:ext cx="889000" cy="1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161956</xdr:rowOff>
    </xdr:from>
    <xdr:to>
      <xdr:col>76</xdr:col>
      <xdr:colOff>114300</xdr:colOff>
      <xdr:row>96</xdr:row>
      <xdr:rowOff>45614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449706"/>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44831</xdr:rowOff>
    </xdr:from>
    <xdr:to>
      <xdr:col>71</xdr:col>
      <xdr:colOff>177800</xdr:colOff>
      <xdr:row>96</xdr:row>
      <xdr:rowOff>45614</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504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44813</xdr:rowOff>
    </xdr:from>
    <xdr:to>
      <xdr:col>85</xdr:col>
      <xdr:colOff>177800</xdr:colOff>
      <xdr:row>95</xdr:row>
      <xdr:rowOff>146413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67690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1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546</xdr:rowOff>
    </xdr:from>
    <xdr:to>
      <xdr:col>81</xdr:col>
      <xdr:colOff>101600</xdr:colOff>
      <xdr:row>95</xdr:row>
      <xdr:rowOff>102146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118673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0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111156</xdr:rowOff>
    </xdr:from>
    <xdr:to>
      <xdr:col>76</xdr:col>
      <xdr:colOff>165100</xdr:colOff>
      <xdr:row>96</xdr:row>
      <xdr:rowOff>41306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57833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166264</xdr:rowOff>
    </xdr:from>
    <xdr:to>
      <xdr:col>72</xdr:col>
      <xdr:colOff>38100</xdr:colOff>
      <xdr:row>96</xdr:row>
      <xdr:rowOff>96414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112941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165481</xdr:rowOff>
    </xdr:from>
    <xdr:to>
      <xdr:col>67</xdr:col>
      <xdr:colOff>101600</xdr:colOff>
      <xdr:row>96</xdr:row>
      <xdr:rowOff>95631</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112158</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147701</xdr:rowOff>
    </xdr:from>
    <xdr:to>
      <xdr:col>116</xdr:col>
      <xdr:colOff>63500</xdr:colOff>
      <xdr:row>38</xdr:row>
      <xdr:rowOff>170561</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1323300" y="666280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8544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695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166642</xdr:rowOff>
    </xdr:from>
    <xdr:to>
      <xdr:col>111</xdr:col>
      <xdr:colOff>177800</xdr:colOff>
      <xdr:row>38</xdr:row>
      <xdr:rowOff>170561</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68174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131335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166642</xdr:rowOff>
    </xdr:from>
    <xdr:to>
      <xdr:col>107</xdr:col>
      <xdr:colOff>50800</xdr:colOff>
      <xdr:row>39</xdr:row>
      <xdr:rowOff>20012</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9545300" y="668174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134764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20012</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flipV="1">
          <a:off x="18656300" y="6706562"/>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127579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96901</xdr:rowOff>
    </xdr:from>
    <xdr:to>
      <xdr:col>116</xdr:col>
      <xdr:colOff>114300</xdr:colOff>
      <xdr:row>39</xdr:row>
      <xdr:rowOff>27051</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56278</xdr:rowOff>
    </xdr:from>
    <xdr:ext cx="378565"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39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119761</xdr:rowOff>
    </xdr:from>
    <xdr:to>
      <xdr:col>112</xdr:col>
      <xdr:colOff>38100</xdr:colOff>
      <xdr:row>39</xdr:row>
      <xdr:rowOff>49911</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66438</xdr:rowOff>
    </xdr:from>
    <xdr:ext cx="378565"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4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115842</xdr:rowOff>
    </xdr:from>
    <xdr:to>
      <xdr:col>107</xdr:col>
      <xdr:colOff>101600</xdr:colOff>
      <xdr:row>39</xdr:row>
      <xdr:rowOff>45992</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6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62519</xdr:rowOff>
    </xdr:from>
    <xdr:ext cx="378565"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5017" y="640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140662</xdr:rowOff>
    </xdr:from>
    <xdr:to>
      <xdr:col>102</xdr:col>
      <xdr:colOff>165100</xdr:colOff>
      <xdr:row>39</xdr:row>
      <xdr:rowOff>70812</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87339</xdr:rowOff>
    </xdr:from>
    <xdr:ext cx="378565"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6017" y="643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議会費は、類似団体より高い数値ではあるが、平成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年度に議員定数を削減する等議会改革を行っており、以降は減少傾向にある。</a:t>
          </a:r>
        </a:p>
        <a:p>
          <a:r>
            <a:rPr kumimoji="1" lang="ja-JP" altLang="en-US" sz="1300">
              <a:latin typeface="ＭＳ Ｐゴシック" panose="020B0600070205080204" pitchFamily="50" charset="-128"/>
              <a:ea typeface="ＭＳ Ｐゴシック" panose="020B0600070205080204" pitchFamily="50" charset="-128"/>
            </a:rPr>
            <a:t>民生費は、保育事業や医療費助成等、子育て環境の充実に重点的に取り組んでいることから類似団体を上回っていると考えられる。</a:t>
          </a:r>
        </a:p>
        <a:p>
          <a:r>
            <a:rPr kumimoji="1" lang="ja-JP" altLang="en-US" sz="1300">
              <a:latin typeface="ＭＳ Ｐゴシック" panose="020B0600070205080204" pitchFamily="50" charset="-128"/>
              <a:ea typeface="ＭＳ Ｐゴシック" panose="020B0600070205080204" pitchFamily="50" charset="-128"/>
            </a:rPr>
            <a:t>土木費は、町営住宅の整備事業や小学校の大規模改修により令和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年度で突出して高くなっている。</a:t>
          </a:r>
        </a:p>
        <a:p>
          <a:r>
            <a:rPr kumimoji="1" lang="ja-JP" altLang="en-US" sz="1300">
              <a:latin typeface="ＭＳ Ｐゴシック" panose="020B0600070205080204" pitchFamily="50" charset="-128"/>
              <a:ea typeface="ＭＳ Ｐゴシック" panose="020B0600070205080204" pitchFamily="50" charset="-128"/>
            </a:rPr>
            <a:t>公債費は、これまで実施してきたハード事業の償還開始により増加傾向にある。</a:t>
          </a:r>
        </a:p>
        <a:p>
          <a:r>
            <a:rPr kumimoji="1" lang="ja-JP" altLang="en-US" sz="1300">
              <a:latin typeface="ＭＳ Ｐゴシック" panose="020B0600070205080204" pitchFamily="50" charset="-128"/>
              <a:ea typeface="ＭＳ Ｐゴシック" panose="020B0600070205080204" pitchFamily="50" charset="-128"/>
            </a:rPr>
            <a:t>諸支出金は、令和元年度以降、新エネルギー事業特別会計へ繰出しを行っているため高くなっている。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質単年度収支が黒字に転じたが、これは新型コロナウイルス感染症の影響で例年実施していた事業を中止し、支出が抑えられたことや、国の税収の好調により地方交付税が増加したことによるものである。</a:t>
          </a:r>
        </a:p>
        <a:p>
          <a:r>
            <a:rPr kumimoji="1" lang="ja-JP" altLang="en-US" sz="1400">
              <a:latin typeface="ＭＳ ゴシック" pitchFamily="49" charset="-128"/>
              <a:ea typeface="ＭＳ ゴシック" pitchFamily="49" charset="-128"/>
            </a:rPr>
            <a:t>　しかしながら、国民健康保険特別会計や介護保険特別会計、下水道事業等への繰出金は増加傾向にあり、令和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年度には人件費や物件費の上昇のほか、突発的な修繕などが多数生じたことから、再度赤字となった。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国民健康保険特別会計において、長年の累積赤字があったが、令和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年以降、単年度収支が黒字となり、令和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年度に累積赤字が解消された。</a:t>
          </a:r>
        </a:p>
        <a:p>
          <a:r>
            <a:rPr kumimoji="1" lang="ja-JP" altLang="en-US" sz="1400">
              <a:latin typeface="ＭＳ ゴシック" pitchFamily="49" charset="-128"/>
              <a:ea typeface="ＭＳ ゴシック" pitchFamily="49" charset="-128"/>
            </a:rPr>
            <a:t>　しかしながら、被保険者の減少や低所得者の増加等もあり、安定した財政運営のため、引き続き徴収率の向上及び保険税率改正の検討を行っていく。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10757337</v>
      </c>
      <c r="BO4" s="449"/>
      <c r="BP4" s="449"/>
      <c r="BQ4" s="449"/>
      <c r="BR4" s="449"/>
      <c r="BS4" s="449"/>
      <c r="BT4" s="449"/>
      <c r="BU4" s="450"/>
      <c r="BV4" s="448">
        <v>11262211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v>
      </c>
      <c r="CU4" s="589"/>
      <c r="CV4" s="589"/>
      <c r="CW4" s="589"/>
      <c r="CX4" s="589"/>
      <c r="CY4" s="589"/>
      <c r="CZ4" s="589"/>
      <c r="DA4" s="590"/>
      <c r="DB4" s="588">
        <v>2.2999999999999998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10582500</v>
      </c>
      <c r="BO5" s="420"/>
      <c r="BP5" s="420"/>
      <c r="BQ5" s="420"/>
      <c r="BR5" s="420"/>
      <c r="BS5" s="420"/>
      <c r="BT5" s="420"/>
      <c r="BU5" s="421"/>
      <c r="BV5" s="419">
        <v>11108604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87.8</v>
      </c>
      <c r="CU5" s="417"/>
      <c r="CV5" s="417"/>
      <c r="CW5" s="417"/>
      <c r="CX5" s="417"/>
      <c r="CY5" s="417"/>
      <c r="CZ5" s="417"/>
      <c r="DA5" s="418"/>
      <c r="DB5" s="416">
        <v>83.3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174837</v>
      </c>
      <c r="BO6" s="420"/>
      <c r="BP6" s="420"/>
      <c r="BQ6" s="420"/>
      <c r="BR6" s="420"/>
      <c r="BS6" s="420"/>
      <c r="BT6" s="420"/>
      <c r="BU6" s="421"/>
      <c r="BV6" s="419">
        <v>153607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53299</v>
      </c>
      <c r="BO7" s="420"/>
      <c r="BP7" s="420"/>
      <c r="BQ7" s="420"/>
      <c r="BR7" s="420"/>
      <c r="BS7" s="420"/>
      <c r="BT7" s="420"/>
      <c r="BU7" s="421"/>
      <c r="BV7" s="419">
        <v>13042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5968228</v>
      </c>
      <c r="CU7" s="420"/>
      <c r="CV7" s="420"/>
      <c r="CW7" s="420"/>
      <c r="CX7" s="420"/>
      <c r="CY7" s="420"/>
      <c r="CZ7" s="420"/>
      <c r="DA7" s="421"/>
      <c r="DB7" s="419">
        <v>6126916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107</v>
      </c>
      <c r="AV8" s="478"/>
      <c r="AW8" s="478"/>
      <c r="AX8" s="478"/>
      <c r="AY8" s="433" t="s">
        <v>111</v>
      </c>
      <c r="AZ8" s="434"/>
      <c r="BA8" s="434"/>
      <c r="BB8" s="434"/>
      <c r="BC8" s="434"/>
      <c r="BD8" s="434"/>
      <c r="BE8" s="434"/>
      <c r="BF8" s="434"/>
      <c r="BG8" s="434"/>
      <c r="BH8" s="434"/>
      <c r="BI8" s="434"/>
      <c r="BJ8" s="434"/>
      <c r="BK8" s="434"/>
      <c r="BL8" s="434"/>
      <c r="BM8" s="435"/>
      <c r="BN8" s="419">
        <v>121538</v>
      </c>
      <c r="BO8" s="420"/>
      <c r="BP8" s="420"/>
      <c r="BQ8" s="420"/>
      <c r="BR8" s="420"/>
      <c r="BS8" s="420"/>
      <c r="BT8" s="420"/>
      <c r="BU8" s="421"/>
      <c r="BV8" s="419">
        <v>140565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26574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-19027</v>
      </c>
      <c r="BO9" s="420"/>
      <c r="BP9" s="420"/>
      <c r="BQ9" s="420"/>
      <c r="BR9" s="420"/>
      <c r="BS9" s="420"/>
      <c r="BT9" s="420"/>
      <c r="BU9" s="421"/>
      <c r="BV9" s="419">
        <v>64904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15.5</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26987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146</v>
      </c>
      <c r="BO10" s="420"/>
      <c r="BP10" s="420"/>
      <c r="BQ10" s="420"/>
      <c r="BR10" s="420"/>
      <c r="BS10" s="420"/>
      <c r="BT10" s="420"/>
      <c r="BU10" s="421"/>
      <c r="BV10" s="419">
        <v>218177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26154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70993</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25831</v>
      </c>
      <c r="S13" s="507"/>
      <c r="T13" s="507"/>
      <c r="U13" s="507"/>
      <c r="V13" s="508"/>
      <c r="W13" s="509" t="s">
        <v>142</v>
      </c>
      <c r="X13" s="405"/>
      <c r="Y13" s="405"/>
      <c r="Z13" s="405"/>
      <c r="AA13" s="405"/>
      <c r="AB13" s="406"/>
      <c r="AC13" s="372">
        <v>149</v>
      </c>
      <c r="AD13" s="373"/>
      <c r="AE13" s="373"/>
      <c r="AF13" s="373"/>
      <c r="AG13" s="374"/>
      <c r="AH13" s="372">
        <v>167</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-89874</v>
      </c>
      <c r="BO13" s="420"/>
      <c r="BP13" s="420"/>
      <c r="BQ13" s="420"/>
      <c r="BR13" s="420"/>
      <c r="BS13" s="420"/>
      <c r="BT13" s="420"/>
      <c r="BU13" s="421"/>
      <c r="BV13" s="419">
        <v>283081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8.9</v>
      </c>
      <c r="CU13" s="417"/>
      <c r="CV13" s="417"/>
      <c r="CW13" s="417"/>
      <c r="CX13" s="417"/>
      <c r="CY13" s="417"/>
      <c r="CZ13" s="417"/>
      <c r="DA13" s="418"/>
      <c r="DB13" s="416">
        <v>8.1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26276</v>
      </c>
      <c r="S14" s="507"/>
      <c r="T14" s="507"/>
      <c r="U14" s="507"/>
      <c r="V14" s="508"/>
      <c r="W14" s="510"/>
      <c r="X14" s="408"/>
      <c r="Y14" s="408"/>
      <c r="Z14" s="408"/>
      <c r="AA14" s="408"/>
      <c r="AB14" s="409"/>
      <c r="AC14" s="499">
        <v>1.2</v>
      </c>
      <c r="AD14" s="500"/>
      <c r="AE14" s="500"/>
      <c r="AF14" s="500"/>
      <c r="AG14" s="501"/>
      <c r="AH14" s="499">
        <v>1.3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84.6</v>
      </c>
      <c r="CU14" s="517"/>
      <c r="CV14" s="517"/>
      <c r="CW14" s="517"/>
      <c r="CX14" s="517"/>
      <c r="CY14" s="517"/>
      <c r="CZ14" s="517"/>
      <c r="DA14" s="518"/>
      <c r="DB14" s="516">
        <v>73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25978</v>
      </c>
      <c r="S15" s="507"/>
      <c r="T15" s="507"/>
      <c r="U15" s="507"/>
      <c r="V15" s="508"/>
      <c r="W15" s="509" t="s">
        <v>149</v>
      </c>
      <c r="X15" s="405"/>
      <c r="Y15" s="405"/>
      <c r="Z15" s="405"/>
      <c r="AA15" s="405"/>
      <c r="AB15" s="406"/>
      <c r="AC15" s="372">
        <v>3409</v>
      </c>
      <c r="AD15" s="373"/>
      <c r="AE15" s="373"/>
      <c r="AF15" s="373"/>
      <c r="AG15" s="374"/>
      <c r="AH15" s="372">
        <v>3584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2680659</v>
      </c>
      <c r="BO15" s="449"/>
      <c r="BP15" s="449"/>
      <c r="BQ15" s="449"/>
      <c r="BR15" s="449"/>
      <c r="BS15" s="449"/>
      <c r="BT15" s="449"/>
      <c r="BU15" s="450"/>
      <c r="BV15" s="448">
        <v>2575791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26.6</v>
      </c>
      <c r="AD16" s="500"/>
      <c r="AE16" s="500"/>
      <c r="AF16" s="500"/>
      <c r="AG16" s="501"/>
      <c r="AH16" s="499">
        <v>26.9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5268555</v>
      </c>
      <c r="BO16" s="420"/>
      <c r="BP16" s="420"/>
      <c r="BQ16" s="420"/>
      <c r="BR16" s="420"/>
      <c r="BS16" s="420"/>
      <c r="BT16" s="420"/>
      <c r="BU16" s="421"/>
      <c r="BV16" s="419">
        <v>5154991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9239</v>
      </c>
      <c r="AD17" s="373"/>
      <c r="AE17" s="373"/>
      <c r="AF17" s="373"/>
      <c r="AG17" s="374"/>
      <c r="AH17" s="372">
        <v>9584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3334325</v>
      </c>
      <c r="BO17" s="420"/>
      <c r="BP17" s="420"/>
      <c r="BQ17" s="420"/>
      <c r="BR17" s="420"/>
      <c r="BS17" s="420"/>
      <c r="BT17" s="420"/>
      <c r="BU17" s="421"/>
      <c r="BV17" s="419">
        <v>3200509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20.329999999999998</v>
      </c>
      <c r="M18" s="472"/>
      <c r="N18" s="472"/>
      <c r="O18" s="472"/>
      <c r="P18" s="472"/>
      <c r="Q18" s="472"/>
      <c r="R18" s="473"/>
      <c r="S18" s="473"/>
      <c r="T18" s="473"/>
      <c r="U18" s="473"/>
      <c r="V18" s="474"/>
      <c r="W18" s="490"/>
      <c r="X18" s="491"/>
      <c r="Y18" s="491"/>
      <c r="Z18" s="491"/>
      <c r="AA18" s="491"/>
      <c r="AB18" s="515"/>
      <c r="AC18" s="389">
        <v>72.2</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5283985</v>
      </c>
      <c r="BO18" s="420"/>
      <c r="BP18" s="420"/>
      <c r="BQ18" s="420"/>
      <c r="BR18" s="420"/>
      <c r="BS18" s="420"/>
      <c r="BT18" s="420"/>
      <c r="BU18" s="421"/>
      <c r="BV18" s="419">
        <v>5209204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1307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7069997</v>
      </c>
      <c r="BO19" s="420"/>
      <c r="BP19" s="420"/>
      <c r="BQ19" s="420"/>
      <c r="BR19" s="420"/>
      <c r="BS19" s="420"/>
      <c r="BT19" s="420"/>
      <c r="BU19" s="421"/>
      <c r="BV19" s="419">
        <v>7240782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10802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12540366</v>
      </c>
      <c r="BO22" s="449"/>
      <c r="BP22" s="449"/>
      <c r="BQ22" s="449"/>
      <c r="BR22" s="449"/>
      <c r="BS22" s="449"/>
      <c r="BT22" s="449"/>
      <c r="BU22" s="450"/>
      <c r="BV22" s="448">
        <v>12807541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8165648</v>
      </c>
      <c r="BO23" s="420"/>
      <c r="BP23" s="420"/>
      <c r="BQ23" s="420"/>
      <c r="BR23" s="420"/>
      <c r="BS23" s="420"/>
      <c r="BT23" s="420"/>
      <c r="BU23" s="421"/>
      <c r="BV23" s="419">
        <v>8619889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8130</v>
      </c>
      <c r="R24" s="373"/>
      <c r="S24" s="373"/>
      <c r="T24" s="373"/>
      <c r="U24" s="373"/>
      <c r="V24" s="374"/>
      <c r="W24" s="462"/>
      <c r="X24" s="399"/>
      <c r="Y24" s="400"/>
      <c r="Z24" s="375" t="s">
        <v>174</v>
      </c>
      <c r="AA24" s="376"/>
      <c r="AB24" s="376"/>
      <c r="AC24" s="376"/>
      <c r="AD24" s="376"/>
      <c r="AE24" s="376"/>
      <c r="AF24" s="376"/>
      <c r="AG24" s="377"/>
      <c r="AH24" s="372">
        <v>180</v>
      </c>
      <c r="AI24" s="373"/>
      <c r="AJ24" s="373"/>
      <c r="AK24" s="373"/>
      <c r="AL24" s="374"/>
      <c r="AM24" s="372">
        <v>495180</v>
      </c>
      <c r="AN24" s="373"/>
      <c r="AO24" s="373"/>
      <c r="AP24" s="373"/>
      <c r="AQ24" s="373"/>
      <c r="AR24" s="374"/>
      <c r="AS24" s="372">
        <v>2751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8520742</v>
      </c>
      <c r="BO24" s="420"/>
      <c r="BP24" s="420"/>
      <c r="BQ24" s="420"/>
      <c r="BR24" s="420"/>
      <c r="BS24" s="420"/>
      <c r="BT24" s="420"/>
      <c r="BU24" s="421"/>
      <c r="BV24" s="419">
        <v>8511027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6620</v>
      </c>
      <c r="R25" s="373"/>
      <c r="S25" s="373"/>
      <c r="T25" s="373"/>
      <c r="U25" s="373"/>
      <c r="V25" s="374"/>
      <c r="W25" s="462"/>
      <c r="X25" s="399"/>
      <c r="Y25" s="400"/>
      <c r="Z25" s="375" t="s">
        <v>177</v>
      </c>
      <c r="AA25" s="376"/>
      <c r="AB25" s="376"/>
      <c r="AC25" s="376"/>
      <c r="AD25" s="376"/>
      <c r="AE25" s="376"/>
      <c r="AF25" s="376"/>
      <c r="AG25" s="377"/>
      <c r="AH25" s="372">
        <v>34</v>
      </c>
      <c r="AI25" s="373"/>
      <c r="AJ25" s="373"/>
      <c r="AK25" s="373"/>
      <c r="AL25" s="374"/>
      <c r="AM25" s="372">
        <v>87244</v>
      </c>
      <c r="AN25" s="373"/>
      <c r="AO25" s="373"/>
      <c r="AP25" s="373"/>
      <c r="AQ25" s="373"/>
      <c r="AR25" s="374"/>
      <c r="AS25" s="372">
        <v>2566</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3972</v>
      </c>
      <c r="BO25" s="449"/>
      <c r="BP25" s="449"/>
      <c r="BQ25" s="449"/>
      <c r="BR25" s="449"/>
      <c r="BS25" s="449"/>
      <c r="BT25" s="449"/>
      <c r="BU25" s="450"/>
      <c r="BV25" s="448">
        <v>95594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6070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182</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4200</v>
      </c>
      <c r="R27" s="373"/>
      <c r="S27" s="373"/>
      <c r="T27" s="373"/>
      <c r="U27" s="373"/>
      <c r="V27" s="374"/>
      <c r="W27" s="462"/>
      <c r="X27" s="399"/>
      <c r="Y27" s="400"/>
      <c r="Z27" s="375" t="s">
        <v>186</v>
      </c>
      <c r="AA27" s="376"/>
      <c r="AB27" s="376"/>
      <c r="AC27" s="376"/>
      <c r="AD27" s="376"/>
      <c r="AE27" s="376"/>
      <c r="AF27" s="376"/>
      <c r="AG27" s="377"/>
      <c r="AH27" s="372" t="s">
        <v>184</v>
      </c>
      <c r="AI27" s="373"/>
      <c r="AJ27" s="373"/>
      <c r="AK27" s="373"/>
      <c r="AL27" s="374"/>
      <c r="AM27" s="372" t="s">
        <v>184</v>
      </c>
      <c r="AN27" s="373"/>
      <c r="AO27" s="373"/>
      <c r="AP27" s="373"/>
      <c r="AQ27" s="373"/>
      <c r="AR27" s="374"/>
      <c r="AS27" s="372" t="s">
        <v>184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102689</v>
      </c>
      <c r="BO27" s="454"/>
      <c r="BP27" s="454"/>
      <c r="BQ27" s="454"/>
      <c r="BR27" s="454"/>
      <c r="BS27" s="454"/>
      <c r="BT27" s="454"/>
      <c r="BU27" s="455"/>
      <c r="BV27" s="453">
        <v>102675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3680</v>
      </c>
      <c r="R28" s="373"/>
      <c r="S28" s="373"/>
      <c r="T28" s="373"/>
      <c r="U28" s="373"/>
      <c r="V28" s="374"/>
      <c r="W28" s="462"/>
      <c r="X28" s="399"/>
      <c r="Y28" s="400"/>
      <c r="Z28" s="375" t="s">
        <v>189</v>
      </c>
      <c r="AA28" s="376"/>
      <c r="AB28" s="376"/>
      <c r="AC28" s="376"/>
      <c r="AD28" s="376"/>
      <c r="AE28" s="376"/>
      <c r="AF28" s="376"/>
      <c r="AG28" s="377"/>
      <c r="AH28" s="372" t="s">
        <v>182</v>
      </c>
      <c r="AI28" s="373"/>
      <c r="AJ28" s="373"/>
      <c r="AK28" s="373"/>
      <c r="AL28" s="374"/>
      <c r="AM28" s="372" t="s">
        <v>182</v>
      </c>
      <c r="AN28" s="373"/>
      <c r="AO28" s="373"/>
      <c r="AP28" s="373"/>
      <c r="AQ28" s="373"/>
      <c r="AR28" s="374"/>
      <c r="AS28" s="372" t="s">
        <v>182</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1051057</v>
      </c>
      <c r="BO28" s="449"/>
      <c r="BP28" s="449"/>
      <c r="BQ28" s="449"/>
      <c r="BR28" s="449"/>
      <c r="BS28" s="449"/>
      <c r="BT28" s="449"/>
      <c r="BU28" s="450"/>
      <c r="BV28" s="448">
        <v>1051539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11</v>
      </c>
      <c r="M29" s="373"/>
      <c r="N29" s="373"/>
      <c r="O29" s="373"/>
      <c r="P29" s="374"/>
      <c r="Q29" s="372">
        <v>3500</v>
      </c>
      <c r="R29" s="373"/>
      <c r="S29" s="373"/>
      <c r="T29" s="373"/>
      <c r="U29" s="373"/>
      <c r="V29" s="374"/>
      <c r="W29" s="463"/>
      <c r="X29" s="464"/>
      <c r="Y29" s="465"/>
      <c r="Z29" s="375" t="s">
        <v>192</v>
      </c>
      <c r="AA29" s="376"/>
      <c r="AB29" s="376"/>
      <c r="AC29" s="376"/>
      <c r="AD29" s="376"/>
      <c r="AE29" s="376"/>
      <c r="AF29" s="376"/>
      <c r="AG29" s="377"/>
      <c r="AH29" s="372">
        <v>180</v>
      </c>
      <c r="AI29" s="373"/>
      <c r="AJ29" s="373"/>
      <c r="AK29" s="373"/>
      <c r="AL29" s="374"/>
      <c r="AM29" s="372">
        <v>495180</v>
      </c>
      <c r="AN29" s="373"/>
      <c r="AO29" s="373"/>
      <c r="AP29" s="373"/>
      <c r="AQ29" s="373"/>
      <c r="AR29" s="374"/>
      <c r="AS29" s="372">
        <v>2751</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106748</v>
      </c>
      <c r="BO29" s="420"/>
      <c r="BP29" s="420"/>
      <c r="BQ29" s="420"/>
      <c r="BR29" s="420"/>
      <c r="BS29" s="420"/>
      <c r="BT29" s="420"/>
      <c r="BU29" s="421"/>
      <c r="BV29" s="419">
        <v>100106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93.7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464270</v>
      </c>
      <c r="BO30" s="454"/>
      <c r="BP30" s="454"/>
      <c r="BQ30" s="454"/>
      <c r="BR30" s="454"/>
      <c r="BS30" s="454"/>
      <c r="BT30" s="454"/>
      <c r="BU30" s="455"/>
      <c r="BV30" s="453">
        <v>466086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203</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内灘町国民健康保険特別会計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内灘町水道事業会計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内灘町新エネルギー事業特別会計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内灘町後期高齢者医療特別会計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内灘町下水道事業会計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内灘町介護保険特別会計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j8ix26R12CyaW7UHZmP79KdOKKAOGlj/EyWqmM4SSkf9XZCOlsHQJVJE6siHZ+zyWrVl4acLhdcefL3JeyzuQ==" saltValue="jJCX8Ley2rPDyXWtVHd0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572</v>
      </c>
      <c r="D34" s="1151"/>
      <c r="E34" s="1152"/>
      <c r="F34" s="32">
        <v>8.68</v>
      </c>
      <c r="G34" s="33">
        <v>9.1199999999999992</v>
      </c>
      <c r="H34" s="33">
        <v>6.98</v>
      </c>
      <c r="I34" s="33">
        <v>7.66</v>
      </c>
      <c r="J34" s="34">
        <v>8.14</v>
      </c>
      <c r="K34" s="22"/>
      <c r="L34" s="22"/>
      <c r="M34" s="22"/>
      <c r="N34" s="22"/>
      <c r="O34" s="22"/>
      <c r="P34" s="22"/>
    </row>
    <row r="35" spans="1:16" ht="39" customHeight="1" x14ac:dyDescent="0.15">
      <c r="A35" s="22"/>
      <c r="B35" s="35"/>
      <c r="C35" s="1145" t="s">
        <v>573</v>
      </c>
      <c r="D35" s="1146"/>
      <c r="E35" s="1147"/>
      <c r="F35" s="36" t="s">
        <v>522</v>
      </c>
      <c r="G35" s="37" t="s">
        <v>522</v>
      </c>
      <c r="H35" s="37">
        <v>2.48</v>
      </c>
      <c r="I35" s="37">
        <v>2.97</v>
      </c>
      <c r="J35" s="38">
        <v>4.6900000000000004</v>
      </c>
      <c r="K35" s="22"/>
      <c r="L35" s="22"/>
      <c r="M35" s="22"/>
      <c r="N35" s="22"/>
      <c r="O35" s="22"/>
      <c r="P35" s="22"/>
    </row>
    <row r="36" spans="1:16" ht="39" customHeight="1" x14ac:dyDescent="0.15">
      <c r="A36" s="22"/>
      <c r="B36" s="35"/>
      <c r="C36" s="1145" t="s">
        <v>574</v>
      </c>
      <c r="D36" s="1146"/>
      <c r="E36" s="1147"/>
      <c r="F36" s="36">
        <v>1.45</v>
      </c>
      <c r="G36" s="37">
        <v>1.06</v>
      </c>
      <c r="H36" s="37">
        <v>1.28</v>
      </c>
      <c r="I36" s="37">
        <v>2.29</v>
      </c>
      <c r="J36" s="38">
        <v>2.0299999999999998</v>
      </c>
      <c r="K36" s="22"/>
      <c r="L36" s="22"/>
      <c r="M36" s="22"/>
      <c r="N36" s="22"/>
      <c r="O36" s="22"/>
      <c r="P36" s="22"/>
    </row>
    <row r="37" spans="1:16" ht="39" customHeight="1" x14ac:dyDescent="0.15">
      <c r="A37" s="22"/>
      <c r="B37" s="35"/>
      <c r="C37" s="1145" t="s">
        <v>575</v>
      </c>
      <c r="D37" s="1146"/>
      <c r="E37" s="1147"/>
      <c r="F37" s="36">
        <v>0.38</v>
      </c>
      <c r="G37" s="37">
        <v>0.32</v>
      </c>
      <c r="H37" s="37">
        <v>0.24</v>
      </c>
      <c r="I37" s="37">
        <v>0.47</v>
      </c>
      <c r="J37" s="38">
        <v>1.37</v>
      </c>
      <c r="K37" s="22"/>
      <c r="L37" s="22"/>
      <c r="M37" s="22"/>
      <c r="N37" s="22"/>
      <c r="O37" s="22"/>
      <c r="P37" s="22"/>
    </row>
    <row r="38" spans="1:16" ht="39" customHeight="1" x14ac:dyDescent="0.15">
      <c r="A38" s="22"/>
      <c r="B38" s="35"/>
      <c r="C38" s="1145" t="s">
        <v>576</v>
      </c>
      <c r="D38" s="1146"/>
      <c r="E38" s="1147"/>
      <c r="F38" s="36" t="s">
        <v>577</v>
      </c>
      <c r="G38" s="37" t="s">
        <v>578</v>
      </c>
      <c r="H38" s="37" t="s">
        <v>579</v>
      </c>
      <c r="I38" s="37" t="s">
        <v>580</v>
      </c>
      <c r="J38" s="38">
        <v>0.25</v>
      </c>
      <c r="K38" s="22"/>
      <c r="L38" s="22"/>
      <c r="M38" s="22"/>
      <c r="N38" s="22"/>
      <c r="O38" s="22"/>
      <c r="P38" s="22"/>
    </row>
    <row r="39" spans="1:16" ht="39" customHeight="1" x14ac:dyDescent="0.15">
      <c r="A39" s="22"/>
      <c r="B39" s="35"/>
      <c r="C39" s="1145" t="s">
        <v>581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584</v>
      </c>
      <c r="D43" s="1149"/>
      <c r="E43" s="1150"/>
      <c r="F43" s="41">
        <v>0</v>
      </c>
      <c r="G43" s="42">
        <v>0.28000000000000003</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IztfP/bGAalN5sFstn1vNcNyAeTKsqrLypfCK4xix4lgWnY1gr/xrAmdYT6iERyIjGiLjFgNnxjUEp+2pS49Q==" saltValue="HtQKUk39ZgKEfMpS7auE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931</v>
      </c>
      <c r="L45" s="60">
        <v>924</v>
      </c>
      <c r="M45" s="60">
        <v>1008</v>
      </c>
      <c r="N45" s="60">
        <v>1180</v>
      </c>
      <c r="O45" s="61">
        <v>1104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386</v>
      </c>
      <c r="L48" s="64">
        <v>397</v>
      </c>
      <c r="M48" s="64">
        <v>430</v>
      </c>
      <c r="N48" s="64">
        <v>320</v>
      </c>
      <c r="O48" s="65">
        <v>428</v>
      </c>
      <c r="P48" s="48"/>
      <c r="Q48" s="48"/>
      <c r="R48" s="48"/>
      <c r="S48" s="48"/>
      <c r="T48" s="48"/>
      <c r="U48" s="48"/>
    </row>
    <row r="49" spans="1:21" ht="30.75" customHeight="1" x14ac:dyDescent="0.15">
      <c r="A49" s="48"/>
      <c r="B49" s="1178"/>
      <c r="C49" s="1179"/>
      <c r="D49" s="62"/>
      <c r="E49" s="1155" t="s">
        <v>16</v>
      </c>
      <c r="F49" s="1155"/>
      <c r="G49" s="1155"/>
      <c r="H49" s="1155"/>
      <c r="I49" s="1155"/>
      <c r="J49" s="1156"/>
      <c r="K49" s="63">
        <v>61</v>
      </c>
      <c r="L49" s="64">
        <v>51</v>
      </c>
      <c r="M49" s="64">
        <v>42</v>
      </c>
      <c r="N49" s="64">
        <v>20</v>
      </c>
      <c r="O49" s="65">
        <v>20</v>
      </c>
      <c r="P49" s="48"/>
      <c r="Q49" s="48"/>
      <c r="R49" s="48"/>
      <c r="S49" s="48"/>
      <c r="T49" s="48"/>
      <c r="U49" s="48"/>
    </row>
    <row r="50" spans="1:21" ht="30.75" customHeight="1" x14ac:dyDescent="0.15">
      <c r="A50" s="48"/>
      <c r="B50" s="1178"/>
      <c r="C50" s="1179"/>
      <c r="D50" s="62"/>
      <c r="E50" s="1155" t="s">
        <v>17</v>
      </c>
      <c r="F50" s="1155"/>
      <c r="G50" s="1155"/>
      <c r="H50" s="1155"/>
      <c r="I50" s="1155"/>
      <c r="J50" s="1156"/>
      <c r="K50" s="63">
        <v>21</v>
      </c>
      <c r="L50" s="64">
        <v>21</v>
      </c>
      <c r="M50" s="64">
        <v>20</v>
      </c>
      <c r="N50" s="64">
        <v>5</v>
      </c>
      <c r="O50" s="65">
        <v>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998</v>
      </c>
      <c r="L52" s="64">
        <v>1029</v>
      </c>
      <c r="M52" s="64">
        <v>1092</v>
      </c>
      <c r="N52" s="64">
        <v>1092</v>
      </c>
      <c r="O52" s="65">
        <v>1037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401</v>
      </c>
      <c r="L53" s="69">
        <v>364</v>
      </c>
      <c r="M53" s="69">
        <v>408</v>
      </c>
      <c r="N53" s="69">
        <v>433</v>
      </c>
      <c r="O53" s="70">
        <v>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daxqWdrtpyK4nWFwBiiwC80vDY+DfhT7uI91aibcAptxB3pqhTZrTm6T3Gm5F69DTnCvQA+z5NujZS6EVkrew==" saltValue="7PZw55YFB1pxiMqvWYDA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12450</v>
      </c>
      <c r="J41" s="356">
        <v>12799</v>
      </c>
      <c r="K41" s="356">
        <v>13040</v>
      </c>
      <c r="L41" s="356">
        <v>12808</v>
      </c>
      <c r="M41" s="357">
        <v>12540</v>
      </c>
    </row>
    <row r="42" spans="2:13" ht="27.75" customHeight="1" x14ac:dyDescent="0.15">
      <c r="B42" s="1186"/>
      <c r="C42" s="1187"/>
      <c r="D42" s="106"/>
      <c r="E42" s="1190" t="s">
        <v>34</v>
      </c>
      <c r="F42" s="1190"/>
      <c r="G42" s="1190"/>
      <c r="H42" s="1191"/>
      <c r="I42" s="358">
        <v>338</v>
      </c>
      <c r="J42" s="359">
        <v>317</v>
      </c>
      <c r="K42" s="359">
        <v>299</v>
      </c>
      <c r="L42" s="359">
        <v>294</v>
      </c>
      <c r="M42" s="360">
        <v>288</v>
      </c>
    </row>
    <row r="43" spans="2:13" ht="27.75" customHeight="1" x14ac:dyDescent="0.15">
      <c r="B43" s="1186"/>
      <c r="C43" s="1187"/>
      <c r="D43" s="106"/>
      <c r="E43" s="1190" t="s">
        <v>35</v>
      </c>
      <c r="F43" s="1190"/>
      <c r="G43" s="1190"/>
      <c r="H43" s="1191"/>
      <c r="I43" s="358">
        <v>4919</v>
      </c>
      <c r="J43" s="359">
        <v>5003</v>
      </c>
      <c r="K43" s="359">
        <v>5062</v>
      </c>
      <c r="L43" s="359">
        <v>4621</v>
      </c>
      <c r="M43" s="360">
        <v>4535</v>
      </c>
    </row>
    <row r="44" spans="2:13" ht="27.75" customHeight="1" x14ac:dyDescent="0.15">
      <c r="B44" s="1186"/>
      <c r="C44" s="1187"/>
      <c r="D44" s="106"/>
      <c r="E44" s="1190" t="s">
        <v>36</v>
      </c>
      <c r="F44" s="1190"/>
      <c r="G44" s="1190"/>
      <c r="H44" s="1191"/>
      <c r="I44" s="358">
        <v>138</v>
      </c>
      <c r="J44" s="359">
        <v>107</v>
      </c>
      <c r="K44" s="359">
        <v>110</v>
      </c>
      <c r="L44" s="359">
        <v>565</v>
      </c>
      <c r="M44" s="360">
        <v>1426</v>
      </c>
    </row>
    <row r="45" spans="2:13" ht="27.75" customHeight="1" x14ac:dyDescent="0.15">
      <c r="B45" s="1186"/>
      <c r="C45" s="1187"/>
      <c r="D45" s="106"/>
      <c r="E45" s="1190" t="s">
        <v>37</v>
      </c>
      <c r="F45" s="1190"/>
      <c r="G45" s="1190"/>
      <c r="H45" s="1191"/>
      <c r="I45" s="358">
        <v>796</v>
      </c>
      <c r="J45" s="359">
        <v>741</v>
      </c>
      <c r="K45" s="359">
        <v>714</v>
      </c>
      <c r="L45" s="359">
        <v>652</v>
      </c>
      <c r="M45" s="360">
        <v>584</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1332</v>
      </c>
      <c r="J50" s="359">
        <v>1387</v>
      </c>
      <c r="K50" s="359">
        <v>1605</v>
      </c>
      <c r="L50" s="359">
        <v>2048</v>
      </c>
      <c r="M50" s="360">
        <v>2081</v>
      </c>
    </row>
    <row r="51" spans="2:13" ht="27.75" customHeight="1" x14ac:dyDescent="0.15">
      <c r="B51" s="1186"/>
      <c r="C51" s="1187"/>
      <c r="D51" s="106"/>
      <c r="E51" s="1190" t="s">
        <v>44</v>
      </c>
      <c r="F51" s="1190"/>
      <c r="G51" s="1190"/>
      <c r="H51" s="1191"/>
      <c r="I51" s="358">
        <v>1499</v>
      </c>
      <c r="J51" s="359">
        <v>1530</v>
      </c>
      <c r="K51" s="359">
        <v>1601</v>
      </c>
      <c r="L51" s="359">
        <v>1450</v>
      </c>
      <c r="M51" s="360">
        <v>1413</v>
      </c>
    </row>
    <row r="52" spans="2:13" ht="27.75" customHeight="1" x14ac:dyDescent="0.15">
      <c r="B52" s="1188"/>
      <c r="C52" s="1189"/>
      <c r="D52" s="106"/>
      <c r="E52" s="1190" t="s">
        <v>45</v>
      </c>
      <c r="F52" s="1190"/>
      <c r="G52" s="1190"/>
      <c r="H52" s="1191"/>
      <c r="I52" s="358">
        <v>12273</v>
      </c>
      <c r="J52" s="359">
        <v>12083</v>
      </c>
      <c r="K52" s="359">
        <v>11853</v>
      </c>
      <c r="L52" s="359">
        <v>11649</v>
      </c>
      <c r="M52" s="360">
        <v>11600</v>
      </c>
    </row>
    <row r="53" spans="2:13" ht="27.75" customHeight="1" thickBot="1" x14ac:dyDescent="0.2">
      <c r="B53" s="1192" t="s">
        <v>46</v>
      </c>
      <c r="C53" s="1193"/>
      <c r="D53" s="110"/>
      <c r="E53" s="1194" t="s">
        <v>47</v>
      </c>
      <c r="F53" s="1194"/>
      <c r="G53" s="1194"/>
      <c r="H53" s="1195"/>
      <c r="I53" s="361">
        <v>3537</v>
      </c>
      <c r="J53" s="362">
        <v>3968</v>
      </c>
      <c r="K53" s="362">
        <v>4165</v>
      </c>
      <c r="L53" s="362">
        <v>3792</v>
      </c>
      <c r="M53" s="363">
        <v>4280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IJQbx8TPDzr+0jQYn18p+gRNHe3ri5SFmjYiKGy/rQCoQUT0+wZeFNrcvL0XLntrGuToWejnK1XiC8mS7CBQA==" saltValue="d5MENFHRVDU30UsoHRB7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796</v>
      </c>
      <c r="G55" s="122">
        <v>1052</v>
      </c>
      <c r="H55" s="123">
        <v>1051</v>
      </c>
    </row>
    <row r="56" spans="2:8" ht="52.5" customHeight="1" x14ac:dyDescent="0.15">
      <c r="B56" s="124"/>
      <c r="C56" s="1213" t="s">
        <v>51</v>
      </c>
      <c r="D56" s="1213"/>
      <c r="E56" s="1214"/>
      <c r="F56" s="125">
        <v>0</v>
      </c>
      <c r="G56" s="125">
        <v>100</v>
      </c>
      <c r="H56" s="126">
        <v>107</v>
      </c>
    </row>
    <row r="57" spans="2:8" ht="53.25" customHeight="1" x14ac:dyDescent="0.15">
      <c r="B57" s="124"/>
      <c r="C57" s="1215" t="s">
        <v>52</v>
      </c>
      <c r="D57" s="1215"/>
      <c r="E57" s="1216"/>
      <c r="F57" s="127">
        <v>405</v>
      </c>
      <c r="G57" s="127">
        <v>466</v>
      </c>
      <c r="H57" s="128">
        <v>464</v>
      </c>
    </row>
    <row r="58" spans="2:8" ht="45.75" customHeight="1" x14ac:dyDescent="0.15">
      <c r="B58" s="129"/>
      <c r="C58" s="1203" t="s">
        <v>591</v>
      </c>
      <c r="D58" s="1204"/>
      <c r="E58" s="1205"/>
      <c r="F58" s="130">
        <v>108</v>
      </c>
      <c r="G58" s="130">
        <v>161</v>
      </c>
      <c r="H58" s="131">
        <v>131</v>
      </c>
    </row>
    <row r="59" spans="2:8" ht="45.75" customHeight="1" x14ac:dyDescent="0.15">
      <c r="B59" s="129"/>
      <c r="C59" s="1203" t="s">
        <v>595</v>
      </c>
      <c r="D59" s="1204"/>
      <c r="E59" s="1205"/>
      <c r="F59" s="130">
        <v>77</v>
      </c>
      <c r="G59" s="130">
        <v>89</v>
      </c>
      <c r="H59" s="131">
        <v>104</v>
      </c>
    </row>
    <row r="60" spans="2:8" ht="45.75" customHeight="1" x14ac:dyDescent="0.15">
      <c r="B60" s="129"/>
      <c r="C60" s="1203" t="s">
        <v>594</v>
      </c>
      <c r="D60" s="1204"/>
      <c r="E60" s="1205"/>
      <c r="F60" s="130">
        <v>101</v>
      </c>
      <c r="G60" s="130">
        <v>101</v>
      </c>
      <c r="H60" s="131">
        <v>101</v>
      </c>
    </row>
    <row r="61" spans="2:8" ht="45.75" customHeight="1" x14ac:dyDescent="0.15">
      <c r="B61" s="129"/>
      <c r="C61" s="1203" t="s">
        <v>592</v>
      </c>
      <c r="D61" s="1204"/>
      <c r="E61" s="1205"/>
      <c r="F61" s="130">
        <v>83</v>
      </c>
      <c r="G61" s="130">
        <v>79</v>
      </c>
      <c r="H61" s="131">
        <v>89</v>
      </c>
    </row>
    <row r="62" spans="2:8" ht="45.75" customHeight="1" thickBot="1" x14ac:dyDescent="0.2">
      <c r="B62" s="132"/>
      <c r="C62" s="1206" t="s">
        <v>593</v>
      </c>
      <c r="D62" s="1207"/>
      <c r="E62" s="1208"/>
      <c r="F62" s="133">
        <v>19</v>
      </c>
      <c r="G62" s="133">
        <v>19</v>
      </c>
      <c r="H62" s="134">
        <v>19</v>
      </c>
    </row>
    <row r="63" spans="2:8" ht="52.5" customHeight="1" thickBot="1" x14ac:dyDescent="0.2">
      <c r="B63" s="135"/>
      <c r="C63" s="1209" t="s">
        <v>53</v>
      </c>
      <c r="D63" s="1209"/>
      <c r="E63" s="1210"/>
      <c r="F63" s="136">
        <v>1201</v>
      </c>
      <c r="G63" s="136">
        <v>1618</v>
      </c>
      <c r="H63" s="137">
        <v>1622</v>
      </c>
    </row>
    <row r="64" spans="2:8" x14ac:dyDescent="0.15"/>
  </sheetData>
  <sheetProtection algorithmName="SHA-512" hashValue="kWm+CtPQgPO2RqCAU94HHP9VtmvwH+/loV8kx1ubWJwYcITMpCWK3gvKtaAQpCUGnCQ00Z8t/9XxB7toq62cFg==" saltValue="MFdyBtCUHfZj1hvQ5L/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48397</v>
      </c>
      <c r="E3" s="156"/>
      <c r="F3" s="157">
        <v>47387</v>
      </c>
      <c r="G3" s="158"/>
      <c r="H3" s="159"/>
    </row>
    <row r="4" spans="1:8" x14ac:dyDescent="0.15">
      <c r="A4" s="160"/>
      <c r="B4" s="161"/>
      <c r="C4" s="162"/>
      <c r="D4" s="163">
        <v>15479</v>
      </c>
      <c r="E4" s="164"/>
      <c r="F4" s="165">
        <v>24928</v>
      </c>
      <c r="G4" s="166"/>
      <c r="H4" s="167"/>
    </row>
    <row r="5" spans="1:8" x14ac:dyDescent="0.15">
      <c r="A5" s="148" t="s">
        <v>556</v>
      </c>
      <c r="B5" s="153"/>
      <c r="C5" s="154"/>
      <c r="D5" s="155">
        <v>62679</v>
      </c>
      <c r="E5" s="156"/>
      <c r="F5" s="157">
        <v>51264</v>
      </c>
      <c r="G5" s="158"/>
      <c r="H5" s="159"/>
    </row>
    <row r="6" spans="1:8" x14ac:dyDescent="0.15">
      <c r="A6" s="160"/>
      <c r="B6" s="161"/>
      <c r="C6" s="162"/>
      <c r="D6" s="163">
        <v>24486</v>
      </c>
      <c r="E6" s="164"/>
      <c r="F6" s="165">
        <v>26040</v>
      </c>
      <c r="G6" s="166"/>
      <c r="H6" s="167"/>
    </row>
    <row r="7" spans="1:8" x14ac:dyDescent="0.15">
      <c r="A7" s="148" t="s">
        <v>557</v>
      </c>
      <c r="B7" s="153"/>
      <c r="C7" s="154"/>
      <c r="D7" s="155">
        <v>61909</v>
      </c>
      <c r="E7" s="156"/>
      <c r="F7" s="157">
        <v>52068</v>
      </c>
      <c r="G7" s="158"/>
      <c r="H7" s="159"/>
    </row>
    <row r="8" spans="1:8" x14ac:dyDescent="0.15">
      <c r="A8" s="160"/>
      <c r="B8" s="161"/>
      <c r="C8" s="162"/>
      <c r="D8" s="163">
        <v>25682</v>
      </c>
      <c r="E8" s="164"/>
      <c r="F8" s="165">
        <v>26936</v>
      </c>
      <c r="G8" s="166"/>
      <c r="H8" s="167"/>
    </row>
    <row r="9" spans="1:8" x14ac:dyDescent="0.15">
      <c r="A9" s="148" t="s">
        <v>558</v>
      </c>
      <c r="B9" s="153"/>
      <c r="C9" s="154"/>
      <c r="D9" s="155">
        <v>26954</v>
      </c>
      <c r="E9" s="156"/>
      <c r="F9" s="157">
        <v>47161</v>
      </c>
      <c r="G9" s="158"/>
      <c r="H9" s="159"/>
    </row>
    <row r="10" spans="1:8" x14ac:dyDescent="0.15">
      <c r="A10" s="160"/>
      <c r="B10" s="161"/>
      <c r="C10" s="162"/>
      <c r="D10" s="163">
        <v>15618</v>
      </c>
      <c r="E10" s="164"/>
      <c r="F10" s="165">
        <v>24595</v>
      </c>
      <c r="G10" s="166"/>
      <c r="H10" s="167"/>
    </row>
    <row r="11" spans="1:8" x14ac:dyDescent="0.15">
      <c r="A11" s="148" t="s">
        <v>559</v>
      </c>
      <c r="B11" s="153"/>
      <c r="C11" s="154"/>
      <c r="D11" s="155">
        <v>36400</v>
      </c>
      <c r="E11" s="156"/>
      <c r="F11" s="157">
        <v>43423</v>
      </c>
      <c r="G11" s="158"/>
      <c r="H11" s="159"/>
    </row>
    <row r="12" spans="1:8" x14ac:dyDescent="0.15">
      <c r="A12" s="160"/>
      <c r="B12" s="161"/>
      <c r="C12" s="168"/>
      <c r="D12" s="163">
        <v>15572</v>
      </c>
      <c r="E12" s="164"/>
      <c r="F12" s="165">
        <v>22207</v>
      </c>
      <c r="G12" s="166"/>
      <c r="H12" s="167"/>
    </row>
    <row r="13" spans="1:8" x14ac:dyDescent="0.15">
      <c r="A13" s="148"/>
      <c r="B13" s="153"/>
      <c r="C13" s="169"/>
      <c r="D13" s="170">
        <v>47268</v>
      </c>
      <c r="E13" s="171"/>
      <c r="F13" s="172">
        <v>48261</v>
      </c>
      <c r="G13" s="173"/>
      <c r="H13" s="159"/>
    </row>
    <row r="14" spans="1:8" x14ac:dyDescent="0.15">
      <c r="A14" s="160"/>
      <c r="B14" s="161"/>
      <c r="C14" s="162"/>
      <c r="D14" s="163">
        <v>19367</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1.46</v>
      </c>
      <c r="C19" s="174">
        <f>ROUND(VALUE(SUBSTITUTE(実質収支比率等に係る経年分析!G$48,"▲","-")),2)</f>
        <v>1.07</v>
      </c>
      <c r="D19" s="174">
        <f>ROUND(VALUE(SUBSTITUTE(実質収支比率等に係る経年分析!H$48,"▲","-")),2)</f>
        <v>1.29</v>
      </c>
      <c r="E19" s="174">
        <f>ROUND(VALUE(SUBSTITUTE(実質収支比率等に係る経年分析!I$48,"▲","-")),2)</f>
        <v>2.29</v>
      </c>
      <c r="F19" s="174">
        <f>ROUND(VALUE(SUBSTITUTE(実質収支比率等に係る経年分析!J$48,"▲","-")),2)</f>
        <v>2.04</v>
      </c>
    </row>
    <row r="20" spans="1:11" x14ac:dyDescent="0.15">
      <c r="A20" s="174" t="s">
        <v>57</v>
      </c>
      <c r="B20" s="174">
        <f>ROUND(VALUE(SUBSTITUTE(実質収支比率等に係る経年分析!F$47,"▲","-")),2)</f>
        <v>11.17</v>
      </c>
      <c r="C20" s="174">
        <f>ROUND(VALUE(SUBSTITUTE(実質収支比率等に係る経年分析!G$47,"▲","-")),2)</f>
        <v>11.31</v>
      </c>
      <c r="D20" s="174">
        <f>ROUND(VALUE(SUBSTITUTE(実質収支比率等に係る経年分析!H$47,"▲","-")),2)</f>
        <v>13.54</v>
      </c>
      <c r="E20" s="174">
        <f>ROUND(VALUE(SUBSTITUTE(実質収支比率等に係る経年分析!I$47,"▲","-")),2)</f>
        <v>17.16</v>
      </c>
      <c r="F20" s="174">
        <f>ROUND(VALUE(SUBSTITUTE(実質収支比率等に係る経年分析!J$47,"▲","-")),2)</f>
        <v>17.61</v>
      </c>
    </row>
    <row r="21" spans="1:11" x14ac:dyDescent="0.15">
      <c r="A21" s="174" t="s">
        <v>58</v>
      </c>
      <c r="B21" s="174">
        <f>IF(ISNUMBER(VALUE(SUBSTITUTE(実質収支比率等に係る経年分析!F$49,"▲","-"))),ROUND(VALUE(SUBSTITUTE(実質収支比率等に係る経年分析!F$49,"▲","-")),2),NA())</f>
        <v>-2.7</v>
      </c>
      <c r="C21" s="174">
        <f>IF(ISNUMBER(VALUE(SUBSTITUTE(実質収支比率等に係る経年分析!G$49,"▲","-"))),ROUND(VALUE(SUBSTITUTE(実質収支比率等に係る経年分析!G$49,"▲","-")),2),NA())</f>
        <v>-0.92</v>
      </c>
      <c r="D21" s="174">
        <f>IF(ISNUMBER(VALUE(SUBSTITUTE(実質収支比率等に係る経年分析!H$49,"▲","-"))),ROUND(VALUE(SUBSTITUTE(実質収支比率等に係る経年分析!H$49,"▲","-")),2),NA())</f>
        <v>2.54</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-1.51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0.28000000000000003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内灘町新エネルギー事業特別会計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内灘町後期高齢者医療特別会計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内灘町国民健康保険特別会計</v>
      </c>
      <c r="B32" s="175">
        <f>IF(ROUND(VALUE(SUBSTITUTE(連結実質赤字比率に係る赤字・黒字の構成分析!F$38,"▲", "-")), 2) &lt; 0, ABS(ROUND(VALUE(SUBSTITUTE(連結実質赤字比率に係る赤字・黒字の構成分析!F$38,"▲", "-")), 2)), NA())</f>
        <v>1.47</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1.87</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1.18</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0.18</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内灘町介護保険特別会計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2.0299999999999998</v>
      </c>
    </row>
    <row r="35" spans="1:16" x14ac:dyDescent="0.15">
      <c r="A35" s="175" t="str">
        <f>IF(連結実質赤字比率に係る赤字・黒字の構成分析!C$35="",NA(),連結実質赤字比率に係る赤字・黒字の構成分析!C$35)</f>
        <v>内灘町下水道事業会計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4.6900000000000004</v>
      </c>
    </row>
    <row r="36" spans="1:16" x14ac:dyDescent="0.15">
      <c r="A36" s="175" t="str">
        <f>IF(連結実質赤字比率に係る赤字・黒字の構成分析!C$34="",NA(),連結実質赤字比率に係る赤字・黒字の構成分析!C$34)</f>
        <v>内灘町水道事業会計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9.1199999999999992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998</v>
      </c>
      <c r="E42" s="176"/>
      <c r="F42" s="176"/>
      <c r="G42" s="176">
        <f>'実質公債費比率（分子）の構造'!L$52</f>
        <v>1029</v>
      </c>
      <c r="H42" s="176"/>
      <c r="I42" s="176"/>
      <c r="J42" s="176">
        <f>'実質公債費比率（分子）の構造'!M$52</f>
        <v>1092</v>
      </c>
      <c r="K42" s="176"/>
      <c r="L42" s="176"/>
      <c r="M42" s="176">
        <f>'実質公債費比率（分子）の構造'!N$52</f>
        <v>1092</v>
      </c>
      <c r="N42" s="176"/>
      <c r="O42" s="176"/>
      <c r="P42" s="176">
        <f>'実質公債費比率（分子）の構造'!O$52</f>
        <v>1037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v>
      </c>
      <c r="C44" s="176"/>
      <c r="D44" s="176"/>
      <c r="E44" s="176">
        <f>'実質公債費比率（分子）の構造'!L$50</f>
        <v>21</v>
      </c>
      <c r="F44" s="176"/>
      <c r="G44" s="176"/>
      <c r="H44" s="176">
        <f>'実質公債費比率（分子）の構造'!M$50</f>
        <v>20</v>
      </c>
      <c r="I44" s="176"/>
      <c r="J44" s="176"/>
      <c r="K44" s="176">
        <f>'実質公債費比率（分子）の構造'!N$50</f>
        <v>5</v>
      </c>
      <c r="L44" s="176"/>
      <c r="M44" s="176"/>
      <c r="N44" s="176">
        <f>'実質公債費比率（分子）の構造'!O$50</f>
        <v>5</v>
      </c>
      <c r="O44" s="176"/>
      <c r="P44" s="176"/>
    </row>
    <row r="45" spans="1:16" x14ac:dyDescent="0.15">
      <c r="A45" s="176" t="s">
        <v>68</v>
      </c>
      <c r="B45" s="176">
        <f>'実質公債費比率（分子）の構造'!K$49</f>
        <v>61</v>
      </c>
      <c r="C45" s="176"/>
      <c r="D45" s="176"/>
      <c r="E45" s="176">
        <f>'実質公債費比率（分子）の構造'!L$49</f>
        <v>51</v>
      </c>
      <c r="F45" s="176"/>
      <c r="G45" s="176"/>
      <c r="H45" s="176">
        <f>'実質公債費比率（分子）の構造'!M$49</f>
        <v>42</v>
      </c>
      <c r="I45" s="176"/>
      <c r="J45" s="176"/>
      <c r="K45" s="176">
        <f>'実質公債費比率（分子）の構造'!N$49</f>
        <v>20</v>
      </c>
      <c r="L45" s="176"/>
      <c r="M45" s="176"/>
      <c r="N45" s="176">
        <f>'実質公債費比率（分子）の構造'!O$49</f>
        <v>20</v>
      </c>
      <c r="O45" s="176"/>
      <c r="P45" s="176"/>
    </row>
    <row r="46" spans="1:16" x14ac:dyDescent="0.15">
      <c r="A46" s="176" t="s">
        <v>69</v>
      </c>
      <c r="B46" s="176">
        <f>'実質公債費比率（分子）の構造'!K$48</f>
        <v>386</v>
      </c>
      <c r="C46" s="176"/>
      <c r="D46" s="176"/>
      <c r="E46" s="176">
        <f>'実質公債費比率（分子）の構造'!L$48</f>
        <v>397</v>
      </c>
      <c r="F46" s="176"/>
      <c r="G46" s="176"/>
      <c r="H46" s="176">
        <f>'実質公債費比率（分子）の構造'!M$48</f>
        <v>430</v>
      </c>
      <c r="I46" s="176"/>
      <c r="J46" s="176"/>
      <c r="K46" s="176">
        <f>'実質公債費比率（分子）の構造'!N$48</f>
        <v>320</v>
      </c>
      <c r="L46" s="176"/>
      <c r="M46" s="176"/>
      <c r="N46" s="176">
        <f>'実質公債費比率（分子）の構造'!O$48</f>
        <v>428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931</v>
      </c>
      <c r="C49" s="176"/>
      <c r="D49" s="176"/>
      <c r="E49" s="176">
        <f>'実質公債費比率（分子）の構造'!L$45</f>
        <v>924</v>
      </c>
      <c r="F49" s="176"/>
      <c r="G49" s="176"/>
      <c r="H49" s="176">
        <f>'実質公債費比率（分子）の構造'!M$45</f>
        <v>1008</v>
      </c>
      <c r="I49" s="176"/>
      <c r="J49" s="176"/>
      <c r="K49" s="176">
        <f>'実質公債費比率（分子）の構造'!N$45</f>
        <v>1180</v>
      </c>
      <c r="L49" s="176"/>
      <c r="M49" s="176"/>
      <c r="N49" s="176">
        <f>'実質公債費比率（分子）の構造'!O$45</f>
        <v>1104</v>
      </c>
      <c r="O49" s="176"/>
      <c r="P49" s="176"/>
    </row>
    <row r="50" spans="1:16" x14ac:dyDescent="0.15">
      <c r="A50" s="176" t="s">
        <v>73</v>
      </c>
      <c r="B50" s="176" t="e">
        <f>NA()</f>
        <v>#N/A</v>
      </c>
      <c r="C50" s="176">
        <f>IF(ISNUMBER('実質公債費比率（分子）の構造'!K$53),'実質公債費比率（分子）の構造'!K$53,NA())</f>
        <v>401</v>
      </c>
      <c r="D50" s="176" t="e">
        <f>NA()</f>
        <v>#N/A</v>
      </c>
      <c r="E50" s="176" t="e">
        <f>NA()</f>
        <v>#N/A</v>
      </c>
      <c r="F50" s="176">
        <f>IF(ISNUMBER('実質公債費比率（分子）の構造'!L$53),'実質公債費比率（分子）の構造'!L$53,NA())</f>
        <v>364</v>
      </c>
      <c r="G50" s="176" t="e">
        <f>NA()</f>
        <v>#N/A</v>
      </c>
      <c r="H50" s="176" t="e">
        <f>NA()</f>
        <v>#N/A</v>
      </c>
      <c r="I50" s="176">
        <f>IF(ISNUMBER('実質公債費比率（分子）の構造'!M$53),'実質公債費比率（分子）の構造'!M$53,NA())</f>
        <v>408</v>
      </c>
      <c r="J50" s="176" t="e">
        <f>NA()</f>
        <v>#N/A</v>
      </c>
      <c r="K50" s="176" t="e">
        <f>NA()</f>
        <v>#N/A</v>
      </c>
      <c r="L50" s="176">
        <f>IF(ISNUMBER('実質公債費比率（分子）の構造'!N$53),'実質公債費比率（分子）の構造'!N$53,NA())</f>
        <v>433</v>
      </c>
      <c r="M50" s="176" t="e">
        <f>NA()</f>
        <v>#N/A</v>
      </c>
      <c r="N50" s="176" t="e">
        <f>NA()</f>
        <v>#N/A</v>
      </c>
      <c r="O50" s="176">
        <f>IF(ISNUMBER('実質公債費比率（分子）の構造'!O$53),'実質公債費比率（分子）の構造'!O$53,NA())</f>
        <v>520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12273</v>
      </c>
      <c r="E56" s="175"/>
      <c r="F56" s="175"/>
      <c r="G56" s="175">
        <f>'将来負担比率（分子）の構造'!J$52</f>
        <v>12083</v>
      </c>
      <c r="H56" s="175"/>
      <c r="I56" s="175"/>
      <c r="J56" s="175">
        <f>'将来負担比率（分子）の構造'!K$52</f>
        <v>11853</v>
      </c>
      <c r="K56" s="175"/>
      <c r="L56" s="175"/>
      <c r="M56" s="175">
        <f>'将来負担比率（分子）の構造'!L$52</f>
        <v>11649</v>
      </c>
      <c r="N56" s="175"/>
      <c r="O56" s="175"/>
      <c r="P56" s="175">
        <f>'将来負担比率（分子）の構造'!M$52</f>
        <v>11600</v>
      </c>
    </row>
    <row r="57" spans="1:16" x14ac:dyDescent="0.15">
      <c r="A57" s="175" t="s">
        <v>44</v>
      </c>
      <c r="B57" s="175"/>
      <c r="C57" s="175"/>
      <c r="D57" s="175">
        <f>'将来負担比率（分子）の構造'!I$51</f>
        <v>1499</v>
      </c>
      <c r="E57" s="175"/>
      <c r="F57" s="175"/>
      <c r="G57" s="175">
        <f>'将来負担比率（分子）の構造'!J$51</f>
        <v>1530</v>
      </c>
      <c r="H57" s="175"/>
      <c r="I57" s="175"/>
      <c r="J57" s="175">
        <f>'将来負担比率（分子）の構造'!K$51</f>
        <v>1601</v>
      </c>
      <c r="K57" s="175"/>
      <c r="L57" s="175"/>
      <c r="M57" s="175">
        <f>'将来負担比率（分子）の構造'!L$51</f>
        <v>1450</v>
      </c>
      <c r="N57" s="175"/>
      <c r="O57" s="175"/>
      <c r="P57" s="175">
        <f>'将来負担比率（分子）の構造'!M$51</f>
        <v>1413</v>
      </c>
    </row>
    <row r="58" spans="1:16" x14ac:dyDescent="0.15">
      <c r="A58" s="175" t="s">
        <v>43</v>
      </c>
      <c r="B58" s="175"/>
      <c r="C58" s="175"/>
      <c r="D58" s="175">
        <f>'将来負担比率（分子）の構造'!I$50</f>
        <v>1332</v>
      </c>
      <c r="E58" s="175"/>
      <c r="F58" s="175"/>
      <c r="G58" s="175">
        <f>'将来負担比率（分子）の構造'!J$50</f>
        <v>1387</v>
      </c>
      <c r="H58" s="175"/>
      <c r="I58" s="175"/>
      <c r="J58" s="175">
        <f>'将来負担比率（分子）の構造'!K$50</f>
        <v>1605</v>
      </c>
      <c r="K58" s="175"/>
      <c r="L58" s="175"/>
      <c r="M58" s="175">
        <f>'将来負担比率（分子）の構造'!L$50</f>
        <v>2048</v>
      </c>
      <c r="N58" s="175"/>
      <c r="O58" s="175"/>
      <c r="P58" s="175">
        <f>'将来負担比率（分子）の構造'!M$50</f>
        <v>2081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796</v>
      </c>
      <c r="C62" s="175"/>
      <c r="D62" s="175"/>
      <c r="E62" s="175">
        <f>'将来負担比率（分子）の構造'!J$45</f>
        <v>741</v>
      </c>
      <c r="F62" s="175"/>
      <c r="G62" s="175"/>
      <c r="H62" s="175">
        <f>'将来負担比率（分子）の構造'!K$45</f>
        <v>714</v>
      </c>
      <c r="I62" s="175"/>
      <c r="J62" s="175"/>
      <c r="K62" s="175">
        <f>'将来負担比率（分子）の構造'!L$45</f>
        <v>652</v>
      </c>
      <c r="L62" s="175"/>
      <c r="M62" s="175"/>
      <c r="N62" s="175">
        <f>'将来負担比率（分子）の構造'!M$45</f>
        <v>584</v>
      </c>
      <c r="O62" s="175"/>
      <c r="P62" s="175"/>
    </row>
    <row r="63" spans="1:16" x14ac:dyDescent="0.15">
      <c r="A63" s="175" t="s">
        <v>36</v>
      </c>
      <c r="B63" s="175">
        <f>'将来負担比率（分子）の構造'!I$44</f>
        <v>138</v>
      </c>
      <c r="C63" s="175"/>
      <c r="D63" s="175"/>
      <c r="E63" s="175">
        <f>'将来負担比率（分子）の構造'!J$44</f>
        <v>107</v>
      </c>
      <c r="F63" s="175"/>
      <c r="G63" s="175"/>
      <c r="H63" s="175">
        <f>'将来負担比率（分子）の構造'!K$44</f>
        <v>110</v>
      </c>
      <c r="I63" s="175"/>
      <c r="J63" s="175"/>
      <c r="K63" s="175">
        <f>'将来負担比率（分子）の構造'!L$44</f>
        <v>565</v>
      </c>
      <c r="L63" s="175"/>
      <c r="M63" s="175"/>
      <c r="N63" s="175">
        <f>'将来負担比率（分子）の構造'!M$44</f>
        <v>1426</v>
      </c>
      <c r="O63" s="175"/>
      <c r="P63" s="175"/>
    </row>
    <row r="64" spans="1:16" x14ac:dyDescent="0.15">
      <c r="A64" s="175" t="s">
        <v>35</v>
      </c>
      <c r="B64" s="175">
        <f>'将来負担比率（分子）の構造'!I$43</f>
        <v>4919</v>
      </c>
      <c r="C64" s="175"/>
      <c r="D64" s="175"/>
      <c r="E64" s="175">
        <f>'将来負担比率（分子）の構造'!J$43</f>
        <v>5003</v>
      </c>
      <c r="F64" s="175"/>
      <c r="G64" s="175"/>
      <c r="H64" s="175">
        <f>'将来負担比率（分子）の構造'!K$43</f>
        <v>5062</v>
      </c>
      <c r="I64" s="175"/>
      <c r="J64" s="175"/>
      <c r="K64" s="175">
        <f>'将来負担比率（分子）の構造'!L$43</f>
        <v>4621</v>
      </c>
      <c r="L64" s="175"/>
      <c r="M64" s="175"/>
      <c r="N64" s="175">
        <f>'将来負担比率（分子）の構造'!M$43</f>
        <v>4535</v>
      </c>
      <c r="O64" s="175"/>
      <c r="P64" s="175"/>
    </row>
    <row r="65" spans="1:16" x14ac:dyDescent="0.15">
      <c r="A65" s="175" t="s">
        <v>34</v>
      </c>
      <c r="B65" s="175">
        <f>'将来負担比率（分子）の構造'!I$42</f>
        <v>338</v>
      </c>
      <c r="C65" s="175"/>
      <c r="D65" s="175"/>
      <c r="E65" s="175">
        <f>'将来負担比率（分子）の構造'!J$42</f>
        <v>317</v>
      </c>
      <c r="F65" s="175"/>
      <c r="G65" s="175"/>
      <c r="H65" s="175">
        <f>'将来負担比率（分子）の構造'!K$42</f>
        <v>299</v>
      </c>
      <c r="I65" s="175"/>
      <c r="J65" s="175"/>
      <c r="K65" s="175">
        <f>'将来負担比率（分子）の構造'!L$42</f>
        <v>294</v>
      </c>
      <c r="L65" s="175"/>
      <c r="M65" s="175"/>
      <c r="N65" s="175">
        <f>'将来負担比率（分子）の構造'!M$42</f>
        <v>288</v>
      </c>
      <c r="O65" s="175"/>
      <c r="P65" s="175"/>
    </row>
    <row r="66" spans="1:16" x14ac:dyDescent="0.15">
      <c r="A66" s="175" t="s">
        <v>33</v>
      </c>
      <c r="B66" s="175">
        <f>'将来負担比率（分子）の構造'!I$41</f>
        <v>12450</v>
      </c>
      <c r="C66" s="175"/>
      <c r="D66" s="175"/>
      <c r="E66" s="175">
        <f>'将来負担比率（分子）の構造'!J$41</f>
        <v>12799</v>
      </c>
      <c r="F66" s="175"/>
      <c r="G66" s="175"/>
      <c r="H66" s="175">
        <f>'将来負担比率（分子）の構造'!K$41</f>
        <v>13040</v>
      </c>
      <c r="I66" s="175"/>
      <c r="J66" s="175"/>
      <c r="K66" s="175">
        <f>'将来負担比率（分子）の構造'!L$41</f>
        <v>12808</v>
      </c>
      <c r="L66" s="175"/>
      <c r="M66" s="175"/>
      <c r="N66" s="175">
        <f>'将来負担比率（分子）の構造'!M$41</f>
        <v>12540</v>
      </c>
      <c r="O66" s="175"/>
      <c r="P66" s="175"/>
    </row>
    <row r="67" spans="1:16" x14ac:dyDescent="0.15">
      <c r="A67" s="175" t="s">
        <v>77</v>
      </c>
      <c r="B67" s="175" t="e">
        <f>NA()</f>
        <v>#N/A</v>
      </c>
      <c r="C67" s="175">
        <f>IF(ISNUMBER('将来負担比率（分子）の構造'!I$53), IF('将来負担比率（分子）の構造'!I$53 &lt; 0, 0, '将来負担比率（分子）の構造'!I$53), NA())</f>
        <v>3537</v>
      </c>
      <c r="D67" s="175" t="e">
        <f>NA()</f>
        <v>#N/A</v>
      </c>
      <c r="E67" s="175" t="e">
        <f>NA()</f>
        <v>#N/A</v>
      </c>
      <c r="F67" s="175">
        <f>IF(ISNUMBER('将来負担比率（分子）の構造'!J$53), IF('将来負担比率（分子）の構造'!J$53 &lt; 0, 0, '将来負担比率（分子）の構造'!J$53), NA())</f>
        <v>3968</v>
      </c>
      <c r="G67" s="175" t="e">
        <f>NA()</f>
        <v>#N/A</v>
      </c>
      <c r="H67" s="175" t="e">
        <f>NA()</f>
        <v>#N/A</v>
      </c>
      <c r="I67" s="175">
        <f>IF(ISNUMBER('将来負担比率（分子）の構造'!K$53), IF('将来負担比率（分子）の構造'!K$53 &lt; 0, 0, '将来負担比率（分子）の構造'!K$53), NA())</f>
        <v>4165</v>
      </c>
      <c r="J67" s="175" t="e">
        <f>NA()</f>
        <v>#N/A</v>
      </c>
      <c r="K67" s="175" t="e">
        <f>NA()</f>
        <v>#N/A</v>
      </c>
      <c r="L67" s="175">
        <f>IF(ISNUMBER('将来負担比率（分子）の構造'!L$53), IF('将来負担比率（分子）の構造'!L$53 &lt; 0, 0, '将来負担比率（分子）の構造'!L$53), NA())</f>
        <v>3792</v>
      </c>
      <c r="M67" s="175" t="e">
        <f>NA()</f>
        <v>#N/A</v>
      </c>
      <c r="N67" s="175" t="e">
        <f>NA()</f>
        <v>#N/A</v>
      </c>
      <c r="O67" s="175">
        <f>IF(ISNUMBER('将来負担比率（分子）の構造'!M$53), IF('将来負担比率（分子）の構造'!M$53 &lt; 0, 0, '将来負担比率（分子）の構造'!M$53), NA())</f>
        <v>4280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796</v>
      </c>
      <c r="C72" s="179">
        <f>基金残高に係る経年分析!G55</f>
        <v>1052</v>
      </c>
      <c r="D72" s="179">
        <f>基金残高に係る経年分析!H55</f>
        <v>1051</v>
      </c>
    </row>
    <row r="73" spans="1:16" x14ac:dyDescent="0.15">
      <c r="A73" s="178" t="s">
        <v>80</v>
      </c>
      <c r="B73" s="179">
        <f>基金残高に係る経年分析!F56</f>
        <v>0</v>
      </c>
      <c r="C73" s="179">
        <f>基金残高に係る経年分析!G56</f>
        <v>100</v>
      </c>
      <c r="D73" s="179">
        <f>基金残高に係る経年分析!H56</f>
        <v>107</v>
      </c>
    </row>
    <row r="74" spans="1:16" x14ac:dyDescent="0.15">
      <c r="A74" s="178" t="s">
        <v>81</v>
      </c>
      <c r="B74" s="179">
        <f>基金残高に係る経年分析!F57</f>
        <v>405</v>
      </c>
      <c r="C74" s="179">
        <f>基金残高に係る経年分析!G57</f>
        <v>466</v>
      </c>
      <c r="D74" s="179">
        <f>基金残高に係る経年分析!H57</f>
        <v>464</v>
      </c>
    </row>
  </sheetData>
  <sheetProtection algorithmName="SHA-512" hashValue="JPY9++dLXGDi59QSf93VJUG/34UXAkyyrQrhdE2UqMmhpKxuyxnuP2nXAITpUbB9jGuz06rnnlWWNkt4TSZvAw==" saltValue="ClUzBNHG15zg2kb4j5Wn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2703535</v>
      </c>
      <c r="S5" s="674"/>
      <c r="T5" s="674"/>
      <c r="U5" s="674"/>
      <c r="V5" s="674"/>
      <c r="W5" s="674"/>
      <c r="X5" s="674"/>
      <c r="Y5" s="702"/>
      <c r="Z5" s="715">
        <v>25.1</v>
      </c>
      <c r="AA5" s="715"/>
      <c r="AB5" s="715"/>
      <c r="AC5" s="715"/>
      <c r="AD5" s="716">
        <v>2574991</v>
      </c>
      <c r="AE5" s="716"/>
      <c r="AF5" s="716"/>
      <c r="AG5" s="716"/>
      <c r="AH5" s="716"/>
      <c r="AI5" s="716"/>
      <c r="AJ5" s="716"/>
      <c r="AK5" s="716"/>
      <c r="AL5" s="703">
        <v>43.5</v>
      </c>
      <c r="AM5" s="685"/>
      <c r="AN5" s="685"/>
      <c r="AO5" s="704"/>
      <c r="AP5" s="676" t="s">
        <v>235</v>
      </c>
      <c r="AQ5" s="677"/>
      <c r="AR5" s="677"/>
      <c r="AS5" s="677"/>
      <c r="AT5" s="677"/>
      <c r="AU5" s="677"/>
      <c r="AV5" s="677"/>
      <c r="AW5" s="677"/>
      <c r="AX5" s="677"/>
      <c r="AY5" s="677"/>
      <c r="AZ5" s="677"/>
      <c r="BA5" s="677"/>
      <c r="BB5" s="677"/>
      <c r="BC5" s="677"/>
      <c r="BD5" s="677"/>
      <c r="BE5" s="677"/>
      <c r="BF5" s="678"/>
      <c r="BG5" s="621">
        <v>2574710</v>
      </c>
      <c r="BH5" s="622"/>
      <c r="BI5" s="622"/>
      <c r="BJ5" s="622"/>
      <c r="BK5" s="622"/>
      <c r="BL5" s="622"/>
      <c r="BM5" s="622"/>
      <c r="BN5" s="623"/>
      <c r="BO5" s="659">
        <v>95.2</v>
      </c>
      <c r="BP5" s="659"/>
      <c r="BQ5" s="659"/>
      <c r="BR5" s="659"/>
      <c r="BS5" s="660">
        <v>6340</v>
      </c>
      <c r="BT5" s="660"/>
      <c r="BU5" s="660"/>
      <c r="BV5" s="660"/>
      <c r="BW5" s="660"/>
      <c r="BX5" s="660"/>
      <c r="BY5" s="660"/>
      <c r="BZ5" s="660"/>
      <c r="CA5" s="660"/>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74872</v>
      </c>
      <c r="S6" s="622"/>
      <c r="T6" s="622"/>
      <c r="U6" s="622"/>
      <c r="V6" s="622"/>
      <c r="W6" s="622"/>
      <c r="X6" s="622"/>
      <c r="Y6" s="623"/>
      <c r="Z6" s="659">
        <v>0.7</v>
      </c>
      <c r="AA6" s="659"/>
      <c r="AB6" s="659"/>
      <c r="AC6" s="659"/>
      <c r="AD6" s="660">
        <v>74872</v>
      </c>
      <c r="AE6" s="660"/>
      <c r="AF6" s="660"/>
      <c r="AG6" s="660"/>
      <c r="AH6" s="660"/>
      <c r="AI6" s="660"/>
      <c r="AJ6" s="660"/>
      <c r="AK6" s="660"/>
      <c r="AL6" s="624">
        <v>1.3</v>
      </c>
      <c r="AM6" s="625"/>
      <c r="AN6" s="625"/>
      <c r="AO6" s="661"/>
      <c r="AP6" s="618" t="s">
        <v>240</v>
      </c>
      <c r="AQ6" s="619"/>
      <c r="AR6" s="619"/>
      <c r="AS6" s="619"/>
      <c r="AT6" s="619"/>
      <c r="AU6" s="619"/>
      <c r="AV6" s="619"/>
      <c r="AW6" s="619"/>
      <c r="AX6" s="619"/>
      <c r="AY6" s="619"/>
      <c r="AZ6" s="619"/>
      <c r="BA6" s="619"/>
      <c r="BB6" s="619"/>
      <c r="BC6" s="619"/>
      <c r="BD6" s="619"/>
      <c r="BE6" s="619"/>
      <c r="BF6" s="620"/>
      <c r="BG6" s="621">
        <v>2574710</v>
      </c>
      <c r="BH6" s="622"/>
      <c r="BI6" s="622"/>
      <c r="BJ6" s="622"/>
      <c r="BK6" s="622"/>
      <c r="BL6" s="622"/>
      <c r="BM6" s="622"/>
      <c r="BN6" s="623"/>
      <c r="BO6" s="659">
        <v>95.2</v>
      </c>
      <c r="BP6" s="659"/>
      <c r="BQ6" s="659"/>
      <c r="BR6" s="659"/>
      <c r="BS6" s="660">
        <v>6340</v>
      </c>
      <c r="BT6" s="660"/>
      <c r="BU6" s="660"/>
      <c r="BV6" s="660"/>
      <c r="BW6" s="660"/>
      <c r="BX6" s="660"/>
      <c r="BY6" s="660"/>
      <c r="BZ6" s="660"/>
      <c r="CA6" s="660"/>
      <c r="CB6" s="695"/>
      <c r="CD6" s="676" t="s">
        <v>241</v>
      </c>
      <c r="CE6" s="677"/>
      <c r="CF6" s="677"/>
      <c r="CG6" s="677"/>
      <c r="CH6" s="677"/>
      <c r="CI6" s="677"/>
      <c r="CJ6" s="677"/>
      <c r="CK6" s="677"/>
      <c r="CL6" s="677"/>
      <c r="CM6" s="677"/>
      <c r="CN6" s="677"/>
      <c r="CO6" s="677"/>
      <c r="CP6" s="677"/>
      <c r="CQ6" s="678"/>
      <c r="CR6" s="621">
        <v>112245</v>
      </c>
      <c r="CS6" s="622"/>
      <c r="CT6" s="622"/>
      <c r="CU6" s="622"/>
      <c r="CV6" s="622"/>
      <c r="CW6" s="622"/>
      <c r="CX6" s="622"/>
      <c r="CY6" s="623"/>
      <c r="CZ6" s="703">
        <v>1.1000000000000001</v>
      </c>
      <c r="DA6" s="685"/>
      <c r="DB6" s="685"/>
      <c r="DC6" s="705"/>
      <c r="DD6" s="627" t="s">
        <v>242</v>
      </c>
      <c r="DE6" s="622"/>
      <c r="DF6" s="622"/>
      <c r="DG6" s="622"/>
      <c r="DH6" s="622"/>
      <c r="DI6" s="622"/>
      <c r="DJ6" s="622"/>
      <c r="DK6" s="622"/>
      <c r="DL6" s="622"/>
      <c r="DM6" s="622"/>
      <c r="DN6" s="622"/>
      <c r="DO6" s="622"/>
      <c r="DP6" s="623"/>
      <c r="DQ6" s="627">
        <v>111957</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1475</v>
      </c>
      <c r="S7" s="622"/>
      <c r="T7" s="622"/>
      <c r="U7" s="622"/>
      <c r="V7" s="622"/>
      <c r="W7" s="622"/>
      <c r="X7" s="622"/>
      <c r="Y7" s="623"/>
      <c r="Z7" s="659">
        <v>0</v>
      </c>
      <c r="AA7" s="659"/>
      <c r="AB7" s="659"/>
      <c r="AC7" s="659"/>
      <c r="AD7" s="660">
        <v>1475</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1439671</v>
      </c>
      <c r="BH7" s="622"/>
      <c r="BI7" s="622"/>
      <c r="BJ7" s="622"/>
      <c r="BK7" s="622"/>
      <c r="BL7" s="622"/>
      <c r="BM7" s="622"/>
      <c r="BN7" s="623"/>
      <c r="BO7" s="659">
        <v>53.3</v>
      </c>
      <c r="BP7" s="659"/>
      <c r="BQ7" s="659"/>
      <c r="BR7" s="659"/>
      <c r="BS7" s="660">
        <v>6340</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1096368</v>
      </c>
      <c r="CS7" s="622"/>
      <c r="CT7" s="622"/>
      <c r="CU7" s="622"/>
      <c r="CV7" s="622"/>
      <c r="CW7" s="622"/>
      <c r="CX7" s="622"/>
      <c r="CY7" s="623"/>
      <c r="CZ7" s="659">
        <v>10.4</v>
      </c>
      <c r="DA7" s="659"/>
      <c r="DB7" s="659"/>
      <c r="DC7" s="659"/>
      <c r="DD7" s="627">
        <v>50748</v>
      </c>
      <c r="DE7" s="622"/>
      <c r="DF7" s="622"/>
      <c r="DG7" s="622"/>
      <c r="DH7" s="622"/>
      <c r="DI7" s="622"/>
      <c r="DJ7" s="622"/>
      <c r="DK7" s="622"/>
      <c r="DL7" s="622"/>
      <c r="DM7" s="622"/>
      <c r="DN7" s="622"/>
      <c r="DO7" s="622"/>
      <c r="DP7" s="623"/>
      <c r="DQ7" s="627">
        <v>895792</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17071</v>
      </c>
      <c r="S8" s="622"/>
      <c r="T8" s="622"/>
      <c r="U8" s="622"/>
      <c r="V8" s="622"/>
      <c r="W8" s="622"/>
      <c r="X8" s="622"/>
      <c r="Y8" s="623"/>
      <c r="Z8" s="659">
        <v>0.2</v>
      </c>
      <c r="AA8" s="659"/>
      <c r="AB8" s="659"/>
      <c r="AC8" s="659"/>
      <c r="AD8" s="660">
        <v>17071</v>
      </c>
      <c r="AE8" s="660"/>
      <c r="AF8" s="660"/>
      <c r="AG8" s="660"/>
      <c r="AH8" s="660"/>
      <c r="AI8" s="660"/>
      <c r="AJ8" s="660"/>
      <c r="AK8" s="660"/>
      <c r="AL8" s="624">
        <v>0.3</v>
      </c>
      <c r="AM8" s="625"/>
      <c r="AN8" s="625"/>
      <c r="AO8" s="661"/>
      <c r="AP8" s="618" t="s">
        <v>247</v>
      </c>
      <c r="AQ8" s="619"/>
      <c r="AR8" s="619"/>
      <c r="AS8" s="619"/>
      <c r="AT8" s="619"/>
      <c r="AU8" s="619"/>
      <c r="AV8" s="619"/>
      <c r="AW8" s="619"/>
      <c r="AX8" s="619"/>
      <c r="AY8" s="619"/>
      <c r="AZ8" s="619"/>
      <c r="BA8" s="619"/>
      <c r="BB8" s="619"/>
      <c r="BC8" s="619"/>
      <c r="BD8" s="619"/>
      <c r="BE8" s="619"/>
      <c r="BF8" s="620"/>
      <c r="BG8" s="621">
        <v>49867</v>
      </c>
      <c r="BH8" s="622"/>
      <c r="BI8" s="622"/>
      <c r="BJ8" s="622"/>
      <c r="BK8" s="622"/>
      <c r="BL8" s="622"/>
      <c r="BM8" s="622"/>
      <c r="BN8" s="623"/>
      <c r="BO8" s="659">
        <v>1.8</v>
      </c>
      <c r="BP8" s="659"/>
      <c r="BQ8" s="659"/>
      <c r="BR8" s="659"/>
      <c r="BS8" s="660" t="s">
        <v>184</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4068059</v>
      </c>
      <c r="CS8" s="622"/>
      <c r="CT8" s="622"/>
      <c r="CU8" s="622"/>
      <c r="CV8" s="622"/>
      <c r="CW8" s="622"/>
      <c r="CX8" s="622"/>
      <c r="CY8" s="623"/>
      <c r="CZ8" s="659">
        <v>38.4</v>
      </c>
      <c r="DA8" s="659"/>
      <c r="DB8" s="659"/>
      <c r="DC8" s="659"/>
      <c r="DD8" s="627">
        <v>21959</v>
      </c>
      <c r="DE8" s="622"/>
      <c r="DF8" s="622"/>
      <c r="DG8" s="622"/>
      <c r="DH8" s="622"/>
      <c r="DI8" s="622"/>
      <c r="DJ8" s="622"/>
      <c r="DK8" s="622"/>
      <c r="DL8" s="622"/>
      <c r="DM8" s="622"/>
      <c r="DN8" s="622"/>
      <c r="DO8" s="622"/>
      <c r="DP8" s="623"/>
      <c r="DQ8" s="627">
        <v>1911009</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16065</v>
      </c>
      <c r="S9" s="622"/>
      <c r="T9" s="622"/>
      <c r="U9" s="622"/>
      <c r="V9" s="622"/>
      <c r="W9" s="622"/>
      <c r="X9" s="622"/>
      <c r="Y9" s="623"/>
      <c r="Z9" s="659">
        <v>0.1</v>
      </c>
      <c r="AA9" s="659"/>
      <c r="AB9" s="659"/>
      <c r="AC9" s="659"/>
      <c r="AD9" s="660">
        <v>16065</v>
      </c>
      <c r="AE9" s="660"/>
      <c r="AF9" s="660"/>
      <c r="AG9" s="660"/>
      <c r="AH9" s="660"/>
      <c r="AI9" s="660"/>
      <c r="AJ9" s="660"/>
      <c r="AK9" s="660"/>
      <c r="AL9" s="624">
        <v>0.3</v>
      </c>
      <c r="AM9" s="625"/>
      <c r="AN9" s="625"/>
      <c r="AO9" s="661"/>
      <c r="AP9" s="618" t="s">
        <v>250</v>
      </c>
      <c r="AQ9" s="619"/>
      <c r="AR9" s="619"/>
      <c r="AS9" s="619"/>
      <c r="AT9" s="619"/>
      <c r="AU9" s="619"/>
      <c r="AV9" s="619"/>
      <c r="AW9" s="619"/>
      <c r="AX9" s="619"/>
      <c r="AY9" s="619"/>
      <c r="AZ9" s="619"/>
      <c r="BA9" s="619"/>
      <c r="BB9" s="619"/>
      <c r="BC9" s="619"/>
      <c r="BD9" s="619"/>
      <c r="BE9" s="619"/>
      <c r="BF9" s="620"/>
      <c r="BG9" s="621">
        <v>1334000</v>
      </c>
      <c r="BH9" s="622"/>
      <c r="BI9" s="622"/>
      <c r="BJ9" s="622"/>
      <c r="BK9" s="622"/>
      <c r="BL9" s="622"/>
      <c r="BM9" s="622"/>
      <c r="BN9" s="623"/>
      <c r="BO9" s="659">
        <v>49.3</v>
      </c>
      <c r="BP9" s="659"/>
      <c r="BQ9" s="659"/>
      <c r="BR9" s="659"/>
      <c r="BS9" s="660" t="s">
        <v>242</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801592</v>
      </c>
      <c r="CS9" s="622"/>
      <c r="CT9" s="622"/>
      <c r="CU9" s="622"/>
      <c r="CV9" s="622"/>
      <c r="CW9" s="622"/>
      <c r="CX9" s="622"/>
      <c r="CY9" s="623"/>
      <c r="CZ9" s="659">
        <v>7.6</v>
      </c>
      <c r="DA9" s="659"/>
      <c r="DB9" s="659"/>
      <c r="DC9" s="659"/>
      <c r="DD9" s="627">
        <v>22377</v>
      </c>
      <c r="DE9" s="622"/>
      <c r="DF9" s="622"/>
      <c r="DG9" s="622"/>
      <c r="DH9" s="622"/>
      <c r="DI9" s="622"/>
      <c r="DJ9" s="622"/>
      <c r="DK9" s="622"/>
      <c r="DL9" s="622"/>
      <c r="DM9" s="622"/>
      <c r="DN9" s="622"/>
      <c r="DO9" s="622"/>
      <c r="DP9" s="623"/>
      <c r="DQ9" s="627">
        <v>644406</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184</v>
      </c>
      <c r="S10" s="622"/>
      <c r="T10" s="622"/>
      <c r="U10" s="622"/>
      <c r="V10" s="622"/>
      <c r="W10" s="622"/>
      <c r="X10" s="622"/>
      <c r="Y10" s="623"/>
      <c r="Z10" s="659" t="s">
        <v>184</v>
      </c>
      <c r="AA10" s="659"/>
      <c r="AB10" s="659"/>
      <c r="AC10" s="659"/>
      <c r="AD10" s="660" t="s">
        <v>242</v>
      </c>
      <c r="AE10" s="660"/>
      <c r="AF10" s="660"/>
      <c r="AG10" s="660"/>
      <c r="AH10" s="660"/>
      <c r="AI10" s="660"/>
      <c r="AJ10" s="660"/>
      <c r="AK10" s="660"/>
      <c r="AL10" s="624" t="s">
        <v>242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33517</v>
      </c>
      <c r="BH10" s="622"/>
      <c r="BI10" s="622"/>
      <c r="BJ10" s="622"/>
      <c r="BK10" s="622"/>
      <c r="BL10" s="622"/>
      <c r="BM10" s="622"/>
      <c r="BN10" s="623"/>
      <c r="BO10" s="659">
        <v>1.2</v>
      </c>
      <c r="BP10" s="659"/>
      <c r="BQ10" s="659"/>
      <c r="BR10" s="659"/>
      <c r="BS10" s="660" t="s">
        <v>184</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10960</v>
      </c>
      <c r="CS10" s="622"/>
      <c r="CT10" s="622"/>
      <c r="CU10" s="622"/>
      <c r="CV10" s="622"/>
      <c r="CW10" s="622"/>
      <c r="CX10" s="622"/>
      <c r="CY10" s="623"/>
      <c r="CZ10" s="659">
        <v>0.1</v>
      </c>
      <c r="DA10" s="659"/>
      <c r="DB10" s="659"/>
      <c r="DC10" s="659"/>
      <c r="DD10" s="627" t="s">
        <v>184</v>
      </c>
      <c r="DE10" s="622"/>
      <c r="DF10" s="622"/>
      <c r="DG10" s="622"/>
      <c r="DH10" s="622"/>
      <c r="DI10" s="622"/>
      <c r="DJ10" s="622"/>
      <c r="DK10" s="622"/>
      <c r="DL10" s="622"/>
      <c r="DM10" s="622"/>
      <c r="DN10" s="622"/>
      <c r="DO10" s="622"/>
      <c r="DP10" s="623"/>
      <c r="DQ10" s="627">
        <v>10874</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624388</v>
      </c>
      <c r="S11" s="622"/>
      <c r="T11" s="622"/>
      <c r="U11" s="622"/>
      <c r="V11" s="622"/>
      <c r="W11" s="622"/>
      <c r="X11" s="622"/>
      <c r="Y11" s="623"/>
      <c r="Z11" s="624">
        <v>5.8</v>
      </c>
      <c r="AA11" s="625"/>
      <c r="AB11" s="625"/>
      <c r="AC11" s="626"/>
      <c r="AD11" s="627">
        <v>624388</v>
      </c>
      <c r="AE11" s="622"/>
      <c r="AF11" s="622"/>
      <c r="AG11" s="622"/>
      <c r="AH11" s="622"/>
      <c r="AI11" s="622"/>
      <c r="AJ11" s="622"/>
      <c r="AK11" s="623"/>
      <c r="AL11" s="624">
        <v>10.5</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22287</v>
      </c>
      <c r="BH11" s="622"/>
      <c r="BI11" s="622"/>
      <c r="BJ11" s="622"/>
      <c r="BK11" s="622"/>
      <c r="BL11" s="622"/>
      <c r="BM11" s="622"/>
      <c r="BN11" s="623"/>
      <c r="BO11" s="659">
        <v>0.8</v>
      </c>
      <c r="BP11" s="659"/>
      <c r="BQ11" s="659"/>
      <c r="BR11" s="659"/>
      <c r="BS11" s="660">
        <v>6340</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91278</v>
      </c>
      <c r="CS11" s="622"/>
      <c r="CT11" s="622"/>
      <c r="CU11" s="622"/>
      <c r="CV11" s="622"/>
      <c r="CW11" s="622"/>
      <c r="CX11" s="622"/>
      <c r="CY11" s="623"/>
      <c r="CZ11" s="659">
        <v>0.9</v>
      </c>
      <c r="DA11" s="659"/>
      <c r="DB11" s="659"/>
      <c r="DC11" s="659"/>
      <c r="DD11" s="627">
        <v>3893</v>
      </c>
      <c r="DE11" s="622"/>
      <c r="DF11" s="622"/>
      <c r="DG11" s="622"/>
      <c r="DH11" s="622"/>
      <c r="DI11" s="622"/>
      <c r="DJ11" s="622"/>
      <c r="DK11" s="622"/>
      <c r="DL11" s="622"/>
      <c r="DM11" s="622"/>
      <c r="DN11" s="622"/>
      <c r="DO11" s="622"/>
      <c r="DP11" s="623"/>
      <c r="DQ11" s="627">
        <v>67290</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184</v>
      </c>
      <c r="S12" s="622"/>
      <c r="T12" s="622"/>
      <c r="U12" s="622"/>
      <c r="V12" s="622"/>
      <c r="W12" s="622"/>
      <c r="X12" s="622"/>
      <c r="Y12" s="623"/>
      <c r="Z12" s="659" t="s">
        <v>184</v>
      </c>
      <c r="AA12" s="659"/>
      <c r="AB12" s="659"/>
      <c r="AC12" s="659"/>
      <c r="AD12" s="660" t="s">
        <v>184</v>
      </c>
      <c r="AE12" s="660"/>
      <c r="AF12" s="660"/>
      <c r="AG12" s="660"/>
      <c r="AH12" s="660"/>
      <c r="AI12" s="660"/>
      <c r="AJ12" s="660"/>
      <c r="AK12" s="660"/>
      <c r="AL12" s="624" t="s">
        <v>184</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916311</v>
      </c>
      <c r="BH12" s="622"/>
      <c r="BI12" s="622"/>
      <c r="BJ12" s="622"/>
      <c r="BK12" s="622"/>
      <c r="BL12" s="622"/>
      <c r="BM12" s="622"/>
      <c r="BN12" s="623"/>
      <c r="BO12" s="659">
        <v>33.9</v>
      </c>
      <c r="BP12" s="659"/>
      <c r="BQ12" s="659"/>
      <c r="BR12" s="659"/>
      <c r="BS12" s="660" t="s">
        <v>184</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271404</v>
      </c>
      <c r="CS12" s="622"/>
      <c r="CT12" s="622"/>
      <c r="CU12" s="622"/>
      <c r="CV12" s="622"/>
      <c r="CW12" s="622"/>
      <c r="CX12" s="622"/>
      <c r="CY12" s="623"/>
      <c r="CZ12" s="659">
        <v>2.6</v>
      </c>
      <c r="DA12" s="659"/>
      <c r="DB12" s="659"/>
      <c r="DC12" s="659"/>
      <c r="DD12" s="627">
        <v>1551</v>
      </c>
      <c r="DE12" s="622"/>
      <c r="DF12" s="622"/>
      <c r="DG12" s="622"/>
      <c r="DH12" s="622"/>
      <c r="DI12" s="622"/>
      <c r="DJ12" s="622"/>
      <c r="DK12" s="622"/>
      <c r="DL12" s="622"/>
      <c r="DM12" s="622"/>
      <c r="DN12" s="622"/>
      <c r="DO12" s="622"/>
      <c r="DP12" s="623"/>
      <c r="DQ12" s="627">
        <v>264860</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184</v>
      </c>
      <c r="AA13" s="659"/>
      <c r="AB13" s="659"/>
      <c r="AC13" s="659"/>
      <c r="AD13" s="660" t="s">
        <v>242</v>
      </c>
      <c r="AE13" s="660"/>
      <c r="AF13" s="660"/>
      <c r="AG13" s="660"/>
      <c r="AH13" s="660"/>
      <c r="AI13" s="660"/>
      <c r="AJ13" s="660"/>
      <c r="AK13" s="660"/>
      <c r="AL13" s="624" t="s">
        <v>184</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901880</v>
      </c>
      <c r="BH13" s="622"/>
      <c r="BI13" s="622"/>
      <c r="BJ13" s="622"/>
      <c r="BK13" s="622"/>
      <c r="BL13" s="622"/>
      <c r="BM13" s="622"/>
      <c r="BN13" s="623"/>
      <c r="BO13" s="659">
        <v>33.4</v>
      </c>
      <c r="BP13" s="659"/>
      <c r="BQ13" s="659"/>
      <c r="BR13" s="659"/>
      <c r="BS13" s="660" t="s">
        <v>242</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1503651</v>
      </c>
      <c r="CS13" s="622"/>
      <c r="CT13" s="622"/>
      <c r="CU13" s="622"/>
      <c r="CV13" s="622"/>
      <c r="CW13" s="622"/>
      <c r="CX13" s="622"/>
      <c r="CY13" s="623"/>
      <c r="CZ13" s="659">
        <v>14.2</v>
      </c>
      <c r="DA13" s="659"/>
      <c r="DB13" s="659"/>
      <c r="DC13" s="659"/>
      <c r="DD13" s="627">
        <v>676569</v>
      </c>
      <c r="DE13" s="622"/>
      <c r="DF13" s="622"/>
      <c r="DG13" s="622"/>
      <c r="DH13" s="622"/>
      <c r="DI13" s="622"/>
      <c r="DJ13" s="622"/>
      <c r="DK13" s="622"/>
      <c r="DL13" s="622"/>
      <c r="DM13" s="622"/>
      <c r="DN13" s="622"/>
      <c r="DO13" s="622"/>
      <c r="DP13" s="623"/>
      <c r="DQ13" s="627">
        <v>681969</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242</v>
      </c>
      <c r="AA14" s="659"/>
      <c r="AB14" s="659"/>
      <c r="AC14" s="659"/>
      <c r="AD14" s="660" t="s">
        <v>184</v>
      </c>
      <c r="AE14" s="660"/>
      <c r="AF14" s="660"/>
      <c r="AG14" s="660"/>
      <c r="AH14" s="660"/>
      <c r="AI14" s="660"/>
      <c r="AJ14" s="660"/>
      <c r="AK14" s="660"/>
      <c r="AL14" s="624" t="s">
        <v>184</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79325</v>
      </c>
      <c r="BH14" s="622"/>
      <c r="BI14" s="622"/>
      <c r="BJ14" s="622"/>
      <c r="BK14" s="622"/>
      <c r="BL14" s="622"/>
      <c r="BM14" s="622"/>
      <c r="BN14" s="623"/>
      <c r="BO14" s="659">
        <v>2.9</v>
      </c>
      <c r="BP14" s="659"/>
      <c r="BQ14" s="659"/>
      <c r="BR14" s="659"/>
      <c r="BS14" s="660" t="s">
        <v>184</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280129</v>
      </c>
      <c r="CS14" s="622"/>
      <c r="CT14" s="622"/>
      <c r="CU14" s="622"/>
      <c r="CV14" s="622"/>
      <c r="CW14" s="622"/>
      <c r="CX14" s="622"/>
      <c r="CY14" s="623"/>
      <c r="CZ14" s="659">
        <v>2.6</v>
      </c>
      <c r="DA14" s="659"/>
      <c r="DB14" s="659"/>
      <c r="DC14" s="659"/>
      <c r="DD14" s="627">
        <v>3773</v>
      </c>
      <c r="DE14" s="622"/>
      <c r="DF14" s="622"/>
      <c r="DG14" s="622"/>
      <c r="DH14" s="622"/>
      <c r="DI14" s="622"/>
      <c r="DJ14" s="622"/>
      <c r="DK14" s="622"/>
      <c r="DL14" s="622"/>
      <c r="DM14" s="622"/>
      <c r="DN14" s="622"/>
      <c r="DO14" s="622"/>
      <c r="DP14" s="623"/>
      <c r="DQ14" s="627">
        <v>276952</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184</v>
      </c>
      <c r="S15" s="622"/>
      <c r="T15" s="622"/>
      <c r="U15" s="622"/>
      <c r="V15" s="622"/>
      <c r="W15" s="622"/>
      <c r="X15" s="622"/>
      <c r="Y15" s="623"/>
      <c r="Z15" s="659" t="s">
        <v>184</v>
      </c>
      <c r="AA15" s="659"/>
      <c r="AB15" s="659"/>
      <c r="AC15" s="659"/>
      <c r="AD15" s="660" t="s">
        <v>184</v>
      </c>
      <c r="AE15" s="660"/>
      <c r="AF15" s="660"/>
      <c r="AG15" s="660"/>
      <c r="AH15" s="660"/>
      <c r="AI15" s="660"/>
      <c r="AJ15" s="660"/>
      <c r="AK15" s="660"/>
      <c r="AL15" s="624" t="s">
        <v>184</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139403</v>
      </c>
      <c r="BH15" s="622"/>
      <c r="BI15" s="622"/>
      <c r="BJ15" s="622"/>
      <c r="BK15" s="622"/>
      <c r="BL15" s="622"/>
      <c r="BM15" s="622"/>
      <c r="BN15" s="623"/>
      <c r="BO15" s="659">
        <v>5.2</v>
      </c>
      <c r="BP15" s="659"/>
      <c r="BQ15" s="659"/>
      <c r="BR15" s="659"/>
      <c r="BS15" s="660" t="s">
        <v>184</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1223491</v>
      </c>
      <c r="CS15" s="622"/>
      <c r="CT15" s="622"/>
      <c r="CU15" s="622"/>
      <c r="CV15" s="622"/>
      <c r="CW15" s="622"/>
      <c r="CX15" s="622"/>
      <c r="CY15" s="623"/>
      <c r="CZ15" s="659">
        <v>11.6</v>
      </c>
      <c r="DA15" s="659"/>
      <c r="DB15" s="659"/>
      <c r="DC15" s="659"/>
      <c r="DD15" s="627">
        <v>171132</v>
      </c>
      <c r="DE15" s="622"/>
      <c r="DF15" s="622"/>
      <c r="DG15" s="622"/>
      <c r="DH15" s="622"/>
      <c r="DI15" s="622"/>
      <c r="DJ15" s="622"/>
      <c r="DK15" s="622"/>
      <c r="DL15" s="622"/>
      <c r="DM15" s="622"/>
      <c r="DN15" s="622"/>
      <c r="DO15" s="622"/>
      <c r="DP15" s="623"/>
      <c r="DQ15" s="627">
        <v>912331</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9861</v>
      </c>
      <c r="S16" s="622"/>
      <c r="T16" s="622"/>
      <c r="U16" s="622"/>
      <c r="V16" s="622"/>
      <c r="W16" s="622"/>
      <c r="X16" s="622"/>
      <c r="Y16" s="623"/>
      <c r="Z16" s="659">
        <v>0.1</v>
      </c>
      <c r="AA16" s="659"/>
      <c r="AB16" s="659"/>
      <c r="AC16" s="659"/>
      <c r="AD16" s="660">
        <v>9861</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184</v>
      </c>
      <c r="BP16" s="659"/>
      <c r="BQ16" s="659"/>
      <c r="BR16" s="659"/>
      <c r="BS16" s="660" t="s">
        <v>242</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184</v>
      </c>
      <c r="DA16" s="659"/>
      <c r="DB16" s="659"/>
      <c r="DC16" s="659"/>
      <c r="DD16" s="627" t="s">
        <v>184</v>
      </c>
      <c r="DE16" s="622"/>
      <c r="DF16" s="622"/>
      <c r="DG16" s="622"/>
      <c r="DH16" s="622"/>
      <c r="DI16" s="622"/>
      <c r="DJ16" s="622"/>
      <c r="DK16" s="622"/>
      <c r="DL16" s="622"/>
      <c r="DM16" s="622"/>
      <c r="DN16" s="622"/>
      <c r="DO16" s="622"/>
      <c r="DP16" s="623"/>
      <c r="DQ16" s="627" t="s">
        <v>184</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27131</v>
      </c>
      <c r="S17" s="622"/>
      <c r="T17" s="622"/>
      <c r="U17" s="622"/>
      <c r="V17" s="622"/>
      <c r="W17" s="622"/>
      <c r="X17" s="622"/>
      <c r="Y17" s="623"/>
      <c r="Z17" s="659">
        <v>0.3</v>
      </c>
      <c r="AA17" s="659"/>
      <c r="AB17" s="659"/>
      <c r="AC17" s="659"/>
      <c r="AD17" s="660">
        <v>27131</v>
      </c>
      <c r="AE17" s="660"/>
      <c r="AF17" s="660"/>
      <c r="AG17" s="660"/>
      <c r="AH17" s="660"/>
      <c r="AI17" s="660"/>
      <c r="AJ17" s="660"/>
      <c r="AK17" s="660"/>
      <c r="AL17" s="624">
        <v>0.5</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242</v>
      </c>
      <c r="BP17" s="659"/>
      <c r="BQ17" s="659"/>
      <c r="BR17" s="659"/>
      <c r="BS17" s="660" t="s">
        <v>184</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1103689</v>
      </c>
      <c r="CS17" s="622"/>
      <c r="CT17" s="622"/>
      <c r="CU17" s="622"/>
      <c r="CV17" s="622"/>
      <c r="CW17" s="622"/>
      <c r="CX17" s="622"/>
      <c r="CY17" s="623"/>
      <c r="CZ17" s="659">
        <v>10.4</v>
      </c>
      <c r="DA17" s="659"/>
      <c r="DB17" s="659"/>
      <c r="DC17" s="659"/>
      <c r="DD17" s="627" t="s">
        <v>242</v>
      </c>
      <c r="DE17" s="622"/>
      <c r="DF17" s="622"/>
      <c r="DG17" s="622"/>
      <c r="DH17" s="622"/>
      <c r="DI17" s="622"/>
      <c r="DJ17" s="622"/>
      <c r="DK17" s="622"/>
      <c r="DL17" s="622"/>
      <c r="DM17" s="622"/>
      <c r="DN17" s="622"/>
      <c r="DO17" s="622"/>
      <c r="DP17" s="623"/>
      <c r="DQ17" s="627">
        <v>1098086</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36629</v>
      </c>
      <c r="S18" s="622"/>
      <c r="T18" s="622"/>
      <c r="U18" s="622"/>
      <c r="V18" s="622"/>
      <c r="W18" s="622"/>
      <c r="X18" s="622"/>
      <c r="Y18" s="623"/>
      <c r="Z18" s="659">
        <v>0.3</v>
      </c>
      <c r="AA18" s="659"/>
      <c r="AB18" s="659"/>
      <c r="AC18" s="659"/>
      <c r="AD18" s="660">
        <v>36629</v>
      </c>
      <c r="AE18" s="660"/>
      <c r="AF18" s="660"/>
      <c r="AG18" s="660"/>
      <c r="AH18" s="660"/>
      <c r="AI18" s="660"/>
      <c r="AJ18" s="660"/>
      <c r="AK18" s="660"/>
      <c r="AL18" s="624">
        <v>0.6</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184</v>
      </c>
      <c r="BH18" s="622"/>
      <c r="BI18" s="622"/>
      <c r="BJ18" s="622"/>
      <c r="BK18" s="622"/>
      <c r="BL18" s="622"/>
      <c r="BM18" s="622"/>
      <c r="BN18" s="623"/>
      <c r="BO18" s="659" t="s">
        <v>184</v>
      </c>
      <c r="BP18" s="659"/>
      <c r="BQ18" s="659"/>
      <c r="BR18" s="659"/>
      <c r="BS18" s="660" t="s">
        <v>184</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v>19634</v>
      </c>
      <c r="CS18" s="622"/>
      <c r="CT18" s="622"/>
      <c r="CU18" s="622"/>
      <c r="CV18" s="622"/>
      <c r="CW18" s="622"/>
      <c r="CX18" s="622"/>
      <c r="CY18" s="623"/>
      <c r="CZ18" s="659">
        <v>0.2</v>
      </c>
      <c r="DA18" s="659"/>
      <c r="DB18" s="659"/>
      <c r="DC18" s="659"/>
      <c r="DD18" s="627" t="s">
        <v>242</v>
      </c>
      <c r="DE18" s="622"/>
      <c r="DF18" s="622"/>
      <c r="DG18" s="622"/>
      <c r="DH18" s="622"/>
      <c r="DI18" s="622"/>
      <c r="DJ18" s="622"/>
      <c r="DK18" s="622"/>
      <c r="DL18" s="622"/>
      <c r="DM18" s="622"/>
      <c r="DN18" s="622"/>
      <c r="DO18" s="622"/>
      <c r="DP18" s="623"/>
      <c r="DQ18" s="627">
        <v>19634</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36469</v>
      </c>
      <c r="S19" s="622"/>
      <c r="T19" s="622"/>
      <c r="U19" s="622"/>
      <c r="V19" s="622"/>
      <c r="W19" s="622"/>
      <c r="X19" s="622"/>
      <c r="Y19" s="623"/>
      <c r="Z19" s="659">
        <v>0.3</v>
      </c>
      <c r="AA19" s="659"/>
      <c r="AB19" s="659"/>
      <c r="AC19" s="659"/>
      <c r="AD19" s="660">
        <v>36469</v>
      </c>
      <c r="AE19" s="660"/>
      <c r="AF19" s="660"/>
      <c r="AG19" s="660"/>
      <c r="AH19" s="660"/>
      <c r="AI19" s="660"/>
      <c r="AJ19" s="660"/>
      <c r="AK19" s="660"/>
      <c r="AL19" s="624">
        <v>0.6</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128825</v>
      </c>
      <c r="BH19" s="622"/>
      <c r="BI19" s="622"/>
      <c r="BJ19" s="622"/>
      <c r="BK19" s="622"/>
      <c r="BL19" s="622"/>
      <c r="BM19" s="622"/>
      <c r="BN19" s="623"/>
      <c r="BO19" s="659">
        <v>4.8</v>
      </c>
      <c r="BP19" s="659"/>
      <c r="BQ19" s="659"/>
      <c r="BR19" s="659"/>
      <c r="BS19" s="660" t="s">
        <v>184</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184</v>
      </c>
      <c r="DA19" s="659"/>
      <c r="DB19" s="659"/>
      <c r="DC19" s="659"/>
      <c r="DD19" s="627" t="s">
        <v>184</v>
      </c>
      <c r="DE19" s="622"/>
      <c r="DF19" s="622"/>
      <c r="DG19" s="622"/>
      <c r="DH19" s="622"/>
      <c r="DI19" s="622"/>
      <c r="DJ19" s="622"/>
      <c r="DK19" s="622"/>
      <c r="DL19" s="622"/>
      <c r="DM19" s="622"/>
      <c r="DN19" s="622"/>
      <c r="DO19" s="622"/>
      <c r="DP19" s="623"/>
      <c r="DQ19" s="627" t="s">
        <v>184</v>
      </c>
      <c r="DR19" s="622"/>
      <c r="DS19" s="622"/>
      <c r="DT19" s="622"/>
      <c r="DU19" s="622"/>
      <c r="DV19" s="622"/>
      <c r="DW19" s="622"/>
      <c r="DX19" s="622"/>
      <c r="DY19" s="622"/>
      <c r="DZ19" s="622"/>
      <c r="EA19" s="622"/>
      <c r="EB19" s="622"/>
      <c r="EC19" s="658"/>
    </row>
    <row r="20" spans="2:133" ht="11.25" customHeight="1" x14ac:dyDescent="0.15">
      <c r="B20" s="696" t="s">
        <v>282</v>
      </c>
      <c r="C20" s="697"/>
      <c r="D20" s="697"/>
      <c r="E20" s="697"/>
      <c r="F20" s="697"/>
      <c r="G20" s="697"/>
      <c r="H20" s="697"/>
      <c r="I20" s="697"/>
      <c r="J20" s="697"/>
      <c r="K20" s="697"/>
      <c r="L20" s="697"/>
      <c r="M20" s="697"/>
      <c r="N20" s="697"/>
      <c r="O20" s="697"/>
      <c r="P20" s="697"/>
      <c r="Q20" s="698"/>
      <c r="R20" s="621">
        <v>160</v>
      </c>
      <c r="S20" s="622"/>
      <c r="T20" s="622"/>
      <c r="U20" s="622"/>
      <c r="V20" s="622"/>
      <c r="W20" s="622"/>
      <c r="X20" s="622"/>
      <c r="Y20" s="623"/>
      <c r="Z20" s="659">
        <v>0</v>
      </c>
      <c r="AA20" s="659"/>
      <c r="AB20" s="659"/>
      <c r="AC20" s="659"/>
      <c r="AD20" s="660">
        <v>160</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128825</v>
      </c>
      <c r="BH20" s="622"/>
      <c r="BI20" s="622"/>
      <c r="BJ20" s="622"/>
      <c r="BK20" s="622"/>
      <c r="BL20" s="622"/>
      <c r="BM20" s="622"/>
      <c r="BN20" s="623"/>
      <c r="BO20" s="659">
        <v>4.8</v>
      </c>
      <c r="BP20" s="659"/>
      <c r="BQ20" s="659"/>
      <c r="BR20" s="659"/>
      <c r="BS20" s="660" t="s">
        <v>184</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10582500</v>
      </c>
      <c r="CS20" s="622"/>
      <c r="CT20" s="622"/>
      <c r="CU20" s="622"/>
      <c r="CV20" s="622"/>
      <c r="CW20" s="622"/>
      <c r="CX20" s="622"/>
      <c r="CY20" s="623"/>
      <c r="CZ20" s="659">
        <v>100</v>
      </c>
      <c r="DA20" s="659"/>
      <c r="DB20" s="659"/>
      <c r="DC20" s="659"/>
      <c r="DD20" s="627">
        <v>952002</v>
      </c>
      <c r="DE20" s="622"/>
      <c r="DF20" s="622"/>
      <c r="DG20" s="622"/>
      <c r="DH20" s="622"/>
      <c r="DI20" s="622"/>
      <c r="DJ20" s="622"/>
      <c r="DK20" s="622"/>
      <c r="DL20" s="622"/>
      <c r="DM20" s="622"/>
      <c r="DN20" s="622"/>
      <c r="DO20" s="622"/>
      <c r="DP20" s="623"/>
      <c r="DQ20" s="627">
        <v>6895160</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2833487</v>
      </c>
      <c r="S21" s="622"/>
      <c r="T21" s="622"/>
      <c r="U21" s="622"/>
      <c r="V21" s="622"/>
      <c r="W21" s="622"/>
      <c r="X21" s="622"/>
      <c r="Y21" s="623"/>
      <c r="Z21" s="659">
        <v>26.3</v>
      </c>
      <c r="AA21" s="659"/>
      <c r="AB21" s="659"/>
      <c r="AC21" s="659"/>
      <c r="AD21" s="660">
        <v>2536895</v>
      </c>
      <c r="AE21" s="660"/>
      <c r="AF21" s="660"/>
      <c r="AG21" s="660"/>
      <c r="AH21" s="660"/>
      <c r="AI21" s="660"/>
      <c r="AJ21" s="660"/>
      <c r="AK21" s="660"/>
      <c r="AL21" s="624">
        <v>42.8</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v>281</v>
      </c>
      <c r="BH21" s="622"/>
      <c r="BI21" s="622"/>
      <c r="BJ21" s="622"/>
      <c r="BK21" s="622"/>
      <c r="BL21" s="622"/>
      <c r="BM21" s="622"/>
      <c r="BN21" s="623"/>
      <c r="BO21" s="659">
        <v>0</v>
      </c>
      <c r="BP21" s="659"/>
      <c r="BQ21" s="659"/>
      <c r="BR21" s="659"/>
      <c r="BS21" s="660" t="s">
        <v>184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2536895</v>
      </c>
      <c r="S22" s="622"/>
      <c r="T22" s="622"/>
      <c r="U22" s="622"/>
      <c r="V22" s="622"/>
      <c r="W22" s="622"/>
      <c r="X22" s="622"/>
      <c r="Y22" s="623"/>
      <c r="Z22" s="659">
        <v>23.6</v>
      </c>
      <c r="AA22" s="659"/>
      <c r="AB22" s="659"/>
      <c r="AC22" s="659"/>
      <c r="AD22" s="660">
        <v>2536895</v>
      </c>
      <c r="AE22" s="660"/>
      <c r="AF22" s="660"/>
      <c r="AG22" s="660"/>
      <c r="AH22" s="660"/>
      <c r="AI22" s="660"/>
      <c r="AJ22" s="660"/>
      <c r="AK22" s="660"/>
      <c r="AL22" s="624">
        <v>42.8</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59" t="s">
        <v>242</v>
      </c>
      <c r="BP22" s="659"/>
      <c r="BQ22" s="659"/>
      <c r="BR22" s="659"/>
      <c r="BS22" s="660" t="s">
        <v>184</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296592</v>
      </c>
      <c r="S23" s="622"/>
      <c r="T23" s="622"/>
      <c r="U23" s="622"/>
      <c r="V23" s="622"/>
      <c r="W23" s="622"/>
      <c r="X23" s="622"/>
      <c r="Y23" s="623"/>
      <c r="Z23" s="659">
        <v>2.8</v>
      </c>
      <c r="AA23" s="659"/>
      <c r="AB23" s="659"/>
      <c r="AC23" s="659"/>
      <c r="AD23" s="660" t="s">
        <v>242</v>
      </c>
      <c r="AE23" s="660"/>
      <c r="AF23" s="660"/>
      <c r="AG23" s="660"/>
      <c r="AH23" s="660"/>
      <c r="AI23" s="660"/>
      <c r="AJ23" s="660"/>
      <c r="AK23" s="660"/>
      <c r="AL23" s="624" t="s">
        <v>184</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v>128544</v>
      </c>
      <c r="BH23" s="622"/>
      <c r="BI23" s="622"/>
      <c r="BJ23" s="622"/>
      <c r="BK23" s="622"/>
      <c r="BL23" s="622"/>
      <c r="BM23" s="622"/>
      <c r="BN23" s="623"/>
      <c r="BO23" s="659">
        <v>4.8</v>
      </c>
      <c r="BP23" s="659"/>
      <c r="BQ23" s="659"/>
      <c r="BR23" s="659"/>
      <c r="BS23" s="660" t="s">
        <v>242</v>
      </c>
      <c r="BT23" s="660"/>
      <c r="BU23" s="660"/>
      <c r="BV23" s="660"/>
      <c r="BW23" s="660"/>
      <c r="BX23" s="660"/>
      <c r="BY23" s="660"/>
      <c r="BZ23" s="660"/>
      <c r="CA23" s="660"/>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184</v>
      </c>
      <c r="S24" s="622"/>
      <c r="T24" s="622"/>
      <c r="U24" s="622"/>
      <c r="V24" s="622"/>
      <c r="W24" s="622"/>
      <c r="X24" s="622"/>
      <c r="Y24" s="623"/>
      <c r="Z24" s="659" t="s">
        <v>184</v>
      </c>
      <c r="AA24" s="659"/>
      <c r="AB24" s="659"/>
      <c r="AC24" s="659"/>
      <c r="AD24" s="660" t="s">
        <v>242</v>
      </c>
      <c r="AE24" s="660"/>
      <c r="AF24" s="660"/>
      <c r="AG24" s="660"/>
      <c r="AH24" s="660"/>
      <c r="AI24" s="660"/>
      <c r="AJ24" s="660"/>
      <c r="AK24" s="660"/>
      <c r="AL24" s="624" t="s">
        <v>184</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184</v>
      </c>
      <c r="BH24" s="622"/>
      <c r="BI24" s="622"/>
      <c r="BJ24" s="622"/>
      <c r="BK24" s="622"/>
      <c r="BL24" s="622"/>
      <c r="BM24" s="622"/>
      <c r="BN24" s="623"/>
      <c r="BO24" s="659" t="s">
        <v>184</v>
      </c>
      <c r="BP24" s="659"/>
      <c r="BQ24" s="659"/>
      <c r="BR24" s="659"/>
      <c r="BS24" s="660" t="s">
        <v>184</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5446466</v>
      </c>
      <c r="CS24" s="674"/>
      <c r="CT24" s="674"/>
      <c r="CU24" s="674"/>
      <c r="CV24" s="674"/>
      <c r="CW24" s="674"/>
      <c r="CX24" s="674"/>
      <c r="CY24" s="702"/>
      <c r="CZ24" s="703">
        <v>51.5</v>
      </c>
      <c r="DA24" s="685"/>
      <c r="DB24" s="685"/>
      <c r="DC24" s="705"/>
      <c r="DD24" s="701">
        <v>3462266</v>
      </c>
      <c r="DE24" s="674"/>
      <c r="DF24" s="674"/>
      <c r="DG24" s="674"/>
      <c r="DH24" s="674"/>
      <c r="DI24" s="674"/>
      <c r="DJ24" s="674"/>
      <c r="DK24" s="702"/>
      <c r="DL24" s="701">
        <v>3209380</v>
      </c>
      <c r="DM24" s="674"/>
      <c r="DN24" s="674"/>
      <c r="DO24" s="674"/>
      <c r="DP24" s="674"/>
      <c r="DQ24" s="674"/>
      <c r="DR24" s="674"/>
      <c r="DS24" s="674"/>
      <c r="DT24" s="674"/>
      <c r="DU24" s="674"/>
      <c r="DV24" s="702"/>
      <c r="DW24" s="703">
        <v>53.3</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6344514</v>
      </c>
      <c r="S25" s="622"/>
      <c r="T25" s="622"/>
      <c r="U25" s="622"/>
      <c r="V25" s="622"/>
      <c r="W25" s="622"/>
      <c r="X25" s="622"/>
      <c r="Y25" s="623"/>
      <c r="Z25" s="659">
        <v>59</v>
      </c>
      <c r="AA25" s="659"/>
      <c r="AB25" s="659"/>
      <c r="AC25" s="659"/>
      <c r="AD25" s="660">
        <v>5919378</v>
      </c>
      <c r="AE25" s="660"/>
      <c r="AF25" s="660"/>
      <c r="AG25" s="660"/>
      <c r="AH25" s="660"/>
      <c r="AI25" s="660"/>
      <c r="AJ25" s="660"/>
      <c r="AK25" s="660"/>
      <c r="AL25" s="624">
        <v>99.9</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184</v>
      </c>
      <c r="BP25" s="659"/>
      <c r="BQ25" s="659"/>
      <c r="BR25" s="659"/>
      <c r="BS25" s="660" t="s">
        <v>184</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1752828</v>
      </c>
      <c r="CS25" s="634"/>
      <c r="CT25" s="634"/>
      <c r="CU25" s="634"/>
      <c r="CV25" s="634"/>
      <c r="CW25" s="634"/>
      <c r="CX25" s="634"/>
      <c r="CY25" s="635"/>
      <c r="CZ25" s="624">
        <v>16.600000000000001</v>
      </c>
      <c r="DA25" s="636"/>
      <c r="DB25" s="636"/>
      <c r="DC25" s="637"/>
      <c r="DD25" s="627">
        <v>1624916</v>
      </c>
      <c r="DE25" s="634"/>
      <c r="DF25" s="634"/>
      <c r="DG25" s="634"/>
      <c r="DH25" s="634"/>
      <c r="DI25" s="634"/>
      <c r="DJ25" s="634"/>
      <c r="DK25" s="635"/>
      <c r="DL25" s="627">
        <v>1571224</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2496</v>
      </c>
      <c r="S26" s="622"/>
      <c r="T26" s="622"/>
      <c r="U26" s="622"/>
      <c r="V26" s="622"/>
      <c r="W26" s="622"/>
      <c r="X26" s="622"/>
      <c r="Y26" s="623"/>
      <c r="Z26" s="659">
        <v>0</v>
      </c>
      <c r="AA26" s="659"/>
      <c r="AB26" s="659"/>
      <c r="AC26" s="659"/>
      <c r="AD26" s="660">
        <v>2496</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184</v>
      </c>
      <c r="BP26" s="659"/>
      <c r="BQ26" s="659"/>
      <c r="BR26" s="659"/>
      <c r="BS26" s="660" t="s">
        <v>242</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959688</v>
      </c>
      <c r="CS26" s="622"/>
      <c r="CT26" s="622"/>
      <c r="CU26" s="622"/>
      <c r="CV26" s="622"/>
      <c r="CW26" s="622"/>
      <c r="CX26" s="622"/>
      <c r="CY26" s="623"/>
      <c r="CZ26" s="624">
        <v>9.1</v>
      </c>
      <c r="DA26" s="636"/>
      <c r="DB26" s="636"/>
      <c r="DC26" s="637"/>
      <c r="DD26" s="627">
        <v>831776</v>
      </c>
      <c r="DE26" s="622"/>
      <c r="DF26" s="622"/>
      <c r="DG26" s="622"/>
      <c r="DH26" s="622"/>
      <c r="DI26" s="622"/>
      <c r="DJ26" s="622"/>
      <c r="DK26" s="623"/>
      <c r="DL26" s="627" t="s">
        <v>242</v>
      </c>
      <c r="DM26" s="622"/>
      <c r="DN26" s="622"/>
      <c r="DO26" s="622"/>
      <c r="DP26" s="622"/>
      <c r="DQ26" s="622"/>
      <c r="DR26" s="622"/>
      <c r="DS26" s="622"/>
      <c r="DT26" s="622"/>
      <c r="DU26" s="622"/>
      <c r="DV26" s="623"/>
      <c r="DW26" s="624" t="s">
        <v>184</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24487</v>
      </c>
      <c r="S27" s="622"/>
      <c r="T27" s="622"/>
      <c r="U27" s="622"/>
      <c r="V27" s="622"/>
      <c r="W27" s="622"/>
      <c r="X27" s="622"/>
      <c r="Y27" s="623"/>
      <c r="Z27" s="659">
        <v>0.2</v>
      </c>
      <c r="AA27" s="659"/>
      <c r="AB27" s="659"/>
      <c r="AC27" s="659"/>
      <c r="AD27" s="660" t="s">
        <v>184</v>
      </c>
      <c r="AE27" s="660"/>
      <c r="AF27" s="660"/>
      <c r="AG27" s="660"/>
      <c r="AH27" s="660"/>
      <c r="AI27" s="660"/>
      <c r="AJ27" s="660"/>
      <c r="AK27" s="660"/>
      <c r="AL27" s="624" t="s">
        <v>184</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2703535</v>
      </c>
      <c r="BH27" s="622"/>
      <c r="BI27" s="622"/>
      <c r="BJ27" s="622"/>
      <c r="BK27" s="622"/>
      <c r="BL27" s="622"/>
      <c r="BM27" s="622"/>
      <c r="BN27" s="623"/>
      <c r="BO27" s="659">
        <v>100</v>
      </c>
      <c r="BP27" s="659"/>
      <c r="BQ27" s="659"/>
      <c r="BR27" s="659"/>
      <c r="BS27" s="660">
        <v>6340</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2589949</v>
      </c>
      <c r="CS27" s="634"/>
      <c r="CT27" s="634"/>
      <c r="CU27" s="634"/>
      <c r="CV27" s="634"/>
      <c r="CW27" s="634"/>
      <c r="CX27" s="634"/>
      <c r="CY27" s="635"/>
      <c r="CZ27" s="624">
        <v>24.5</v>
      </c>
      <c r="DA27" s="636"/>
      <c r="DB27" s="636"/>
      <c r="DC27" s="637"/>
      <c r="DD27" s="627">
        <v>739264</v>
      </c>
      <c r="DE27" s="634"/>
      <c r="DF27" s="634"/>
      <c r="DG27" s="634"/>
      <c r="DH27" s="634"/>
      <c r="DI27" s="634"/>
      <c r="DJ27" s="634"/>
      <c r="DK27" s="635"/>
      <c r="DL27" s="627">
        <v>540070</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88105</v>
      </c>
      <c r="S28" s="622"/>
      <c r="T28" s="622"/>
      <c r="U28" s="622"/>
      <c r="V28" s="622"/>
      <c r="W28" s="622"/>
      <c r="X28" s="622"/>
      <c r="Y28" s="623"/>
      <c r="Z28" s="659">
        <v>0.8</v>
      </c>
      <c r="AA28" s="659"/>
      <c r="AB28" s="659"/>
      <c r="AC28" s="659"/>
      <c r="AD28" s="660">
        <v>70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1103689</v>
      </c>
      <c r="CS28" s="622"/>
      <c r="CT28" s="622"/>
      <c r="CU28" s="622"/>
      <c r="CV28" s="622"/>
      <c r="CW28" s="622"/>
      <c r="CX28" s="622"/>
      <c r="CY28" s="623"/>
      <c r="CZ28" s="624">
        <v>10.4</v>
      </c>
      <c r="DA28" s="636"/>
      <c r="DB28" s="636"/>
      <c r="DC28" s="637"/>
      <c r="DD28" s="627">
        <v>1098086</v>
      </c>
      <c r="DE28" s="622"/>
      <c r="DF28" s="622"/>
      <c r="DG28" s="622"/>
      <c r="DH28" s="622"/>
      <c r="DI28" s="622"/>
      <c r="DJ28" s="622"/>
      <c r="DK28" s="623"/>
      <c r="DL28" s="627">
        <v>1098086</v>
      </c>
      <c r="DM28" s="622"/>
      <c r="DN28" s="622"/>
      <c r="DO28" s="622"/>
      <c r="DP28" s="622"/>
      <c r="DQ28" s="622"/>
      <c r="DR28" s="622"/>
      <c r="DS28" s="622"/>
      <c r="DT28" s="622"/>
      <c r="DU28" s="622"/>
      <c r="DV28" s="623"/>
      <c r="DW28" s="624">
        <v>18.2</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19824</v>
      </c>
      <c r="S29" s="622"/>
      <c r="T29" s="622"/>
      <c r="U29" s="622"/>
      <c r="V29" s="622"/>
      <c r="W29" s="622"/>
      <c r="X29" s="622"/>
      <c r="Y29" s="623"/>
      <c r="Z29" s="659">
        <v>0.2</v>
      </c>
      <c r="AA29" s="659"/>
      <c r="AB29" s="659"/>
      <c r="AC29" s="659"/>
      <c r="AD29" s="660" t="s">
        <v>184</v>
      </c>
      <c r="AE29" s="660"/>
      <c r="AF29" s="660"/>
      <c r="AG29" s="660"/>
      <c r="AH29" s="660"/>
      <c r="AI29" s="660"/>
      <c r="AJ29" s="660"/>
      <c r="AK29" s="660"/>
      <c r="AL29" s="624" t="s">
        <v>184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72</v>
      </c>
      <c r="CG29" s="619"/>
      <c r="CH29" s="619"/>
      <c r="CI29" s="619"/>
      <c r="CJ29" s="619"/>
      <c r="CK29" s="619"/>
      <c r="CL29" s="619"/>
      <c r="CM29" s="619"/>
      <c r="CN29" s="619"/>
      <c r="CO29" s="619"/>
      <c r="CP29" s="619"/>
      <c r="CQ29" s="620"/>
      <c r="CR29" s="621">
        <v>1103688</v>
      </c>
      <c r="CS29" s="634"/>
      <c r="CT29" s="634"/>
      <c r="CU29" s="634"/>
      <c r="CV29" s="634"/>
      <c r="CW29" s="634"/>
      <c r="CX29" s="634"/>
      <c r="CY29" s="635"/>
      <c r="CZ29" s="624">
        <v>10.4</v>
      </c>
      <c r="DA29" s="636"/>
      <c r="DB29" s="636"/>
      <c r="DC29" s="637"/>
      <c r="DD29" s="627">
        <v>1098085</v>
      </c>
      <c r="DE29" s="634"/>
      <c r="DF29" s="634"/>
      <c r="DG29" s="634"/>
      <c r="DH29" s="634"/>
      <c r="DI29" s="634"/>
      <c r="DJ29" s="634"/>
      <c r="DK29" s="635"/>
      <c r="DL29" s="627">
        <v>1098085</v>
      </c>
      <c r="DM29" s="634"/>
      <c r="DN29" s="634"/>
      <c r="DO29" s="634"/>
      <c r="DP29" s="634"/>
      <c r="DQ29" s="634"/>
      <c r="DR29" s="634"/>
      <c r="DS29" s="634"/>
      <c r="DT29" s="634"/>
      <c r="DU29" s="634"/>
      <c r="DV29" s="635"/>
      <c r="DW29" s="624">
        <v>18.2</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2112849</v>
      </c>
      <c r="S30" s="622"/>
      <c r="T30" s="622"/>
      <c r="U30" s="622"/>
      <c r="V30" s="622"/>
      <c r="W30" s="622"/>
      <c r="X30" s="622"/>
      <c r="Y30" s="623"/>
      <c r="Z30" s="659">
        <v>19.600000000000001</v>
      </c>
      <c r="AA30" s="659"/>
      <c r="AB30" s="659"/>
      <c r="AC30" s="659"/>
      <c r="AD30" s="660" t="s">
        <v>184</v>
      </c>
      <c r="AE30" s="660"/>
      <c r="AF30" s="660"/>
      <c r="AG30" s="660"/>
      <c r="AH30" s="660"/>
      <c r="AI30" s="660"/>
      <c r="AJ30" s="660"/>
      <c r="AK30" s="660"/>
      <c r="AL30" s="624" t="s">
        <v>184</v>
      </c>
      <c r="AM30" s="625"/>
      <c r="AN30" s="625"/>
      <c r="AO30" s="661"/>
      <c r="AP30" s="679" t="s">
        <v>230</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1052583</v>
      </c>
      <c r="CS30" s="622"/>
      <c r="CT30" s="622"/>
      <c r="CU30" s="622"/>
      <c r="CV30" s="622"/>
      <c r="CW30" s="622"/>
      <c r="CX30" s="622"/>
      <c r="CY30" s="623"/>
      <c r="CZ30" s="624">
        <v>9.9</v>
      </c>
      <c r="DA30" s="636"/>
      <c r="DB30" s="636"/>
      <c r="DC30" s="637"/>
      <c r="DD30" s="627">
        <v>1047727</v>
      </c>
      <c r="DE30" s="622"/>
      <c r="DF30" s="622"/>
      <c r="DG30" s="622"/>
      <c r="DH30" s="622"/>
      <c r="DI30" s="622"/>
      <c r="DJ30" s="622"/>
      <c r="DK30" s="623"/>
      <c r="DL30" s="627">
        <v>1047727</v>
      </c>
      <c r="DM30" s="622"/>
      <c r="DN30" s="622"/>
      <c r="DO30" s="622"/>
      <c r="DP30" s="622"/>
      <c r="DQ30" s="622"/>
      <c r="DR30" s="622"/>
      <c r="DS30" s="622"/>
      <c r="DT30" s="622"/>
      <c r="DU30" s="622"/>
      <c r="DV30" s="623"/>
      <c r="DW30" s="624">
        <v>17.399999999999999</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184</v>
      </c>
      <c r="S31" s="622"/>
      <c r="T31" s="622"/>
      <c r="U31" s="622"/>
      <c r="V31" s="622"/>
      <c r="W31" s="622"/>
      <c r="X31" s="622"/>
      <c r="Y31" s="623"/>
      <c r="Z31" s="659" t="s">
        <v>184</v>
      </c>
      <c r="AA31" s="659"/>
      <c r="AB31" s="659"/>
      <c r="AC31" s="659"/>
      <c r="AD31" s="660" t="s">
        <v>184</v>
      </c>
      <c r="AE31" s="660"/>
      <c r="AF31" s="660"/>
      <c r="AG31" s="660"/>
      <c r="AH31" s="660"/>
      <c r="AI31" s="660"/>
      <c r="AJ31" s="660"/>
      <c r="AK31" s="660"/>
      <c r="AL31" s="624" t="s">
        <v>242</v>
      </c>
      <c r="AM31" s="625"/>
      <c r="AN31" s="625"/>
      <c r="AO31" s="661"/>
      <c r="AP31" s="687" t="s">
        <v>318</v>
      </c>
      <c r="AQ31" s="688"/>
      <c r="AR31" s="688"/>
      <c r="AS31" s="688"/>
      <c r="AT31" s="689" t="s">
        <v>319</v>
      </c>
      <c r="AU31" s="218"/>
      <c r="AV31" s="218"/>
      <c r="AW31" s="218"/>
      <c r="AX31" s="676" t="s">
        <v>192</v>
      </c>
      <c r="AY31" s="677"/>
      <c r="AZ31" s="677"/>
      <c r="BA31" s="677"/>
      <c r="BB31" s="677"/>
      <c r="BC31" s="677"/>
      <c r="BD31" s="677"/>
      <c r="BE31" s="677"/>
      <c r="BF31" s="678"/>
      <c r="BG31" s="683">
        <v>98.8</v>
      </c>
      <c r="BH31" s="684"/>
      <c r="BI31" s="684"/>
      <c r="BJ31" s="684"/>
      <c r="BK31" s="684"/>
      <c r="BL31" s="684"/>
      <c r="BM31" s="685">
        <v>96</v>
      </c>
      <c r="BN31" s="684"/>
      <c r="BO31" s="684"/>
      <c r="BP31" s="684"/>
      <c r="BQ31" s="686"/>
      <c r="BR31" s="683">
        <v>98.8</v>
      </c>
      <c r="BS31" s="684"/>
      <c r="BT31" s="684"/>
      <c r="BU31" s="684"/>
      <c r="BV31" s="684"/>
      <c r="BW31" s="684"/>
      <c r="BX31" s="685">
        <v>96</v>
      </c>
      <c r="BY31" s="684"/>
      <c r="BZ31" s="684"/>
      <c r="CA31" s="684"/>
      <c r="CB31" s="686"/>
      <c r="CD31" s="642"/>
      <c r="CE31" s="643"/>
      <c r="CF31" s="618" t="s">
        <v>320</v>
      </c>
      <c r="CG31" s="619"/>
      <c r="CH31" s="619"/>
      <c r="CI31" s="619"/>
      <c r="CJ31" s="619"/>
      <c r="CK31" s="619"/>
      <c r="CL31" s="619"/>
      <c r="CM31" s="619"/>
      <c r="CN31" s="619"/>
      <c r="CO31" s="619"/>
      <c r="CP31" s="619"/>
      <c r="CQ31" s="620"/>
      <c r="CR31" s="621">
        <v>51105</v>
      </c>
      <c r="CS31" s="634"/>
      <c r="CT31" s="634"/>
      <c r="CU31" s="634"/>
      <c r="CV31" s="634"/>
      <c r="CW31" s="634"/>
      <c r="CX31" s="634"/>
      <c r="CY31" s="635"/>
      <c r="CZ31" s="624">
        <v>0.5</v>
      </c>
      <c r="DA31" s="636"/>
      <c r="DB31" s="636"/>
      <c r="DC31" s="637"/>
      <c r="DD31" s="627">
        <v>50358</v>
      </c>
      <c r="DE31" s="634"/>
      <c r="DF31" s="634"/>
      <c r="DG31" s="634"/>
      <c r="DH31" s="634"/>
      <c r="DI31" s="634"/>
      <c r="DJ31" s="634"/>
      <c r="DK31" s="635"/>
      <c r="DL31" s="627">
        <v>50358</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851664</v>
      </c>
      <c r="S32" s="622"/>
      <c r="T32" s="622"/>
      <c r="U32" s="622"/>
      <c r="V32" s="622"/>
      <c r="W32" s="622"/>
      <c r="X32" s="622"/>
      <c r="Y32" s="623"/>
      <c r="Z32" s="659">
        <v>7.9</v>
      </c>
      <c r="AA32" s="659"/>
      <c r="AB32" s="659"/>
      <c r="AC32" s="659"/>
      <c r="AD32" s="660" t="s">
        <v>242</v>
      </c>
      <c r="AE32" s="660"/>
      <c r="AF32" s="660"/>
      <c r="AG32" s="660"/>
      <c r="AH32" s="660"/>
      <c r="AI32" s="660"/>
      <c r="AJ32" s="660"/>
      <c r="AK32" s="660"/>
      <c r="AL32" s="624" t="s">
        <v>184</v>
      </c>
      <c r="AM32" s="625"/>
      <c r="AN32" s="625"/>
      <c r="AO32" s="661"/>
      <c r="AP32" s="662"/>
      <c r="AQ32" s="663"/>
      <c r="AR32" s="663"/>
      <c r="AS32" s="663"/>
      <c r="AT32" s="690"/>
      <c r="AU32" s="214" t="s">
        <v>322</v>
      </c>
      <c r="AX32" s="618" t="s">
        <v>323</v>
      </c>
      <c r="AY32" s="619"/>
      <c r="AZ32" s="619"/>
      <c r="BA32" s="619"/>
      <c r="BB32" s="619"/>
      <c r="BC32" s="619"/>
      <c r="BD32" s="619"/>
      <c r="BE32" s="619"/>
      <c r="BF32" s="620"/>
      <c r="BG32" s="692">
        <v>98.9</v>
      </c>
      <c r="BH32" s="634"/>
      <c r="BI32" s="634"/>
      <c r="BJ32" s="634"/>
      <c r="BK32" s="634"/>
      <c r="BL32" s="634"/>
      <c r="BM32" s="625">
        <v>96.8</v>
      </c>
      <c r="BN32" s="634"/>
      <c r="BO32" s="634"/>
      <c r="BP32" s="634"/>
      <c r="BQ32" s="657"/>
      <c r="BR32" s="692">
        <v>98.9</v>
      </c>
      <c r="BS32" s="634"/>
      <c r="BT32" s="634"/>
      <c r="BU32" s="634"/>
      <c r="BV32" s="634"/>
      <c r="BW32" s="634"/>
      <c r="BX32" s="625">
        <v>97</v>
      </c>
      <c r="BY32" s="634"/>
      <c r="BZ32" s="634"/>
      <c r="CA32" s="634"/>
      <c r="CB32" s="657"/>
      <c r="CD32" s="644"/>
      <c r="CE32" s="645"/>
      <c r="CF32" s="618" t="s">
        <v>324</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37711</v>
      </c>
      <c r="S33" s="622"/>
      <c r="T33" s="622"/>
      <c r="U33" s="622"/>
      <c r="V33" s="622"/>
      <c r="W33" s="622"/>
      <c r="X33" s="622"/>
      <c r="Y33" s="623"/>
      <c r="Z33" s="659">
        <v>0.4</v>
      </c>
      <c r="AA33" s="659"/>
      <c r="AB33" s="659"/>
      <c r="AC33" s="659"/>
      <c r="AD33" s="660" t="s">
        <v>184</v>
      </c>
      <c r="AE33" s="660"/>
      <c r="AF33" s="660"/>
      <c r="AG33" s="660"/>
      <c r="AH33" s="660"/>
      <c r="AI33" s="660"/>
      <c r="AJ33" s="660"/>
      <c r="AK33" s="660"/>
      <c r="AL33" s="624" t="s">
        <v>242</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98.6</v>
      </c>
      <c r="BH33" s="606"/>
      <c r="BI33" s="606"/>
      <c r="BJ33" s="606"/>
      <c r="BK33" s="606"/>
      <c r="BL33" s="606"/>
      <c r="BM33" s="652">
        <v>94.2</v>
      </c>
      <c r="BN33" s="606"/>
      <c r="BO33" s="606"/>
      <c r="BP33" s="606"/>
      <c r="BQ33" s="669"/>
      <c r="BR33" s="682">
        <v>98.5</v>
      </c>
      <c r="BS33" s="606"/>
      <c r="BT33" s="606"/>
      <c r="BU33" s="606"/>
      <c r="BV33" s="606"/>
      <c r="BW33" s="606"/>
      <c r="BX33" s="652">
        <v>93.8</v>
      </c>
      <c r="BY33" s="606"/>
      <c r="BZ33" s="606"/>
      <c r="CA33" s="606"/>
      <c r="CB33" s="669"/>
      <c r="CD33" s="618" t="s">
        <v>327</v>
      </c>
      <c r="CE33" s="619"/>
      <c r="CF33" s="619"/>
      <c r="CG33" s="619"/>
      <c r="CH33" s="619"/>
      <c r="CI33" s="619"/>
      <c r="CJ33" s="619"/>
      <c r="CK33" s="619"/>
      <c r="CL33" s="619"/>
      <c r="CM33" s="619"/>
      <c r="CN33" s="619"/>
      <c r="CO33" s="619"/>
      <c r="CP33" s="619"/>
      <c r="CQ33" s="620"/>
      <c r="CR33" s="621">
        <v>4184032</v>
      </c>
      <c r="CS33" s="634"/>
      <c r="CT33" s="634"/>
      <c r="CU33" s="634"/>
      <c r="CV33" s="634"/>
      <c r="CW33" s="634"/>
      <c r="CX33" s="634"/>
      <c r="CY33" s="635"/>
      <c r="CZ33" s="624">
        <v>39.5</v>
      </c>
      <c r="DA33" s="636"/>
      <c r="DB33" s="636"/>
      <c r="DC33" s="637"/>
      <c r="DD33" s="627">
        <v>3286565</v>
      </c>
      <c r="DE33" s="634"/>
      <c r="DF33" s="634"/>
      <c r="DG33" s="634"/>
      <c r="DH33" s="634"/>
      <c r="DI33" s="634"/>
      <c r="DJ33" s="634"/>
      <c r="DK33" s="635"/>
      <c r="DL33" s="627">
        <v>2074605</v>
      </c>
      <c r="DM33" s="634"/>
      <c r="DN33" s="634"/>
      <c r="DO33" s="634"/>
      <c r="DP33" s="634"/>
      <c r="DQ33" s="634"/>
      <c r="DR33" s="634"/>
      <c r="DS33" s="634"/>
      <c r="DT33" s="634"/>
      <c r="DU33" s="634"/>
      <c r="DV33" s="635"/>
      <c r="DW33" s="624">
        <v>34.5</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15004</v>
      </c>
      <c r="S34" s="622"/>
      <c r="T34" s="622"/>
      <c r="U34" s="622"/>
      <c r="V34" s="622"/>
      <c r="W34" s="622"/>
      <c r="X34" s="622"/>
      <c r="Y34" s="623"/>
      <c r="Z34" s="659">
        <v>0.1</v>
      </c>
      <c r="AA34" s="659"/>
      <c r="AB34" s="659"/>
      <c r="AC34" s="659"/>
      <c r="AD34" s="660" t="s">
        <v>184</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1557962</v>
      </c>
      <c r="CS34" s="622"/>
      <c r="CT34" s="622"/>
      <c r="CU34" s="622"/>
      <c r="CV34" s="622"/>
      <c r="CW34" s="622"/>
      <c r="CX34" s="622"/>
      <c r="CY34" s="623"/>
      <c r="CZ34" s="624">
        <v>14.7</v>
      </c>
      <c r="DA34" s="636"/>
      <c r="DB34" s="636"/>
      <c r="DC34" s="637"/>
      <c r="DD34" s="627">
        <v>1122127</v>
      </c>
      <c r="DE34" s="622"/>
      <c r="DF34" s="622"/>
      <c r="DG34" s="622"/>
      <c r="DH34" s="622"/>
      <c r="DI34" s="622"/>
      <c r="DJ34" s="622"/>
      <c r="DK34" s="623"/>
      <c r="DL34" s="627">
        <v>757888</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147499</v>
      </c>
      <c r="S35" s="622"/>
      <c r="T35" s="622"/>
      <c r="U35" s="622"/>
      <c r="V35" s="622"/>
      <c r="W35" s="622"/>
      <c r="X35" s="622"/>
      <c r="Y35" s="623"/>
      <c r="Z35" s="659">
        <v>1.4</v>
      </c>
      <c r="AA35" s="659"/>
      <c r="AB35" s="659"/>
      <c r="AC35" s="659"/>
      <c r="AD35" s="660" t="s">
        <v>242</v>
      </c>
      <c r="AE35" s="660"/>
      <c r="AF35" s="660"/>
      <c r="AG35" s="660"/>
      <c r="AH35" s="660"/>
      <c r="AI35" s="660"/>
      <c r="AJ35" s="660"/>
      <c r="AK35" s="660"/>
      <c r="AL35" s="624" t="s">
        <v>184</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149150</v>
      </c>
      <c r="CS35" s="634"/>
      <c r="CT35" s="634"/>
      <c r="CU35" s="634"/>
      <c r="CV35" s="634"/>
      <c r="CW35" s="634"/>
      <c r="CX35" s="634"/>
      <c r="CY35" s="635"/>
      <c r="CZ35" s="624">
        <v>1.4</v>
      </c>
      <c r="DA35" s="636"/>
      <c r="DB35" s="636"/>
      <c r="DC35" s="637"/>
      <c r="DD35" s="627">
        <v>123453</v>
      </c>
      <c r="DE35" s="634"/>
      <c r="DF35" s="634"/>
      <c r="DG35" s="634"/>
      <c r="DH35" s="634"/>
      <c r="DI35" s="634"/>
      <c r="DJ35" s="634"/>
      <c r="DK35" s="635"/>
      <c r="DL35" s="627">
        <v>70529</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83242</v>
      </c>
      <c r="S36" s="622"/>
      <c r="T36" s="622"/>
      <c r="U36" s="622"/>
      <c r="V36" s="622"/>
      <c r="W36" s="622"/>
      <c r="X36" s="622"/>
      <c r="Y36" s="623"/>
      <c r="Z36" s="659">
        <v>0.8</v>
      </c>
      <c r="AA36" s="659"/>
      <c r="AB36" s="659"/>
      <c r="AC36" s="659"/>
      <c r="AD36" s="660" t="s">
        <v>184</v>
      </c>
      <c r="AE36" s="660"/>
      <c r="AF36" s="660"/>
      <c r="AG36" s="660"/>
      <c r="AH36" s="660"/>
      <c r="AI36" s="660"/>
      <c r="AJ36" s="660"/>
      <c r="AK36" s="660"/>
      <c r="AL36" s="624" t="s">
        <v>184</v>
      </c>
      <c r="AM36" s="625"/>
      <c r="AN36" s="625"/>
      <c r="AO36" s="661"/>
      <c r="AP36" s="222"/>
      <c r="AQ36" s="670" t="s">
        <v>335</v>
      </c>
      <c r="AR36" s="671"/>
      <c r="AS36" s="671"/>
      <c r="AT36" s="671"/>
      <c r="AU36" s="671"/>
      <c r="AV36" s="671"/>
      <c r="AW36" s="671"/>
      <c r="AX36" s="671"/>
      <c r="AY36" s="672"/>
      <c r="AZ36" s="673">
        <v>1507291</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15179</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1108839</v>
      </c>
      <c r="CS36" s="622"/>
      <c r="CT36" s="622"/>
      <c r="CU36" s="622"/>
      <c r="CV36" s="622"/>
      <c r="CW36" s="622"/>
      <c r="CX36" s="622"/>
      <c r="CY36" s="623"/>
      <c r="CZ36" s="624">
        <v>10.5</v>
      </c>
      <c r="DA36" s="636"/>
      <c r="DB36" s="636"/>
      <c r="DC36" s="637"/>
      <c r="DD36" s="627">
        <v>1004401</v>
      </c>
      <c r="DE36" s="622"/>
      <c r="DF36" s="622"/>
      <c r="DG36" s="622"/>
      <c r="DH36" s="622"/>
      <c r="DI36" s="622"/>
      <c r="DJ36" s="622"/>
      <c r="DK36" s="623"/>
      <c r="DL36" s="627">
        <v>537960</v>
      </c>
      <c r="DM36" s="622"/>
      <c r="DN36" s="622"/>
      <c r="DO36" s="622"/>
      <c r="DP36" s="622"/>
      <c r="DQ36" s="622"/>
      <c r="DR36" s="622"/>
      <c r="DS36" s="622"/>
      <c r="DT36" s="622"/>
      <c r="DU36" s="622"/>
      <c r="DV36" s="623"/>
      <c r="DW36" s="624">
        <v>8.9</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244534</v>
      </c>
      <c r="S37" s="622"/>
      <c r="T37" s="622"/>
      <c r="U37" s="622"/>
      <c r="V37" s="622"/>
      <c r="W37" s="622"/>
      <c r="X37" s="622"/>
      <c r="Y37" s="623"/>
      <c r="Z37" s="659">
        <v>2.2999999999999998</v>
      </c>
      <c r="AA37" s="659"/>
      <c r="AB37" s="659"/>
      <c r="AC37" s="659"/>
      <c r="AD37" s="660">
        <v>1220</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557000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-7450</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251678</v>
      </c>
      <c r="CS37" s="634"/>
      <c r="CT37" s="634"/>
      <c r="CU37" s="634"/>
      <c r="CV37" s="634"/>
      <c r="CW37" s="634"/>
      <c r="CX37" s="634"/>
      <c r="CY37" s="635"/>
      <c r="CZ37" s="624">
        <v>2.4</v>
      </c>
      <c r="DA37" s="636"/>
      <c r="DB37" s="636"/>
      <c r="DC37" s="637"/>
      <c r="DD37" s="627">
        <v>251678</v>
      </c>
      <c r="DE37" s="634"/>
      <c r="DF37" s="634"/>
      <c r="DG37" s="634"/>
      <c r="DH37" s="634"/>
      <c r="DI37" s="634"/>
      <c r="DJ37" s="634"/>
      <c r="DK37" s="635"/>
      <c r="DL37" s="627">
        <v>251678</v>
      </c>
      <c r="DM37" s="634"/>
      <c r="DN37" s="634"/>
      <c r="DO37" s="634"/>
      <c r="DP37" s="634"/>
      <c r="DQ37" s="634"/>
      <c r="DR37" s="634"/>
      <c r="DS37" s="634"/>
      <c r="DT37" s="634"/>
      <c r="DU37" s="634"/>
      <c r="DV37" s="635"/>
      <c r="DW37" s="624">
        <v>4.2</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785408</v>
      </c>
      <c r="S38" s="622"/>
      <c r="T38" s="622"/>
      <c r="U38" s="622"/>
      <c r="V38" s="622"/>
      <c r="W38" s="622"/>
      <c r="X38" s="622"/>
      <c r="Y38" s="623"/>
      <c r="Z38" s="659">
        <v>7.3</v>
      </c>
      <c r="AA38" s="659"/>
      <c r="AB38" s="659"/>
      <c r="AC38" s="659"/>
      <c r="AD38" s="660" t="s">
        <v>184</v>
      </c>
      <c r="AE38" s="660"/>
      <c r="AF38" s="660"/>
      <c r="AG38" s="660"/>
      <c r="AH38" s="660"/>
      <c r="AI38" s="660"/>
      <c r="AJ38" s="660"/>
      <c r="AK38" s="660"/>
      <c r="AL38" s="624" t="s">
        <v>242</v>
      </c>
      <c r="AM38" s="625"/>
      <c r="AN38" s="625"/>
      <c r="AO38" s="661"/>
      <c r="AQ38" s="654" t="s">
        <v>343</v>
      </c>
      <c r="AR38" s="655"/>
      <c r="AS38" s="655"/>
      <c r="AT38" s="655"/>
      <c r="AU38" s="655"/>
      <c r="AV38" s="655"/>
      <c r="AW38" s="655"/>
      <c r="AX38" s="655"/>
      <c r="AY38" s="656"/>
      <c r="AZ38" s="621">
        <v>19634</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2906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947209</v>
      </c>
      <c r="CS38" s="622"/>
      <c r="CT38" s="622"/>
      <c r="CU38" s="622"/>
      <c r="CV38" s="622"/>
      <c r="CW38" s="622"/>
      <c r="CX38" s="622"/>
      <c r="CY38" s="623"/>
      <c r="CZ38" s="624">
        <v>9</v>
      </c>
      <c r="DA38" s="636"/>
      <c r="DB38" s="636"/>
      <c r="DC38" s="637"/>
      <c r="DD38" s="627">
        <v>767244</v>
      </c>
      <c r="DE38" s="622"/>
      <c r="DF38" s="622"/>
      <c r="DG38" s="622"/>
      <c r="DH38" s="622"/>
      <c r="DI38" s="622"/>
      <c r="DJ38" s="622"/>
      <c r="DK38" s="623"/>
      <c r="DL38" s="627">
        <v>708228</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184</v>
      </c>
      <c r="S39" s="622"/>
      <c r="T39" s="622"/>
      <c r="U39" s="622"/>
      <c r="V39" s="622"/>
      <c r="W39" s="622"/>
      <c r="X39" s="622"/>
      <c r="Y39" s="623"/>
      <c r="Z39" s="659" t="s">
        <v>184</v>
      </c>
      <c r="AA39" s="659"/>
      <c r="AB39" s="659"/>
      <c r="AC39" s="659"/>
      <c r="AD39" s="660" t="s">
        <v>184</v>
      </c>
      <c r="AE39" s="660"/>
      <c r="AF39" s="660"/>
      <c r="AG39" s="660"/>
      <c r="AH39" s="660"/>
      <c r="AI39" s="660"/>
      <c r="AJ39" s="660"/>
      <c r="AK39" s="660"/>
      <c r="AL39" s="624" t="s">
        <v>184</v>
      </c>
      <c r="AM39" s="625"/>
      <c r="AN39" s="625"/>
      <c r="AO39" s="661"/>
      <c r="AQ39" s="654" t="s">
        <v>347</v>
      </c>
      <c r="AR39" s="655"/>
      <c r="AS39" s="655"/>
      <c r="AT39" s="655"/>
      <c r="AU39" s="655"/>
      <c r="AV39" s="655"/>
      <c r="AW39" s="655"/>
      <c r="AX39" s="655"/>
      <c r="AY39" s="656"/>
      <c r="AZ39" s="621">
        <v>3082</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4402</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74372</v>
      </c>
      <c r="CS39" s="634"/>
      <c r="CT39" s="634"/>
      <c r="CU39" s="634"/>
      <c r="CV39" s="634"/>
      <c r="CW39" s="634"/>
      <c r="CX39" s="634"/>
      <c r="CY39" s="635"/>
      <c r="CZ39" s="624">
        <v>0.7</v>
      </c>
      <c r="DA39" s="636"/>
      <c r="DB39" s="636"/>
      <c r="DC39" s="637"/>
      <c r="DD39" s="627">
        <v>73840</v>
      </c>
      <c r="DE39" s="634"/>
      <c r="DF39" s="634"/>
      <c r="DG39" s="634"/>
      <c r="DH39" s="634"/>
      <c r="DI39" s="634"/>
      <c r="DJ39" s="634"/>
      <c r="DK39" s="635"/>
      <c r="DL39" s="627" t="s">
        <v>184</v>
      </c>
      <c r="DM39" s="634"/>
      <c r="DN39" s="634"/>
      <c r="DO39" s="634"/>
      <c r="DP39" s="634"/>
      <c r="DQ39" s="634"/>
      <c r="DR39" s="634"/>
      <c r="DS39" s="634"/>
      <c r="DT39" s="634"/>
      <c r="DU39" s="634"/>
      <c r="DV39" s="635"/>
      <c r="DW39" s="624" t="s">
        <v>184</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97008</v>
      </c>
      <c r="S40" s="622"/>
      <c r="T40" s="622"/>
      <c r="U40" s="622"/>
      <c r="V40" s="622"/>
      <c r="W40" s="622"/>
      <c r="X40" s="622"/>
      <c r="Y40" s="623"/>
      <c r="Z40" s="659">
        <v>0.9</v>
      </c>
      <c r="AA40" s="659"/>
      <c r="AB40" s="659"/>
      <c r="AC40" s="659"/>
      <c r="AD40" s="660" t="s">
        <v>242</v>
      </c>
      <c r="AE40" s="660"/>
      <c r="AF40" s="660"/>
      <c r="AG40" s="660"/>
      <c r="AH40" s="660"/>
      <c r="AI40" s="660"/>
      <c r="AJ40" s="660"/>
      <c r="AK40" s="660"/>
      <c r="AL40" s="624" t="s">
        <v>242</v>
      </c>
      <c r="AM40" s="625"/>
      <c r="AN40" s="625"/>
      <c r="AO40" s="661"/>
      <c r="AQ40" s="654" t="s">
        <v>351</v>
      </c>
      <c r="AR40" s="655"/>
      <c r="AS40" s="655"/>
      <c r="AT40" s="655"/>
      <c r="AU40" s="655"/>
      <c r="AV40" s="655"/>
      <c r="AW40" s="655"/>
      <c r="AX40" s="655"/>
      <c r="AY40" s="656"/>
      <c r="AZ40" s="621" t="s">
        <v>242</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112</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346500</v>
      </c>
      <c r="CS40" s="622"/>
      <c r="CT40" s="622"/>
      <c r="CU40" s="622"/>
      <c r="CV40" s="622"/>
      <c r="CW40" s="622"/>
      <c r="CX40" s="622"/>
      <c r="CY40" s="623"/>
      <c r="CZ40" s="624">
        <v>3.3</v>
      </c>
      <c r="DA40" s="636"/>
      <c r="DB40" s="636"/>
      <c r="DC40" s="637"/>
      <c r="DD40" s="627">
        <v>195500</v>
      </c>
      <c r="DE40" s="622"/>
      <c r="DF40" s="622"/>
      <c r="DG40" s="622"/>
      <c r="DH40" s="622"/>
      <c r="DI40" s="622"/>
      <c r="DJ40" s="622"/>
      <c r="DK40" s="623"/>
      <c r="DL40" s="627" t="s">
        <v>242</v>
      </c>
      <c r="DM40" s="622"/>
      <c r="DN40" s="622"/>
      <c r="DO40" s="622"/>
      <c r="DP40" s="622"/>
      <c r="DQ40" s="622"/>
      <c r="DR40" s="622"/>
      <c r="DS40" s="622"/>
      <c r="DT40" s="622"/>
      <c r="DU40" s="622"/>
      <c r="DV40" s="623"/>
      <c r="DW40" s="624" t="s">
        <v>184</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10757337</v>
      </c>
      <c r="S41" s="646"/>
      <c r="T41" s="646"/>
      <c r="U41" s="646"/>
      <c r="V41" s="646"/>
      <c r="W41" s="646"/>
      <c r="X41" s="646"/>
      <c r="Y41" s="649"/>
      <c r="Z41" s="650">
        <v>100</v>
      </c>
      <c r="AA41" s="650"/>
      <c r="AB41" s="650"/>
      <c r="AC41" s="650"/>
      <c r="AD41" s="651">
        <v>5923164</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210782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184</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184</v>
      </c>
      <c r="DA41" s="636"/>
      <c r="DB41" s="636"/>
      <c r="DC41" s="637"/>
      <c r="DD41" s="627" t="s">
        <v>184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343</v>
      </c>
      <c r="AR42" s="667"/>
      <c r="AS42" s="667"/>
      <c r="AT42" s="667"/>
      <c r="AU42" s="667"/>
      <c r="AV42" s="667"/>
      <c r="AW42" s="667"/>
      <c r="AX42" s="667"/>
      <c r="AY42" s="668"/>
      <c r="AZ42" s="605">
        <v>716793</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374</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952002</v>
      </c>
      <c r="CS42" s="634"/>
      <c r="CT42" s="634"/>
      <c r="CU42" s="634"/>
      <c r="CV42" s="634"/>
      <c r="CW42" s="634"/>
      <c r="CX42" s="634"/>
      <c r="CY42" s="635"/>
      <c r="CZ42" s="624">
        <v>9</v>
      </c>
      <c r="DA42" s="636"/>
      <c r="DB42" s="636"/>
      <c r="DC42" s="637"/>
      <c r="DD42" s="627">
        <v>146329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184</v>
      </c>
      <c r="CS43" s="634"/>
      <c r="CT43" s="634"/>
      <c r="CU43" s="634"/>
      <c r="CV43" s="634"/>
      <c r="CW43" s="634"/>
      <c r="CX43" s="634"/>
      <c r="CY43" s="635"/>
      <c r="CZ43" s="624" t="s">
        <v>184</v>
      </c>
      <c r="DA43" s="636"/>
      <c r="DB43" s="636"/>
      <c r="DC43" s="637"/>
      <c r="DD43" s="627" t="s">
        <v>184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364</v>
      </c>
      <c r="CG44" s="619"/>
      <c r="CH44" s="619"/>
      <c r="CI44" s="619"/>
      <c r="CJ44" s="619"/>
      <c r="CK44" s="619"/>
      <c r="CL44" s="619"/>
      <c r="CM44" s="619"/>
      <c r="CN44" s="619"/>
      <c r="CO44" s="619"/>
      <c r="CP44" s="619"/>
      <c r="CQ44" s="620"/>
      <c r="CR44" s="621">
        <v>952002</v>
      </c>
      <c r="CS44" s="622"/>
      <c r="CT44" s="622"/>
      <c r="CU44" s="622"/>
      <c r="CV44" s="622"/>
      <c r="CW44" s="622"/>
      <c r="CX44" s="622"/>
      <c r="CY44" s="623"/>
      <c r="CZ44" s="624">
        <v>9</v>
      </c>
      <c r="DA44" s="625"/>
      <c r="DB44" s="625"/>
      <c r="DC44" s="626"/>
      <c r="DD44" s="627">
        <v>146329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541949</v>
      </c>
      <c r="CS45" s="634"/>
      <c r="CT45" s="634"/>
      <c r="CU45" s="634"/>
      <c r="CV45" s="634"/>
      <c r="CW45" s="634"/>
      <c r="CX45" s="634"/>
      <c r="CY45" s="635"/>
      <c r="CZ45" s="624">
        <v>5.0999999999999996</v>
      </c>
      <c r="DA45" s="636"/>
      <c r="DB45" s="636"/>
      <c r="DC45" s="637"/>
      <c r="DD45" s="627">
        <v>18972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407273</v>
      </c>
      <c r="CS46" s="622"/>
      <c r="CT46" s="622"/>
      <c r="CU46" s="622"/>
      <c r="CV46" s="622"/>
      <c r="CW46" s="622"/>
      <c r="CX46" s="622"/>
      <c r="CY46" s="623"/>
      <c r="CZ46" s="624">
        <v>3.8</v>
      </c>
      <c r="DA46" s="625"/>
      <c r="DB46" s="625"/>
      <c r="DC46" s="626"/>
      <c r="DD46" s="627">
        <v>125403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184</v>
      </c>
      <c r="CS47" s="634"/>
      <c r="CT47" s="634"/>
      <c r="CU47" s="634"/>
      <c r="CV47" s="634"/>
      <c r="CW47" s="634"/>
      <c r="CX47" s="634"/>
      <c r="CY47" s="635"/>
      <c r="CZ47" s="624" t="s">
        <v>184</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184</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10582500</v>
      </c>
      <c r="CS49" s="606"/>
      <c r="CT49" s="606"/>
      <c r="CU49" s="606"/>
      <c r="CV49" s="606"/>
      <c r="CW49" s="606"/>
      <c r="CX49" s="606"/>
      <c r="CY49" s="607"/>
      <c r="CZ49" s="608">
        <v>100</v>
      </c>
      <c r="DA49" s="609"/>
      <c r="DB49" s="609"/>
      <c r="DC49" s="610"/>
      <c r="DD49" s="611">
        <v>6895160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JqE/SMHBqsBhDrfacDFx+PvEPA7McV/5bAhGV4q6gT4E1rytSbPFNKNp8zmhkZa6z076gjw9hzDEZUw/KbPow==" saltValue="ZCYqIWjF1jJE6sv8ReXy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c r="R7" s="1103"/>
      <c r="S7" s="1103"/>
      <c r="T7" s="1103"/>
      <c r="U7" s="1103"/>
      <c r="V7" s="1103"/>
      <c r="W7" s="1103"/>
      <c r="X7" s="1103"/>
      <c r="Y7" s="1103"/>
      <c r="Z7" s="1103"/>
      <c r="AA7" s="1103"/>
      <c r="AB7" s="1103"/>
      <c r="AC7" s="1103"/>
      <c r="AD7" s="1103"/>
      <c r="AE7" s="1104"/>
      <c r="AF7" s="1105">
        <v>122</v>
      </c>
      <c r="AG7" s="1106"/>
      <c r="AH7" s="1106"/>
      <c r="AI7" s="1106"/>
      <c r="AJ7" s="1107"/>
      <c r="AK7" s="1108"/>
      <c r="AL7" s="1109"/>
      <c r="AM7" s="1109"/>
      <c r="AN7" s="1109"/>
      <c r="AO7" s="1109"/>
      <c r="AP7" s="1109"/>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122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15</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0</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82</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486</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280</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t="s">
        <v>416</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314</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314</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314</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1008374</v>
      </c>
      <c r="AB110" s="889"/>
      <c r="AC110" s="889"/>
      <c r="AD110" s="889"/>
      <c r="AE110" s="890"/>
      <c r="AF110" s="891">
        <v>1180089</v>
      </c>
      <c r="AG110" s="889"/>
      <c r="AH110" s="889"/>
      <c r="AI110" s="889"/>
      <c r="AJ110" s="890"/>
      <c r="AK110" s="891">
        <v>1103688</v>
      </c>
      <c r="AL110" s="889"/>
      <c r="AM110" s="889"/>
      <c r="AN110" s="889"/>
      <c r="AO110" s="890"/>
      <c r="AP110" s="892">
        <v>21.8</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13039688</v>
      </c>
      <c r="BR110" s="842"/>
      <c r="BS110" s="842"/>
      <c r="BT110" s="842"/>
      <c r="BU110" s="842"/>
      <c r="BV110" s="842">
        <v>12807541</v>
      </c>
      <c r="BW110" s="842"/>
      <c r="BX110" s="842"/>
      <c r="BY110" s="842"/>
      <c r="BZ110" s="842"/>
      <c r="CA110" s="842">
        <v>12540366</v>
      </c>
      <c r="CB110" s="842"/>
      <c r="CC110" s="842"/>
      <c r="CD110" s="842"/>
      <c r="CE110" s="842"/>
      <c r="CF110" s="866">
        <v>248</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420</v>
      </c>
      <c r="DH110" s="842"/>
      <c r="DI110" s="842"/>
      <c r="DJ110" s="842"/>
      <c r="DK110" s="842"/>
      <c r="DL110" s="842" t="s">
        <v>420</v>
      </c>
      <c r="DM110" s="842"/>
      <c r="DN110" s="842"/>
      <c r="DO110" s="842"/>
      <c r="DP110" s="842"/>
      <c r="DQ110" s="842" t="s">
        <v>420</v>
      </c>
      <c r="DR110" s="842"/>
      <c r="DS110" s="842"/>
      <c r="DT110" s="842"/>
      <c r="DU110" s="842"/>
      <c r="DV110" s="843" t="s">
        <v>420</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420</v>
      </c>
      <c r="AB111" s="919"/>
      <c r="AC111" s="919"/>
      <c r="AD111" s="919"/>
      <c r="AE111" s="920"/>
      <c r="AF111" s="921" t="s">
        <v>448</v>
      </c>
      <c r="AG111" s="919"/>
      <c r="AH111" s="919"/>
      <c r="AI111" s="919"/>
      <c r="AJ111" s="920"/>
      <c r="AK111" s="921" t="s">
        <v>449</v>
      </c>
      <c r="AL111" s="919"/>
      <c r="AM111" s="919"/>
      <c r="AN111" s="919"/>
      <c r="AO111" s="920"/>
      <c r="AP111" s="922" t="s">
        <v>420</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298900</v>
      </c>
      <c r="BR111" s="817"/>
      <c r="BS111" s="817"/>
      <c r="BT111" s="817"/>
      <c r="BU111" s="817"/>
      <c r="BV111" s="817">
        <v>293641</v>
      </c>
      <c r="BW111" s="817"/>
      <c r="BX111" s="817"/>
      <c r="BY111" s="817"/>
      <c r="BZ111" s="817"/>
      <c r="CA111" s="817">
        <v>288444</v>
      </c>
      <c r="CB111" s="817"/>
      <c r="CC111" s="817"/>
      <c r="CD111" s="817"/>
      <c r="CE111" s="817"/>
      <c r="CF111" s="875">
        <v>5.7</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448</v>
      </c>
      <c r="DH111" s="817"/>
      <c r="DI111" s="817"/>
      <c r="DJ111" s="817"/>
      <c r="DK111" s="817"/>
      <c r="DL111" s="817" t="s">
        <v>420</v>
      </c>
      <c r="DM111" s="817"/>
      <c r="DN111" s="817"/>
      <c r="DO111" s="817"/>
      <c r="DP111" s="817"/>
      <c r="DQ111" s="817" t="s">
        <v>448</v>
      </c>
      <c r="DR111" s="817"/>
      <c r="DS111" s="817"/>
      <c r="DT111" s="817"/>
      <c r="DU111" s="817"/>
      <c r="DV111" s="794" t="s">
        <v>420</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420</v>
      </c>
      <c r="AG112" s="780"/>
      <c r="AH112" s="780"/>
      <c r="AI112" s="780"/>
      <c r="AJ112" s="781"/>
      <c r="AK112" s="782" t="s">
        <v>397</v>
      </c>
      <c r="AL112" s="780"/>
      <c r="AM112" s="780"/>
      <c r="AN112" s="780"/>
      <c r="AO112" s="781"/>
      <c r="AP112" s="824" t="s">
        <v>420</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5061784</v>
      </c>
      <c r="BR112" s="817"/>
      <c r="BS112" s="817"/>
      <c r="BT112" s="817"/>
      <c r="BU112" s="817"/>
      <c r="BV112" s="817">
        <v>4621357</v>
      </c>
      <c r="BW112" s="817"/>
      <c r="BX112" s="817"/>
      <c r="BY112" s="817"/>
      <c r="BZ112" s="817"/>
      <c r="CA112" s="817">
        <v>4535294</v>
      </c>
      <c r="CB112" s="817"/>
      <c r="CC112" s="817"/>
      <c r="CD112" s="817"/>
      <c r="CE112" s="817"/>
      <c r="CF112" s="875">
        <v>89.7</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420</v>
      </c>
      <c r="DH112" s="817"/>
      <c r="DI112" s="817"/>
      <c r="DJ112" s="817"/>
      <c r="DK112" s="817"/>
      <c r="DL112" s="817" t="s">
        <v>448</v>
      </c>
      <c r="DM112" s="817"/>
      <c r="DN112" s="817"/>
      <c r="DO112" s="817"/>
      <c r="DP112" s="817"/>
      <c r="DQ112" s="817" t="s">
        <v>420</v>
      </c>
      <c r="DR112" s="817"/>
      <c r="DS112" s="817"/>
      <c r="DT112" s="817"/>
      <c r="DU112" s="817"/>
      <c r="DV112" s="794" t="s">
        <v>448</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429531</v>
      </c>
      <c r="AB113" s="919"/>
      <c r="AC113" s="919"/>
      <c r="AD113" s="919"/>
      <c r="AE113" s="920"/>
      <c r="AF113" s="921">
        <v>320134</v>
      </c>
      <c r="AG113" s="919"/>
      <c r="AH113" s="919"/>
      <c r="AI113" s="919"/>
      <c r="AJ113" s="920"/>
      <c r="AK113" s="921">
        <v>427895</v>
      </c>
      <c r="AL113" s="919"/>
      <c r="AM113" s="919"/>
      <c r="AN113" s="919"/>
      <c r="AO113" s="920"/>
      <c r="AP113" s="922">
        <v>8.5</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110001</v>
      </c>
      <c r="BR113" s="817"/>
      <c r="BS113" s="817"/>
      <c r="BT113" s="817"/>
      <c r="BU113" s="817"/>
      <c r="BV113" s="817">
        <v>565284</v>
      </c>
      <c r="BW113" s="817"/>
      <c r="BX113" s="817"/>
      <c r="BY113" s="817"/>
      <c r="BZ113" s="817"/>
      <c r="CA113" s="817">
        <v>1426041</v>
      </c>
      <c r="CB113" s="817"/>
      <c r="CC113" s="817"/>
      <c r="CD113" s="817"/>
      <c r="CE113" s="817"/>
      <c r="CF113" s="875">
        <v>28.2</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397</v>
      </c>
      <c r="DH113" s="780"/>
      <c r="DI113" s="780"/>
      <c r="DJ113" s="780"/>
      <c r="DK113" s="781"/>
      <c r="DL113" s="782" t="s">
        <v>448</v>
      </c>
      <c r="DM113" s="780"/>
      <c r="DN113" s="780"/>
      <c r="DO113" s="780"/>
      <c r="DP113" s="781"/>
      <c r="DQ113" s="782" t="s">
        <v>397</v>
      </c>
      <c r="DR113" s="780"/>
      <c r="DS113" s="780"/>
      <c r="DT113" s="780"/>
      <c r="DU113" s="781"/>
      <c r="DV113" s="824" t="s">
        <v>448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42176</v>
      </c>
      <c r="AB114" s="780"/>
      <c r="AC114" s="780"/>
      <c r="AD114" s="780"/>
      <c r="AE114" s="781"/>
      <c r="AF114" s="782">
        <v>20168</v>
      </c>
      <c r="AG114" s="780"/>
      <c r="AH114" s="780"/>
      <c r="AI114" s="780"/>
      <c r="AJ114" s="781"/>
      <c r="AK114" s="782">
        <v>20475</v>
      </c>
      <c r="AL114" s="780"/>
      <c r="AM114" s="780"/>
      <c r="AN114" s="780"/>
      <c r="AO114" s="781"/>
      <c r="AP114" s="824">
        <v>0.4</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713809</v>
      </c>
      <c r="BR114" s="817"/>
      <c r="BS114" s="817"/>
      <c r="BT114" s="817"/>
      <c r="BU114" s="817"/>
      <c r="BV114" s="817">
        <v>651662</v>
      </c>
      <c r="BW114" s="817"/>
      <c r="BX114" s="817"/>
      <c r="BY114" s="817"/>
      <c r="BZ114" s="817"/>
      <c r="CA114" s="817">
        <v>584068</v>
      </c>
      <c r="CB114" s="817"/>
      <c r="CC114" s="817"/>
      <c r="CD114" s="817"/>
      <c r="CE114" s="817"/>
      <c r="CF114" s="875">
        <v>11.6</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420</v>
      </c>
      <c r="DR114" s="780"/>
      <c r="DS114" s="780"/>
      <c r="DT114" s="780"/>
      <c r="DU114" s="781"/>
      <c r="DV114" s="824" t="s">
        <v>420</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20105</v>
      </c>
      <c r="AB115" s="919"/>
      <c r="AC115" s="919"/>
      <c r="AD115" s="919"/>
      <c r="AE115" s="920"/>
      <c r="AF115" s="921">
        <v>5259</v>
      </c>
      <c r="AG115" s="919"/>
      <c r="AH115" s="919"/>
      <c r="AI115" s="919"/>
      <c r="AJ115" s="920"/>
      <c r="AK115" s="921">
        <v>5197</v>
      </c>
      <c r="AL115" s="919"/>
      <c r="AM115" s="919"/>
      <c r="AN115" s="919"/>
      <c r="AO115" s="920"/>
      <c r="AP115" s="922">
        <v>0.1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420</v>
      </c>
      <c r="BR115" s="817"/>
      <c r="BS115" s="817"/>
      <c r="BT115" s="817"/>
      <c r="BU115" s="817"/>
      <c r="BV115" s="817" t="s">
        <v>448</v>
      </c>
      <c r="BW115" s="817"/>
      <c r="BX115" s="817"/>
      <c r="BY115" s="817"/>
      <c r="BZ115" s="817"/>
      <c r="CA115" s="817" t="s">
        <v>420</v>
      </c>
      <c r="CB115" s="817"/>
      <c r="CC115" s="817"/>
      <c r="CD115" s="817"/>
      <c r="CE115" s="817"/>
      <c r="CF115" s="875" t="s">
        <v>448</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286725</v>
      </c>
      <c r="DH115" s="780"/>
      <c r="DI115" s="780"/>
      <c r="DJ115" s="780"/>
      <c r="DK115" s="781"/>
      <c r="DL115" s="782">
        <v>286725</v>
      </c>
      <c r="DM115" s="780"/>
      <c r="DN115" s="780"/>
      <c r="DO115" s="780"/>
      <c r="DP115" s="781"/>
      <c r="DQ115" s="782">
        <v>286725</v>
      </c>
      <c r="DR115" s="780"/>
      <c r="DS115" s="780"/>
      <c r="DT115" s="780"/>
      <c r="DU115" s="781"/>
      <c r="DV115" s="824">
        <v>5.7</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397</v>
      </c>
      <c r="AB116" s="780"/>
      <c r="AC116" s="780"/>
      <c r="AD116" s="780"/>
      <c r="AE116" s="781"/>
      <c r="AF116" s="782" t="s">
        <v>448</v>
      </c>
      <c r="AG116" s="780"/>
      <c r="AH116" s="780"/>
      <c r="AI116" s="780"/>
      <c r="AJ116" s="781"/>
      <c r="AK116" s="782" t="s">
        <v>397</v>
      </c>
      <c r="AL116" s="780"/>
      <c r="AM116" s="780"/>
      <c r="AN116" s="780"/>
      <c r="AO116" s="781"/>
      <c r="AP116" s="824" t="s">
        <v>397</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448</v>
      </c>
      <c r="BW116" s="817"/>
      <c r="BX116" s="817"/>
      <c r="BY116" s="817"/>
      <c r="BZ116" s="817"/>
      <c r="CA116" s="817" t="s">
        <v>448</v>
      </c>
      <c r="CB116" s="817"/>
      <c r="CC116" s="817"/>
      <c r="CD116" s="817"/>
      <c r="CE116" s="817"/>
      <c r="CF116" s="875" t="s">
        <v>420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12175</v>
      </c>
      <c r="DH116" s="780"/>
      <c r="DI116" s="780"/>
      <c r="DJ116" s="780"/>
      <c r="DK116" s="781"/>
      <c r="DL116" s="782">
        <v>6916</v>
      </c>
      <c r="DM116" s="780"/>
      <c r="DN116" s="780"/>
      <c r="DO116" s="780"/>
      <c r="DP116" s="781"/>
      <c r="DQ116" s="782">
        <v>1719</v>
      </c>
      <c r="DR116" s="780"/>
      <c r="DS116" s="780"/>
      <c r="DT116" s="780"/>
      <c r="DU116" s="781"/>
      <c r="DV116" s="824">
        <v>0</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1500186</v>
      </c>
      <c r="AB117" s="903"/>
      <c r="AC117" s="903"/>
      <c r="AD117" s="903"/>
      <c r="AE117" s="904"/>
      <c r="AF117" s="905">
        <v>1525650</v>
      </c>
      <c r="AG117" s="903"/>
      <c r="AH117" s="903"/>
      <c r="AI117" s="903"/>
      <c r="AJ117" s="904"/>
      <c r="AK117" s="905">
        <v>1557255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448</v>
      </c>
      <c r="BW117" s="817"/>
      <c r="BX117" s="817"/>
      <c r="BY117" s="817"/>
      <c r="BZ117" s="817"/>
      <c r="CA117" s="817" t="s">
        <v>448</v>
      </c>
      <c r="CB117" s="817"/>
      <c r="CC117" s="817"/>
      <c r="CD117" s="817"/>
      <c r="CE117" s="817"/>
      <c r="CF117" s="875" t="s">
        <v>448</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448</v>
      </c>
      <c r="DM117" s="780"/>
      <c r="DN117" s="780"/>
      <c r="DO117" s="780"/>
      <c r="DP117" s="781"/>
      <c r="DQ117" s="782" t="s">
        <v>448</v>
      </c>
      <c r="DR117" s="780"/>
      <c r="DS117" s="780"/>
      <c r="DT117" s="780"/>
      <c r="DU117" s="781"/>
      <c r="DV117" s="824" t="s">
        <v>448</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314</v>
      </c>
      <c r="AL118" s="896"/>
      <c r="AM118" s="896"/>
      <c r="AN118" s="896"/>
      <c r="AO118" s="897"/>
      <c r="AP118" s="899" t="s">
        <v>441</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448</v>
      </c>
      <c r="BW118" s="845"/>
      <c r="BX118" s="845"/>
      <c r="BY118" s="845"/>
      <c r="BZ118" s="845"/>
      <c r="CA118" s="845" t="s">
        <v>448</v>
      </c>
      <c r="CB118" s="845"/>
      <c r="CC118" s="845"/>
      <c r="CD118" s="845"/>
      <c r="CE118" s="845"/>
      <c r="CF118" s="875" t="s">
        <v>448</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448</v>
      </c>
      <c r="DR118" s="780"/>
      <c r="DS118" s="780"/>
      <c r="DT118" s="780"/>
      <c r="DU118" s="781"/>
      <c r="DV118" s="824" t="s">
        <v>448</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448</v>
      </c>
      <c r="AG119" s="889"/>
      <c r="AH119" s="889"/>
      <c r="AI119" s="889"/>
      <c r="AJ119" s="890"/>
      <c r="AK119" s="891" t="s">
        <v>448</v>
      </c>
      <c r="AL119" s="889"/>
      <c r="AM119" s="889"/>
      <c r="AN119" s="889"/>
      <c r="AO119" s="890"/>
      <c r="AP119" s="892" t="s">
        <v>448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19224182</v>
      </c>
      <c r="BR119" s="845"/>
      <c r="BS119" s="845"/>
      <c r="BT119" s="845"/>
      <c r="BU119" s="845"/>
      <c r="BV119" s="845">
        <v>18939485</v>
      </c>
      <c r="BW119" s="845"/>
      <c r="BX119" s="845"/>
      <c r="BY119" s="845"/>
      <c r="BZ119" s="845"/>
      <c r="CA119" s="845">
        <v>19374213</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448</v>
      </c>
      <c r="DR119" s="764"/>
      <c r="DS119" s="764"/>
      <c r="DT119" s="764"/>
      <c r="DU119" s="765"/>
      <c r="DV119" s="848" t="s">
        <v>397</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448</v>
      </c>
      <c r="AG120" s="780"/>
      <c r="AH120" s="780"/>
      <c r="AI120" s="780"/>
      <c r="AJ120" s="781"/>
      <c r="AK120" s="782" t="s">
        <v>448</v>
      </c>
      <c r="AL120" s="780"/>
      <c r="AM120" s="780"/>
      <c r="AN120" s="780"/>
      <c r="AO120" s="781"/>
      <c r="AP120" s="824" t="s">
        <v>416</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1605452</v>
      </c>
      <c r="BR120" s="842"/>
      <c r="BS120" s="842"/>
      <c r="BT120" s="842"/>
      <c r="BU120" s="842"/>
      <c r="BV120" s="842">
        <v>2048369</v>
      </c>
      <c r="BW120" s="842"/>
      <c r="BX120" s="842"/>
      <c r="BY120" s="842"/>
      <c r="BZ120" s="842"/>
      <c r="CA120" s="842">
        <v>2081345</v>
      </c>
      <c r="CB120" s="842"/>
      <c r="CC120" s="842"/>
      <c r="CD120" s="842"/>
      <c r="CE120" s="842"/>
      <c r="CF120" s="866">
        <v>41.2</v>
      </c>
      <c r="CG120" s="867"/>
      <c r="CH120" s="867"/>
      <c r="CI120" s="867"/>
      <c r="CJ120" s="867"/>
      <c r="CK120" s="868" t="s">
        <v>477</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5047118</v>
      </c>
      <c r="DH120" s="842"/>
      <c r="DI120" s="842"/>
      <c r="DJ120" s="842"/>
      <c r="DK120" s="842"/>
      <c r="DL120" s="842">
        <v>4605899</v>
      </c>
      <c r="DM120" s="842"/>
      <c r="DN120" s="842"/>
      <c r="DO120" s="842"/>
      <c r="DP120" s="842"/>
      <c r="DQ120" s="842">
        <v>4526768</v>
      </c>
      <c r="DR120" s="842"/>
      <c r="DS120" s="842"/>
      <c r="DT120" s="842"/>
      <c r="DU120" s="842"/>
      <c r="DV120" s="843">
        <v>89.5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448</v>
      </c>
      <c r="AG121" s="780"/>
      <c r="AH121" s="780"/>
      <c r="AI121" s="780"/>
      <c r="AJ121" s="781"/>
      <c r="AK121" s="782" t="s">
        <v>479</v>
      </c>
      <c r="AL121" s="780"/>
      <c r="AM121" s="780"/>
      <c r="AN121" s="780"/>
      <c r="AO121" s="781"/>
      <c r="AP121" s="824" t="s">
        <v>416</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1600742</v>
      </c>
      <c r="BR121" s="817"/>
      <c r="BS121" s="817"/>
      <c r="BT121" s="817"/>
      <c r="BU121" s="817"/>
      <c r="BV121" s="817">
        <v>1450235</v>
      </c>
      <c r="BW121" s="817"/>
      <c r="BX121" s="817"/>
      <c r="BY121" s="817"/>
      <c r="BZ121" s="817"/>
      <c r="CA121" s="817">
        <v>1412811</v>
      </c>
      <c r="CB121" s="817"/>
      <c r="CC121" s="817"/>
      <c r="CD121" s="817"/>
      <c r="CE121" s="817"/>
      <c r="CF121" s="875">
        <v>27.9</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14666</v>
      </c>
      <c r="DH121" s="817"/>
      <c r="DI121" s="817"/>
      <c r="DJ121" s="817"/>
      <c r="DK121" s="817"/>
      <c r="DL121" s="817">
        <v>15458</v>
      </c>
      <c r="DM121" s="817"/>
      <c r="DN121" s="817"/>
      <c r="DO121" s="817"/>
      <c r="DP121" s="817"/>
      <c r="DQ121" s="817">
        <v>8526</v>
      </c>
      <c r="DR121" s="817"/>
      <c r="DS121" s="817"/>
      <c r="DT121" s="817"/>
      <c r="DU121" s="817"/>
      <c r="DV121" s="794">
        <v>0.2</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448</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11853160</v>
      </c>
      <c r="BR122" s="845"/>
      <c r="BS122" s="845"/>
      <c r="BT122" s="845"/>
      <c r="BU122" s="845"/>
      <c r="BV122" s="845">
        <v>11648504</v>
      </c>
      <c r="BW122" s="845"/>
      <c r="BX122" s="845"/>
      <c r="BY122" s="845"/>
      <c r="BZ122" s="845"/>
      <c r="CA122" s="845">
        <v>11600366</v>
      </c>
      <c r="CB122" s="845"/>
      <c r="CC122" s="845"/>
      <c r="CD122" s="845"/>
      <c r="CE122" s="845"/>
      <c r="CF122" s="846">
        <v>229.4</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416</v>
      </c>
      <c r="DH122" s="817"/>
      <c r="DI122" s="817"/>
      <c r="DJ122" s="817"/>
      <c r="DK122" s="817"/>
      <c r="DL122" s="817" t="s">
        <v>448</v>
      </c>
      <c r="DM122" s="817"/>
      <c r="DN122" s="817"/>
      <c r="DO122" s="817"/>
      <c r="DP122" s="817"/>
      <c r="DQ122" s="817" t="s">
        <v>448</v>
      </c>
      <c r="DR122" s="817"/>
      <c r="DS122" s="817"/>
      <c r="DT122" s="817"/>
      <c r="DU122" s="817"/>
      <c r="DV122" s="794" t="s">
        <v>479</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20105</v>
      </c>
      <c r="AB123" s="780"/>
      <c r="AC123" s="780"/>
      <c r="AD123" s="780"/>
      <c r="AE123" s="781"/>
      <c r="AF123" s="782">
        <v>5259</v>
      </c>
      <c r="AG123" s="780"/>
      <c r="AH123" s="780"/>
      <c r="AI123" s="780"/>
      <c r="AJ123" s="781"/>
      <c r="AK123" s="782">
        <v>5197</v>
      </c>
      <c r="AL123" s="780"/>
      <c r="AM123" s="780"/>
      <c r="AN123" s="780"/>
      <c r="AO123" s="781"/>
      <c r="AP123" s="824">
        <v>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484</v>
      </c>
      <c r="BP123" s="878"/>
      <c r="BQ123" s="832">
        <v>15059354</v>
      </c>
      <c r="BR123" s="833"/>
      <c r="BS123" s="833"/>
      <c r="BT123" s="833"/>
      <c r="BU123" s="833"/>
      <c r="BV123" s="833">
        <v>15147108</v>
      </c>
      <c r="BW123" s="833"/>
      <c r="BX123" s="833"/>
      <c r="BY123" s="833"/>
      <c r="BZ123" s="833"/>
      <c r="CA123" s="833">
        <v>15094522</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448</v>
      </c>
      <c r="DM123" s="780"/>
      <c r="DN123" s="780"/>
      <c r="DO123" s="780"/>
      <c r="DP123" s="781"/>
      <c r="DQ123" s="782" t="s">
        <v>448</v>
      </c>
      <c r="DR123" s="780"/>
      <c r="DS123" s="780"/>
      <c r="DT123" s="780"/>
      <c r="DU123" s="781"/>
      <c r="DV123" s="824" t="s">
        <v>416</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448</v>
      </c>
      <c r="AG124" s="780"/>
      <c r="AH124" s="780"/>
      <c r="AI124" s="780"/>
      <c r="AJ124" s="781"/>
      <c r="AK124" s="782" t="s">
        <v>448</v>
      </c>
      <c r="AL124" s="780"/>
      <c r="AM124" s="780"/>
      <c r="AN124" s="780"/>
      <c r="AO124" s="781"/>
      <c r="AP124" s="824" t="s">
        <v>448</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85.1</v>
      </c>
      <c r="BR124" s="831"/>
      <c r="BS124" s="831"/>
      <c r="BT124" s="831"/>
      <c r="BU124" s="831"/>
      <c r="BV124" s="831">
        <v>73</v>
      </c>
      <c r="BW124" s="831"/>
      <c r="BX124" s="831"/>
      <c r="BY124" s="831"/>
      <c r="BZ124" s="831"/>
      <c r="CA124" s="831">
        <v>84.6</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448</v>
      </c>
      <c r="DM124" s="764"/>
      <c r="DN124" s="764"/>
      <c r="DO124" s="764"/>
      <c r="DP124" s="765"/>
      <c r="DQ124" s="766" t="s">
        <v>448</v>
      </c>
      <c r="DR124" s="764"/>
      <c r="DS124" s="764"/>
      <c r="DT124" s="764"/>
      <c r="DU124" s="765"/>
      <c r="DV124" s="848" t="s">
        <v>487</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448</v>
      </c>
      <c r="AB125" s="780"/>
      <c r="AC125" s="780"/>
      <c r="AD125" s="780"/>
      <c r="AE125" s="781"/>
      <c r="AF125" s="782" t="s">
        <v>479</v>
      </c>
      <c r="AG125" s="780"/>
      <c r="AH125" s="780"/>
      <c r="AI125" s="780"/>
      <c r="AJ125" s="781"/>
      <c r="AK125" s="782" t="s">
        <v>416</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448</v>
      </c>
      <c r="DM125" s="842"/>
      <c r="DN125" s="842"/>
      <c r="DO125" s="842"/>
      <c r="DP125" s="842"/>
      <c r="DQ125" s="842" t="s">
        <v>416</v>
      </c>
      <c r="DR125" s="842"/>
      <c r="DS125" s="842"/>
      <c r="DT125" s="842"/>
      <c r="DU125" s="842"/>
      <c r="DV125" s="843" t="s">
        <v>448</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448</v>
      </c>
      <c r="AG126" s="780"/>
      <c r="AH126" s="780"/>
      <c r="AI126" s="780"/>
      <c r="AJ126" s="781"/>
      <c r="AK126" s="782" t="s">
        <v>448</v>
      </c>
      <c r="AL126" s="780"/>
      <c r="AM126" s="780"/>
      <c r="AN126" s="780"/>
      <c r="AO126" s="781"/>
      <c r="AP126" s="824" t="s">
        <v>448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448</v>
      </c>
      <c r="DH126" s="817"/>
      <c r="DI126" s="817"/>
      <c r="DJ126" s="817"/>
      <c r="DK126" s="817"/>
      <c r="DL126" s="817" t="s">
        <v>448</v>
      </c>
      <c r="DM126" s="817"/>
      <c r="DN126" s="817"/>
      <c r="DO126" s="817"/>
      <c r="DP126" s="817"/>
      <c r="DQ126" s="817" t="s">
        <v>397</v>
      </c>
      <c r="DR126" s="817"/>
      <c r="DS126" s="817"/>
      <c r="DT126" s="817"/>
      <c r="DU126" s="817"/>
      <c r="DV126" s="794" t="s">
        <v>448</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397</v>
      </c>
      <c r="AB127" s="780"/>
      <c r="AC127" s="780"/>
      <c r="AD127" s="780"/>
      <c r="AE127" s="781"/>
      <c r="AF127" s="782" t="s">
        <v>448</v>
      </c>
      <c r="AG127" s="780"/>
      <c r="AH127" s="780"/>
      <c r="AI127" s="780"/>
      <c r="AJ127" s="781"/>
      <c r="AK127" s="782" t="s">
        <v>448</v>
      </c>
      <c r="AL127" s="780"/>
      <c r="AM127" s="780"/>
      <c r="AN127" s="780"/>
      <c r="AO127" s="781"/>
      <c r="AP127" s="824" t="s">
        <v>479</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448</v>
      </c>
      <c r="DH127" s="817"/>
      <c r="DI127" s="817"/>
      <c r="DJ127" s="817"/>
      <c r="DK127" s="817"/>
      <c r="DL127" s="817" t="s">
        <v>479</v>
      </c>
      <c r="DM127" s="817"/>
      <c r="DN127" s="817"/>
      <c r="DO127" s="817"/>
      <c r="DP127" s="817"/>
      <c r="DQ127" s="817" t="s">
        <v>448</v>
      </c>
      <c r="DR127" s="817"/>
      <c r="DS127" s="817"/>
      <c r="DT127" s="817"/>
      <c r="DU127" s="817"/>
      <c r="DV127" s="794" t="s">
        <v>448</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111091</v>
      </c>
      <c r="AB128" s="801"/>
      <c r="AC128" s="801"/>
      <c r="AD128" s="801"/>
      <c r="AE128" s="802"/>
      <c r="AF128" s="803">
        <v>159841</v>
      </c>
      <c r="AG128" s="801"/>
      <c r="AH128" s="801"/>
      <c r="AI128" s="801"/>
      <c r="AJ128" s="802"/>
      <c r="AK128" s="803">
        <v>124406</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448</v>
      </c>
      <c r="BG128" s="787"/>
      <c r="BH128" s="787"/>
      <c r="BI128" s="787"/>
      <c r="BJ128" s="787"/>
      <c r="BK128" s="787"/>
      <c r="BL128" s="810"/>
      <c r="BM128" s="786">
        <v>14.46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416</v>
      </c>
      <c r="DH128" s="791"/>
      <c r="DI128" s="791"/>
      <c r="DJ128" s="791"/>
      <c r="DK128" s="791"/>
      <c r="DL128" s="791" t="s">
        <v>448</v>
      </c>
      <c r="DM128" s="791"/>
      <c r="DN128" s="791"/>
      <c r="DO128" s="791"/>
      <c r="DP128" s="791"/>
      <c r="DQ128" s="791" t="s">
        <v>448</v>
      </c>
      <c r="DR128" s="791"/>
      <c r="DS128" s="791"/>
      <c r="DT128" s="791"/>
      <c r="DU128" s="791"/>
      <c r="DV128" s="792" t="s">
        <v>448</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5874532</v>
      </c>
      <c r="AB129" s="780"/>
      <c r="AC129" s="780"/>
      <c r="AD129" s="780"/>
      <c r="AE129" s="781"/>
      <c r="AF129" s="782">
        <v>6126916</v>
      </c>
      <c r="AG129" s="780"/>
      <c r="AH129" s="780"/>
      <c r="AI129" s="780"/>
      <c r="AJ129" s="781"/>
      <c r="AK129" s="782">
        <v>5968228</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448</v>
      </c>
      <c r="BG129" s="771"/>
      <c r="BH129" s="771"/>
      <c r="BI129" s="771"/>
      <c r="BJ129" s="771"/>
      <c r="BK129" s="771"/>
      <c r="BL129" s="772"/>
      <c r="BM129" s="770">
        <v>19.46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981875</v>
      </c>
      <c r="AB130" s="780"/>
      <c r="AC130" s="780"/>
      <c r="AD130" s="780"/>
      <c r="AE130" s="781"/>
      <c r="AF130" s="782">
        <v>933112</v>
      </c>
      <c r="AG130" s="780"/>
      <c r="AH130" s="780"/>
      <c r="AI130" s="780"/>
      <c r="AJ130" s="781"/>
      <c r="AK130" s="782">
        <v>911845</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8.9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4892657</v>
      </c>
      <c r="AB131" s="764"/>
      <c r="AC131" s="764"/>
      <c r="AD131" s="764"/>
      <c r="AE131" s="765"/>
      <c r="AF131" s="766">
        <v>5193804</v>
      </c>
      <c r="AG131" s="764"/>
      <c r="AH131" s="764"/>
      <c r="AI131" s="764"/>
      <c r="AJ131" s="765"/>
      <c r="AK131" s="766">
        <v>5056383</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84.6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8.3230849819999992</v>
      </c>
      <c r="AB132" s="745"/>
      <c r="AC132" s="745"/>
      <c r="AD132" s="745"/>
      <c r="AE132" s="746"/>
      <c r="AF132" s="747">
        <v>8.3310228879999997</v>
      </c>
      <c r="AG132" s="745"/>
      <c r="AH132" s="745"/>
      <c r="AI132" s="745"/>
      <c r="AJ132" s="746"/>
      <c r="AK132" s="747">
        <v>10.303887189999999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8.1999999999999993</v>
      </c>
      <c r="AB133" s="724"/>
      <c r="AC133" s="724"/>
      <c r="AD133" s="724"/>
      <c r="AE133" s="725"/>
      <c r="AF133" s="723">
        <v>8.1</v>
      </c>
      <c r="AG133" s="724"/>
      <c r="AH133" s="724"/>
      <c r="AI133" s="724"/>
      <c r="AJ133" s="725"/>
      <c r="AK133" s="723">
        <v>8.9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zQ2XQrkfPKY3ZUkoLY+hgM7Eql2p7hstp5M7QbqhVasGggbJ4IRUWCsZ5EJOJ4Me088nqLXY8lZxvFyKoxGJQ==" saltValue="0lXfhV2oD77MQWxGJDLI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34F37-7BB9-4525-8530-C2537F0FB14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DcGhtOjxMtoOWbYM7F8IMNpcs1PgnTjGPsWFufT9Dsw8eWskUsyo+AY1SZTCVqdOtxtsw4ftnmtWKTyYjL3A==" saltValue="jAi/AtkzP0IF/XATpO+5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q8IkpV12X4RN965N4Sw+RtlEDwVRSf0rtt82Iqo84xLYyHWf0JoktiXWANv5pOYOZvfipOChvOylVG5nSkdw==" saltValue="QQN40zDlFgrqrb2j82L7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1752828</v>
      </c>
      <c r="AP9" s="281">
        <v>67019</v>
      </c>
      <c r="AQ9" s="282">
        <v>65553</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12265</v>
      </c>
      <c r="AP10" s="284">
        <v>469</v>
      </c>
      <c r="AQ10" s="285">
        <v>8503</v>
      </c>
      <c r="AR10" s="286">
        <v>-94.5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289</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v>23</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75076</v>
      </c>
      <c r="AP13" s="284">
        <v>2871</v>
      </c>
      <c r="AQ13" s="285">
        <v>2667</v>
      </c>
      <c r="AR13" s="286">
        <v>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t="s">
        <v>522</v>
      </c>
      <c r="AP14" s="284" t="s">
        <v>522</v>
      </c>
      <c r="AQ14" s="285">
        <v>1163</v>
      </c>
      <c r="AR14" s="286" t="s">
        <v>522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-116672</v>
      </c>
      <c r="AP15" s="284">
        <v>-4461</v>
      </c>
      <c r="AQ15" s="285">
        <v>-4250</v>
      </c>
      <c r="AR15" s="286">
        <v>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1723497</v>
      </c>
      <c r="AP16" s="284">
        <v>65898</v>
      </c>
      <c r="AQ16" s="285">
        <v>73949</v>
      </c>
      <c r="AR16" s="286">
        <v>-10.9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6.88</v>
      </c>
      <c r="AP21" s="298">
        <v>6.65</v>
      </c>
      <c r="AQ21" s="299">
        <v>0.23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93.7</v>
      </c>
      <c r="AP22" s="303">
        <v>97</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1103688</v>
      </c>
      <c r="AP32" s="312">
        <v>42200</v>
      </c>
      <c r="AQ32" s="313">
        <v>33124</v>
      </c>
      <c r="AR32" s="314">
        <v>27.4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427895</v>
      </c>
      <c r="AP35" s="312">
        <v>16361</v>
      </c>
      <c r="AQ35" s="313">
        <v>9022</v>
      </c>
      <c r="AR35" s="314">
        <v>81.3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20475</v>
      </c>
      <c r="AP36" s="312">
        <v>783</v>
      </c>
      <c r="AQ36" s="313">
        <v>1987</v>
      </c>
      <c r="AR36" s="314">
        <v>-60.6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v>5197</v>
      </c>
      <c r="AP37" s="312">
        <v>199</v>
      </c>
      <c r="AQ37" s="313">
        <v>678</v>
      </c>
      <c r="AR37" s="314">
        <v>-70.599999999999994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0</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-124406</v>
      </c>
      <c r="AP39" s="312">
        <v>-4757</v>
      </c>
      <c r="AQ39" s="313">
        <v>-3119</v>
      </c>
      <c r="AR39" s="314">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-911845</v>
      </c>
      <c r="AP40" s="312">
        <v>-34864</v>
      </c>
      <c r="AQ40" s="313">
        <v>-27108</v>
      </c>
      <c r="AR40" s="314">
        <v>28.6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521004</v>
      </c>
      <c r="AP41" s="312">
        <v>19921</v>
      </c>
      <c r="AQ41" s="313">
        <v>14583</v>
      </c>
      <c r="AR41" s="314">
        <v>36.6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1295047</v>
      </c>
      <c r="AN51" s="334">
        <v>48397</v>
      </c>
      <c r="AO51" s="335">
        <v>-52</v>
      </c>
      <c r="AP51" s="336">
        <v>47387</v>
      </c>
      <c r="AQ51" s="337">
        <v>-9.1999999999999993</v>
      </c>
      <c r="AR51" s="338">
        <v>-42.8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414190</v>
      </c>
      <c r="AN52" s="342">
        <v>15479</v>
      </c>
      <c r="AO52" s="343">
        <v>-51</v>
      </c>
      <c r="AP52" s="344">
        <v>24928</v>
      </c>
      <c r="AQ52" s="345">
        <v>0.3</v>
      </c>
      <c r="AR52" s="346">
        <v>-51.3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1665689</v>
      </c>
      <c r="AN53" s="334">
        <v>62679</v>
      </c>
      <c r="AO53" s="335">
        <v>29.5</v>
      </c>
      <c r="AP53" s="336">
        <v>51264</v>
      </c>
      <c r="AQ53" s="337">
        <v>8.1999999999999993</v>
      </c>
      <c r="AR53" s="338">
        <v>21.3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650721</v>
      </c>
      <c r="AN54" s="342">
        <v>24486</v>
      </c>
      <c r="AO54" s="343">
        <v>58.2</v>
      </c>
      <c r="AP54" s="344">
        <v>26040</v>
      </c>
      <c r="AQ54" s="345">
        <v>4.5</v>
      </c>
      <c r="AR54" s="346">
        <v>53.7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1636931</v>
      </c>
      <c r="AN55" s="334">
        <v>61909</v>
      </c>
      <c r="AO55" s="335">
        <v>-1.2</v>
      </c>
      <c r="AP55" s="336">
        <v>52068</v>
      </c>
      <c r="AQ55" s="337">
        <v>1.6</v>
      </c>
      <c r="AR55" s="338">
        <v>-2.8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679062</v>
      </c>
      <c r="AN56" s="342">
        <v>25682</v>
      </c>
      <c r="AO56" s="343">
        <v>4.9000000000000004</v>
      </c>
      <c r="AP56" s="344">
        <v>26936</v>
      </c>
      <c r="AQ56" s="345">
        <v>3.4</v>
      </c>
      <c r="AR56" s="346">
        <v>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708237</v>
      </c>
      <c r="AN57" s="334">
        <v>26954</v>
      </c>
      <c r="AO57" s="335">
        <v>-56.5</v>
      </c>
      <c r="AP57" s="336">
        <v>47161</v>
      </c>
      <c r="AQ57" s="337">
        <v>-9.4</v>
      </c>
      <c r="AR57" s="338">
        <v>-47.1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410370</v>
      </c>
      <c r="AN58" s="342">
        <v>15618</v>
      </c>
      <c r="AO58" s="343">
        <v>-39.200000000000003</v>
      </c>
      <c r="AP58" s="344">
        <v>24595</v>
      </c>
      <c r="AQ58" s="345">
        <v>-8.6999999999999993</v>
      </c>
      <c r="AR58" s="346">
        <v>-30.5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952002</v>
      </c>
      <c r="AN59" s="334">
        <v>36400</v>
      </c>
      <c r="AO59" s="335">
        <v>35</v>
      </c>
      <c r="AP59" s="336">
        <v>43423</v>
      </c>
      <c r="AQ59" s="337">
        <v>-7.9</v>
      </c>
      <c r="AR59" s="338">
        <v>42.9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407273</v>
      </c>
      <c r="AN60" s="342">
        <v>15572</v>
      </c>
      <c r="AO60" s="343">
        <v>-0.3</v>
      </c>
      <c r="AP60" s="344">
        <v>22207</v>
      </c>
      <c r="AQ60" s="345">
        <v>-9.6999999999999993</v>
      </c>
      <c r="AR60" s="346">
        <v>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1251581</v>
      </c>
      <c r="AN61" s="349">
        <v>47268</v>
      </c>
      <c r="AO61" s="350">
        <v>-9</v>
      </c>
      <c r="AP61" s="351">
        <v>48261</v>
      </c>
      <c r="AQ61" s="352">
        <v>-3.3</v>
      </c>
      <c r="AR61" s="338">
        <v>-5.7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512323</v>
      </c>
      <c r="AN62" s="342">
        <v>19367</v>
      </c>
      <c r="AO62" s="343">
        <v>-5.5</v>
      </c>
      <c r="AP62" s="344">
        <v>24941</v>
      </c>
      <c r="AQ62" s="345">
        <v>-2</v>
      </c>
      <c r="AR62" s="346">
        <v>-3.5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nZFxolHB7OheW4Gltz+xUZVDmHem88kTymlEbvAy6EV2xEKFEkiNB+9bsvf45zpwp8oZXjgB6mguc3dzePRLA==" saltValue="Zyqm3bbVPxYyRnIwvqkC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TGa+K0+PpWUiTUrfIQJwX0pMnRyO9V1WqO4O8dk2syLfMOhZgRuvEx84QXxglPtEXc47jY0wXRD5YEwef5j9PQ==" saltValue="b1h+GQs2iPO5h5hVWg61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QesngrsKk/0oLcLasz0ldUjSwkeY1zsyl0jL10ttHDq+uNWrtIlQoxBqYMQ2tuCoovqmtSe2G0Rd1+tZdTG4aQ==" saltValue="xQ+KkkYb5OxiGZB+8Yl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11.17</v>
      </c>
      <c r="G47" s="12">
        <v>11.31</v>
      </c>
      <c r="H47" s="12">
        <v>13.54</v>
      </c>
      <c r="I47" s="12">
        <v>17.16</v>
      </c>
      <c r="J47" s="13">
        <v>17.61</v>
      </c>
    </row>
    <row r="48" spans="2:10" ht="57.75" customHeight="1" x14ac:dyDescent="0.15">
      <c r="B48" s="14"/>
      <c r="C48" s="1141" t="s">
        <v>4</v>
      </c>
      <c r="D48" s="1141"/>
      <c r="E48" s="1142"/>
      <c r="F48" s="15">
        <v>1.46</v>
      </c>
      <c r="G48" s="16">
        <v>1.07</v>
      </c>
      <c r="H48" s="16">
        <v>1.29</v>
      </c>
      <c r="I48" s="16">
        <v>2.29</v>
      </c>
      <c r="J48" s="17">
        <v>2.04</v>
      </c>
    </row>
    <row r="49" spans="2:10" ht="57.75" customHeight="1" thickBot="1" x14ac:dyDescent="0.2">
      <c r="B49" s="18"/>
      <c r="C49" s="1143" t="s">
        <v>5</v>
      </c>
      <c r="D49" s="1143"/>
      <c r="E49" s="1144"/>
      <c r="F49" s="19" t="s">
        <v>569</v>
      </c>
      <c r="G49" s="20" t="s">
        <v>570</v>
      </c>
      <c r="H49" s="20">
        <v>2.54</v>
      </c>
      <c r="I49" s="20">
        <v>4.62</v>
      </c>
      <c r="J49" s="21" t="s">
        <v>571</v>
      </c>
    </row>
    <row r="50" spans="2:10" x14ac:dyDescent="0.15"/>
  </sheetData>
  <sheetProtection algorithmName="SHA-512" hashValue="o+evfnrOTHdz/aRA/m7lf7yCKD2EZhk8wKxyIh3Y79IYWbqo/n+B6ncISbzRgutJOswUpHDb6/RxW1x79hij4A==" saltValue="KNE62YJN1uqMemC1oXpf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2024-02-05T01:13:10Z</dcterms:created>
  <dcterms:modified xsi:type="dcterms:W3CDTF">2024-03-25T00:13:30Z</dcterms:modified>
  <cp:category/>
</cp:coreProperties>
</file>