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uchinada12\共有フォルダ\財政課\０２(財務)-01(財政)\A.諸務\「R5 石川県市町支援課　照会・回答」\230907_【事前依頼】令和３年度財政状況資料集の作成及び提出について（依頼）【2回目】\03_町⇒県\"/>
    </mc:Choice>
  </mc:AlternateContent>
  <xr:revisionPtr revIDLastSave="0" documentId="13_ncr:1_{C33530A6-012C-4B82-9F9A-BA5BB2624105}" xr6:coauthVersionLast="36" xr6:coauthVersionMax="47" xr10:uidLastSave="{00000000-0000-0000-0000-000000000000}"/>
  <bookViews>
    <workbookView xWindow="0" yWindow="0" windowWidth="24000" windowHeight="9525" tabRatio="100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35" i="10"/>
  <c r="CO34" i="10"/>
  <c r="BW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<sst xmlns="http://schemas.openxmlformats.org/spreadsheetml/2006/main" count="1081" uniqueCount="619">
  <si>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</si>
  <si>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</si>
  <si>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</si>
  <si>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</si>
  <si>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</si>
  <si>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</si>
  <si>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</si>
  <si>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</si>
  <si>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</si>
  <si>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</si>
  <si>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</si>
  <si>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</si>
  <si>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</si>
  <si>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</si>
  <si>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</si>
  <si>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</si>
  <si>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</si>
  <si>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</si>
  <si>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</si>
  <si>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</si>
  <si>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</si>
  <si>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</si>
  <si>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</si>
  <si>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</si>
  <si>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</si>
  <si>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</si>
  <si>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</si>
  <si>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</si>
  <si>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</si>
  <si>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</si>
  <si>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</si>
  <si>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</si>
  <si>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</si>
  <si>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</si>
  <si>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</si>
  <si>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</si>
  <si>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</si>
  <si>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</si>
  <si>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</si>
  <si>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</si>
  <si>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</si>
  <si>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</si>
  <si>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</si>
  <si>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</si>
  <si>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</si>
  <si>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</si>
  <si>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</si>
  <si>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</si>
  <si>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</si>
  <si>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</si>
  <si>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</si>
  <si>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</si>
  <si>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</si>
  <si>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</si>
  <si>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</si>
  <si>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</si>
  <si>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</si>
  <si>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</si>
  <si>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</si>
  <si>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</si>
  <si>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</si>
  <si>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</si>
  <si>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</si>
  <si>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</si>
  <si>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</si>
  <si>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</si>
  <si>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</si>
  <si>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</si>
  <si>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</si>
  <si>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</si>
  <si>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</si>
  <si>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</si>
  <si>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</si>
  <si>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</si>
  <si>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</si>
  <si>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</si>
  <si>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</si>
  <si>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</si>
  <si>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</si>
  <si>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</si>
  <si>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</si>
  <si>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</si>
  <si>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</si>
  <si>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</si>
  <si>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</si>
  <si>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</si>
  <si>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</si>
  <si>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</si>
  <si>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</si>
  <si>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</si>
  <si>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</si>
  <si>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</si>
  <si>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</si>
  <si>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</si>
  <si>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</si>
  <si>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</si>
  <si>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</si>
  <si>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内灘町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</si>
  <si>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</si>
  <si>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</si>
  <si>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</si>
  <si>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</si>
  <si>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</si>
  <si>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</si>
  <si>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</si>
  <si>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</si>
  <si>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</si>
  <si>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</si>
  <si>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</si>
  <si>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</si>
  <si>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</si>
  <si>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</si>
  <si>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</si>
  <si>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</si>
  <si>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</si>
  <si>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</si>
  <si>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</si>
  <si>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</si>
  <si>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</si>
  <si>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</si>
  <si>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</si>
  <si>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</si>
  <si>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</si>
  <si>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</si>
  <si>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</si>
  <si>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</si>
  <si>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</si>
  <si>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</si>
  <si>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</si>
  <si>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</si>
  <si>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</si>
  <si>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</si>
  <si>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</si>
  <si>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</si>
  <si>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</si>
  <si>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</si>
  <si>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</si>
  <si>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</si>
  <si>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</si>
  <si>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</si>
  <si>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</si>
  <si>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</si>
  <si>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</si>
  <si>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</si>
  <si>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</si>
  <si>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</si>
  <si>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</si>
  <si>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</si>
  <si>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</si>
  <si>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</si>
  <si>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</si>
  <si>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</si>
  <si>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</si>
  <si>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</si>
  <si>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</si>
  <si>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</si>
  <si>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</si>
  <si>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</si>
  <si>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</si>
  <si>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</si>
  <si>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</si>
  <si>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</si>
  <si>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</si>
  <si>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</si>
  <si>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</si>
  <si>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</si>
  <si>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</si>
  <si>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</si>
  <si>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</si>
  <si>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</si>
  <si>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</si>
  <si>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</si>
  <si>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</si>
  <si>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</si>
  <si>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</si>
  <si>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</si>
  <si>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</si>
  <si>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</si>
  <si>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</si>
  <si>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</si>
  <si>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</si>
  <si>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</si>
  <si>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</si>
  <si>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</si>
  <si>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</si>
  <si>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</si>
  <si>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</si>
  <si>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</si>
  <si>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</si>
  <si>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</si>
  <si>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</si>
  <si>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</si>
  <si>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</si>
  <si>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</si>
  <si>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</si>
  <si>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</si>
  <si>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</si>
  <si>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</si>
  <si>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</si>
  <si>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</si>
  <si>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</si>
  <si>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</si>
  <si>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</si>
  <si>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</si>
  <si>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</si>
  <si>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</si>
  <si>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</si>
  <si>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</si>
  <si>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</si>
  <si>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</si>
  <si>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</si>
  <si>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</si>
  <si>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</si>
  <si>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</si>
  <si>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</si>
  <si>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</si>
  <si>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石川県内灘町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</si>
  <si>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</si>
  <si>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</si>
  <si>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</si>
  <si>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</si>
  <si>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</si>
  <si>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</si>
  <si>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</si>
  <si>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</si>
  <si>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</si>
  <si>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</si>
  <si>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</si>
  <si>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</si>
  <si>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</si>
  <si>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</si>
  <si>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</si>
  <si>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</si>
  <si>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</si>
  <si>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</si>
  <si>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</si>
  <si>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</si>
  <si>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</si>
  <si>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</si>
  <si>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</si>
  <si>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</si>
  <si>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</si>
  <si>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</si>
  <si>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</si>
  <si>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</si>
  <si>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</si>
  <si>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</si>
  <si>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</si>
  <si>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</si>
  <si>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</si>
  <si>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</si>
  <si>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</si>
  <si>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</si>
  <si>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</si>
  <si>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</si>
  <si>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</si>
  <si>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</si>
  <si>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</si>
  <si>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</si>
  <si>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</si>
  <si>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</si>
  <si>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</si>
  <si>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</si>
  <si>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</si>
  <si>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</si>
  <si>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</si>
  <si>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</si>
  <si>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</si>
  <si>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</si>
  <si>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</si>
  <si>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</si>
  <si>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</si>
  <si>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</si>
  <si>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</si>
  <si>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</si>
  <si>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</si>
  <si>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</si>
  <si>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</si>
  <si>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</si>
  <si>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</si>
  <si>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</si>
  <si>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</si>
  <si>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</si>
  <si>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</si>
  <si>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</si>
  <si>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</si>
  <si>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</si>
  <si>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</si>
  <si>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</si>
  <si>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</si>
  <si>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</si>
  <si>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</si>
  <si>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</si>
  <si>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</si>
  <si>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</si>
  <si>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</si>
  <si>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</si>
  <si>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</si>
  <si>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</si>
  <si>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</si>
  <si>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</si>
  <si>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</si>
  <si>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</si>
  <si>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</si>
  <si>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</si>
  <si>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</si>
  <si>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</si>
  <si>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</si>
  <si>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</si>
  <si>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</si>
  <si>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</si>
  <si>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</si>
  <si>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</si>
  <si>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</si>
  <si>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</si>
  <si>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</si>
  <si>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</si>
  <si>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</si>
  <si>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</si>
  <si>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</si>
  <si>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</si>
  <si>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</si>
  <si>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</si>
  <si>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</si>
  <si>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</si>
  <si>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</si>
  <si>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</si>
  <si>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</si>
  <si>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</si>
  <si>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</si>
  <si>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</si>
  <si>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</si>
  <si>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</si>
  <si>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</si>
  <si>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</si>
  <si>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</si>
  <si>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その他</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</si>
  <si>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</si>
  <si>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</si>
  <si>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</si>
  <si>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</si>
  <si>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</si>
  <si>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</si>
  <si>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</si>
  <si>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</si>
  <si>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</si>
  <si>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</si>
  <si>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</si>
  <si>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</si>
  <si>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</si>
  <si>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</si>
  <si>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</si>
  <si>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</si>
  <si>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</si>
  <si>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</si>
  <si>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</si>
  <si>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</si>
  <si>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</si>
  <si>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</si>
  <si>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</si>
  <si>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</si>
  <si>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</si>
  <si>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</si>
  <si>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</si>
  <si>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</si>
  <si>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</si>
  <si>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</si>
  <si>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</si>
  <si>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</si>
  <si>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石川県内灘町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</si>
  <si>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</si>
  <si>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</si>
  <si>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</si>
  <si>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</si>
  <si>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</si>
  <si>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</si>
  <si>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</si>
  <si>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</si>
  <si>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</si>
  <si>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</si>
  <si>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</si>
  <si>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</si>
  <si>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</si>
  <si>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</si>
  <si>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</si>
  <si>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</si>
  <si>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</si>
  <si>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</si>
  <si>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</si>
  <si>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</si>
  <si>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</si>
  <si>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</si>
  <si>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</si>
  <si>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</si>
  <si>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</si>
  <si>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</si>
  <si>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</si>
  <si>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</si>
  <si>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</si>
  <si>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</si>
  <si>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</si>
  <si>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</si>
  <si>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</si>
  <si>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</si>
  <si>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内灘町国民健康保険特別会計</t>
    <phoneticPr fontId="5"/>
  </si>
  <si>
    <t>内灘町後期高齢者医療特別会計</t>
    <phoneticPr fontId="5"/>
  </si>
  <si>
    <t>内灘町介護保険特別会計</t>
    <phoneticPr fontId="5"/>
  </si>
  <si>
    <t>内灘町水道事業会計</t>
    <phoneticPr fontId="5"/>
  </si>
  <si>
    <t>法適用企業</t>
    <phoneticPr fontId="5"/>
  </si>
  <si>
    <t>内灘町下水道事業会計</t>
    <phoneticPr fontId="5"/>
  </si>
  <si>
    <t>法適用企業</t>
    <phoneticPr fontId="5"/>
  </si>
  <si>
    <t>内灘町新エネルギー事業特別会計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</si>
  <si>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</si>
  <si>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</si>
  <si>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</si>
  <si>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</si>
  <si>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</si>
  <si>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</si>
  <si>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</si>
  <si>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</si>
  <si>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</si>
  <si>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</si>
  <si>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</si>
  <si>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</si>
  <si>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</si>
  <si>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</si>
  <si>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</si>
  <si>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</si>
  <si>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</si>
  <si>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</si>
  <si>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</si>
  <si>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</si>
  <si>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</si>
  <si>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</si>
  <si>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</si>
  <si>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</si>
  <si>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</si>
  <si>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</si>
  <si>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</si>
  <si>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</si>
  <si>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</si>
  <si>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</si>
  <si>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</si>
  <si>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</si>
  <si>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</si>
  <si>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</si>
  <si>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</si>
  <si>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</si>
  <si>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</si>
  <si>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</si>
  <si>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</si>
  <si>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</si>
  <si>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</si>
  <si>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</si>
  <si>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</si>
  <si>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</si>
  <si>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</si>
  <si>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</si>
  <si>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</si>
  <si>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</si>
  <si>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</si>
  <si>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</si>
  <si>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</si>
  <si>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</si>
  <si>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</si>
  <si>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</si>
  <si>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</si>
  <si>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</si>
  <si>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</si>
  <si>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</si>
  <si>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</si>
  <si>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</si>
  <si>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</si>
  <si>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</si>
  <si>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</si>
  <si>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内灘町下水道事業会計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</si>
  <si>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</si>
  <si>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</si>
  <si>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内灘町新エネルギー事業特別会計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</si>
  <si>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</si>
  <si>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内灘町介護保険特別会計</t>
    <phoneticPr fontId="5"/>
  </si>
  <si>
    <t>-</t>
    <phoneticPr fontId="5"/>
  </si>
  <si>
    <t>-</t>
    <phoneticPr fontId="5"/>
  </si>
  <si>
    <t>-</t>
    <phoneticPr fontId="5"/>
  </si>
  <si>
    <t>(Ｆ)</t>
    <phoneticPr fontId="5"/>
  </si>
  <si>
    <t>内灘町後期高齢者医療特別会計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</si>
  <si>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</si>
  <si>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</si>
  <si>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</si>
  <si>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</si>
  <si>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</si>
  <si>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</si>
  <si>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</si>
  <si>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</si>
  <si>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</si>
  <si>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</si>
  <si>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</si>
  <si>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</si>
  <si>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</si>
  <si>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</si>
  <si>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</si>
  <si>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</si>
  <si>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</si>
  <si>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</si>
  <si>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</si>
  <si>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</si>
  <si>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</si>
  <si>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</si>
  <si>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</si>
  <si>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</si>
  <si>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</si>
  <si>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</si>
  <si>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</si>
  <si>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</si>
  <si>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</si>
  <si>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</si>
  <si>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</si>
  <si>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</si>
  <si>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</si>
  <si>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</si>
  <si>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</si>
  <si>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</si>
  <si>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</si>
  <si>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</si>
  <si>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</si>
  <si>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</si>
  <si>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</si>
  <si>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</si>
  <si>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</si>
  <si>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</si>
  <si>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</si>
  <si>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</si>
  <si>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</si>
  <si>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</si>
  <si>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</si>
  <si>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</si>
  <si>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</si>
  <si>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</si>
  <si>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</si>
  <si>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</si>
  <si>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</si>
  <si>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</si>
  <si>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</si>
  <si>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</si>
  <si>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</si>
  <si>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</si>
  <si>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</si>
  <si>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</si>
  <si>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</si>
  <si>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</si>
  <si>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</si>
  <si>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</si>
  <si>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</si>
  <si>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</si>
  <si>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</si>
  <si>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</si>
  <si>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</si>
  <si>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</si>
  <si>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</si>
  <si>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</si>
  <si>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</si>
  <si>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</si>
  <si>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</si>
  <si>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</si>
  <si>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</si>
  <si>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</si>
  <si>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</si>
  <si>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</si>
  <si>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</si>
  <si>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</si>
  <si>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</si>
  <si>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</si>
  <si>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</si>
  <si>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</si>
  <si>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</si>
  <si>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</si>
  <si>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</si>
  <si>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</si>
  <si>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</si>
  <si>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0.91</t>
  </si>
  <si>
    <t>▲ 2.70</t>
  </si>
  <si>
    <t>▲ 0.92</t>
  </si>
  <si>
    <t>内灘町国民健康保険特別会計</t>
  </si>
  <si>
    <t>▲ 1.62</t>
  </si>
  <si>
    <t>▲ 1.47</t>
  </si>
  <si>
    <t>▲ 1.87</t>
  </si>
  <si>
    <t>▲ 1.18</t>
  </si>
  <si>
    <t>▲ 0.18</t>
  </si>
  <si>
    <t>内灘町水道事業会計</t>
  </si>
  <si>
    <t>内灘町下水道事業会計</t>
  </si>
  <si>
    <t>一般会計</t>
  </si>
  <si>
    <t>内灘町介護保険特別会計</t>
  </si>
  <si>
    <t>内灘町後期高齢者医療特別会計</t>
  </si>
  <si>
    <t>内灘町新エネルギー事業特別会計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</si>
  <si>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</si>
  <si>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</si>
  <si>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</si>
  <si>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</si>
  <si>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</si>
  <si>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</si>
  <si>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</si>
  <si>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</si>
  <si>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公用、公共用施設整備基金</t>
    <phoneticPr fontId="5"/>
  </si>
  <si>
    <t>海と砂丘文学顕彰事業基金</t>
    <phoneticPr fontId="5"/>
  </si>
  <si>
    <t>霊園基金</t>
    <phoneticPr fontId="5"/>
  </si>
  <si>
    <t>義務教育施設整備基金</t>
    <phoneticPr fontId="5"/>
  </si>
  <si>
    <t>災害等対策基金</t>
    <phoneticPr fontId="5"/>
  </si>
  <si>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</si>
  <si>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</si>
  <si>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</si>
  <si>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</si>
  <si>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</si>
  <si>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</si>
  <si>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</si>
  <si>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</si>
  <si>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</si>
  <si>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</si>
  <si>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令和3年度においては、有形固定資産減価償却率が増加したものの、将来負担比率は減少した。有形固定資産減価償却率の増加については、道路の減価償却額が増加したことなどにより減価償却率が上昇したためと考えられ、将来負担比率の減少については、一部事務組合の実質残高の増加があった一方で、普通会計及び公営企業会計の実質残高の減少が大きかったためと考えられる。
　今後は個別施設計画に沿って長寿命化対策等を行い、施設の適切な維持管理に努めていく。</t>
    <rPh sb="39" eb="41">
      <t>ゲンショウ</t>
    </rPh>
    <rPh sb="145" eb="147">
      <t>コウエイ</t>
    </rPh>
    <rPh sb="160" eb="161">
      <t>オオ</t>
    </rPh>
    <phoneticPr fontId="5"/>
  </si>
  <si>
    <t>　令和3年度において、将来負担比率は12.1％減少したものの、依然として、類似団体と比較し高い状況が続いている。平成28年度に温浴施設、令和元年度に文化会館、令和3年度に大根布小学校など老朽化した施設の改修・更新整備を行ってきたほか、平成29年度に白帆台小学校、平成30年度に南部地域防災センター、令和元年度に産業支援センター、令和2年度に白帆台インターチェンジなどを建設したことにより、地方債残高が増加したことが要因として考えられる。
　実質公債費比率は、企業会計実質公債費、一部事務組合実質公債費及び準公債費債務負担の減少があった一方で、普通会計実質公債費の増加があったことから、微減に留まった。
　今後は、近年の大規模な投資的事業の地方債償還開始により、実質公債費比率がさらに上昇していく見込みのため、これまで以上に公債費の適正化に取り組んでいく必要がある。</t>
    <rPh sb="1" eb="3">
      <t>レイワ</t>
    </rPh>
    <rPh sb="4" eb="6">
      <t>ネンド</t>
    </rPh>
    <rPh sb="23" eb="25">
      <t>ゲンショウ</t>
    </rPh>
    <rPh sb="31" eb="33">
      <t>イゼン</t>
    </rPh>
    <rPh sb="47" eb="49">
      <t>ジョウキョウ</t>
    </rPh>
    <rPh sb="50" eb="51">
      <t>ツヅ</t>
    </rPh>
    <rPh sb="79" eb="81">
      <t>レイワ</t>
    </rPh>
    <rPh sb="82" eb="84">
      <t>ネンド</t>
    </rPh>
    <rPh sb="85" eb="91">
      <t>オオネブショウガッコウ</t>
    </rPh>
    <rPh sb="292" eb="294">
      <t>ビゲン</t>
    </rPh>
    <rPh sb="295" eb="296">
      <t>トド</t>
    </rPh>
    <rPh sb="347" eb="349">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</si>
</sst>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B0DE48B-A934-4240-8ACA-D77C4600AD0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6CFD-4D3E-BF85-FA254CB6EF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100803</c:v>
                </c:pt>
                <c:pt idx="1">
                  <c:v>48397</c:v>
                </c:pt>
                <c:pt idx="2">
                  <c:v>62679</c:v>
                </c:pt>
                <c:pt idx="3">
                  <c:v>61909</c:v>
                </c:pt>
                <c:pt idx="4">
                  <c:v>26954</c:v>
                </c:pt>
              </c:numCache>
            </c:numRef>
          </c:val>
          <c:smooth val="0"/>
          <c:extLst>
            <c:ext xmlns:c16="http://schemas.microsoft.com/office/drawing/2014/chart" uri="{C3380CC4-5D6E-409C-BE32-E72D297353CC}">
              <c16:uniqueId val="{00000001-6CFD-4D3E-BF85-FA254CB6EF0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1.88</c:v>
                </c:pt>
                <c:pt idx="1">
                  <c:v>1.46</c:v>
                </c:pt>
                <c:pt idx="2">
                  <c:v>1.07</c:v>
                </c:pt>
                <c:pt idx="3">
                  <c:v>1.29</c:v>
                </c:pt>
                <c:pt idx="4">
                  <c:v>2.29</c:v>
                </c:pt>
              </c:numCache>
            </c:numRef>
          </c:val>
          <c:extLst>
            <c:ext xmlns:c16="http://schemas.microsoft.com/office/drawing/2014/chart" uri="{C3380CC4-5D6E-409C-BE32-E72D297353CC}">
              <c16:uniqueId val="{00000000-1744-4013-B8E4-3F03F7702C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12.66</c:v>
                </c:pt>
                <c:pt idx="1">
                  <c:v>11.17</c:v>
                </c:pt>
                <c:pt idx="2">
                  <c:v>11.31</c:v>
                </c:pt>
                <c:pt idx="3">
                  <c:v>13.54</c:v>
                </c:pt>
                <c:pt idx="4">
                  <c:v>17.16</c:v>
                </c:pt>
              </c:numCache>
            </c:numRef>
          </c:val>
          <c:extLst>
            <c:ext xmlns:c16="http://schemas.microsoft.com/office/drawing/2014/chart" uri="{C3380CC4-5D6E-409C-BE32-E72D297353CC}">
              <c16:uniqueId val="{00000001-1744-4013-B8E4-3F03F7702CD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-0.91</c:v>
                </c:pt>
                <c:pt idx="1">
                  <c:v>-2.7</c:v>
                </c:pt>
                <c:pt idx="2">
                  <c:v>-0.92</c:v>
                </c:pt>
                <c:pt idx="3">
                  <c:v>2.54</c:v>
                </c:pt>
                <c:pt idx="4">
                  <c:v>4.62</c:v>
                </c:pt>
              </c:numCache>
            </c:numRef>
          </c:val>
          <c:smooth val="0"/>
          <c:extLst>
            <c:ext xmlns:c16="http://schemas.microsoft.com/office/drawing/2014/chart" uri="{C3380CC4-5D6E-409C-BE32-E72D297353CC}">
              <c16:uniqueId val="{00000002-1744-4013-B8E4-3F03F7702CD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0.28000000000000003</c:v>
                </c:pt>
                <c:pt idx="6">
                  <c:v>0</c:v>
                </c:pt>
                <c:pt idx="7">
                  <c:v>0</c:v>
                </c:pt>
                <c:pt idx="8">
                  <c:v>0</c:v>
                </c:pt>
                <c:pt idx="9">
                  <c:v>0</c:v>
                </c:pt>
              </c:numCache>
            </c:numRef>
          </c:val>
          <c:extLst>
            <c:ext xmlns:c16="http://schemas.microsoft.com/office/drawing/2014/chart" uri="{C3380CC4-5D6E-409C-BE32-E72D297353CC}">
              <c16:uniqueId val="{00000000-A11A-45B6-A6A5-8BDB7A210B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1A-45B6-A6A5-8BDB7A210BC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11A-45B6-A6A5-8BDB7A210BC3}"/>
            </c:ext>
          </c:extLst>
        </c:ser>
        <c:ser>
          <c:idx val="3"/>
          <c:order val="3"/>
          <c:tx>
            <c:strRef>
              <c:f>データシート!$A$30</c:f>
              <c:strCache>
                <c:ptCount val="1"/>
                <c:pt idx="0">
                  <c:v>内灘町新エネルギー事業特別会計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11A-45B6-A6A5-8BDB7A210BC3}"/>
            </c:ext>
          </c:extLst>
        </c:ser>
        <c:ser>
          <c:idx val="4"/>
          <c:order val="4"/>
          <c:tx>
            <c:strRef>
              <c:f>データシート!$A$31</c:f>
              <c:strCache>
                <c:ptCount val="1"/>
                <c:pt idx="0">
                  <c:v>内灘町後期高齢者医療特別会計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11A-45B6-A6A5-8BDB7A210BC3}"/>
            </c:ext>
          </c:extLst>
        </c:ser>
        <c:ser>
          <c:idx val="5"/>
          <c:order val="5"/>
          <c:tx>
            <c:strRef>
              <c:f>データシート!$A$32</c:f>
              <c:strCache>
                <c:ptCount val="1"/>
                <c:pt idx="0">
                  <c:v>内灘町介護保険特別会計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0.41</c:v>
                </c:pt>
                <c:pt idx="2">
                  <c:v>#N/A</c:v>
                </c:pt>
                <c:pt idx="3">
                  <c:v>0.38</c:v>
                </c:pt>
                <c:pt idx="4">
                  <c:v>#N/A</c:v>
                </c:pt>
                <c:pt idx="5">
                  <c:v>0.32</c:v>
                </c:pt>
                <c:pt idx="6">
                  <c:v>#N/A</c:v>
                </c:pt>
                <c:pt idx="7">
                  <c:v>0.24</c:v>
                </c:pt>
                <c:pt idx="8">
                  <c:v>#N/A</c:v>
                </c:pt>
                <c:pt idx="9">
                  <c:v>0.47</c:v>
                </c:pt>
              </c:numCache>
            </c:numRef>
          </c:val>
          <c:extLst>
            <c:ext xmlns:c16="http://schemas.microsoft.com/office/drawing/2014/chart" uri="{C3380CC4-5D6E-409C-BE32-E72D297353CC}">
              <c16:uniqueId val="{00000005-A11A-45B6-A6A5-8BDB7A210BC3}"/>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1.87</c:v>
                </c:pt>
                <c:pt idx="2">
                  <c:v>#N/A</c:v>
                </c:pt>
                <c:pt idx="3">
                  <c:v>1.45</c:v>
                </c:pt>
                <c:pt idx="4">
                  <c:v>#N/A</c:v>
                </c:pt>
                <c:pt idx="5">
                  <c:v>1.06</c:v>
                </c:pt>
                <c:pt idx="6">
                  <c:v>#N/A</c:v>
                </c:pt>
                <c:pt idx="7">
                  <c:v>1.28</c:v>
                </c:pt>
                <c:pt idx="8">
                  <c:v>#N/A</c:v>
                </c:pt>
                <c:pt idx="9">
                  <c:v>2.29</c:v>
                </c:pt>
              </c:numCache>
            </c:numRef>
          </c:val>
          <c:extLst>
            <c:ext xmlns:c16="http://schemas.microsoft.com/office/drawing/2014/chart" uri="{C3380CC4-5D6E-409C-BE32-E72D297353CC}">
              <c16:uniqueId val="{00000006-A11A-45B6-A6A5-8BDB7A210BC3}"/>
            </c:ext>
          </c:extLst>
        </c:ser>
        <c:ser>
          <c:idx val="7"/>
          <c:order val="7"/>
          <c:tx>
            <c:strRef>
              <c:f>データシート!$A$34</c:f>
              <c:strCache>
                <c:ptCount val="1"/>
                <c:pt idx="0">
                  <c:v>内灘町下水道事業会計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2.48</c:v>
                </c:pt>
                <c:pt idx="8">
                  <c:v>#N/A</c:v>
                </c:pt>
                <c:pt idx="9">
                  <c:v>2.97</c:v>
                </c:pt>
              </c:numCache>
            </c:numRef>
          </c:val>
          <c:extLst>
            <c:ext xmlns:c16="http://schemas.microsoft.com/office/drawing/2014/chart" uri="{C3380CC4-5D6E-409C-BE32-E72D297353CC}">
              <c16:uniqueId val="{00000007-A11A-45B6-A6A5-8BDB7A210BC3}"/>
            </c:ext>
          </c:extLst>
        </c:ser>
        <c:ser>
          <c:idx val="8"/>
          <c:order val="8"/>
          <c:tx>
            <c:strRef>
              <c:f>データシート!$A$35</c:f>
              <c:strCache>
                <c:ptCount val="1"/>
                <c:pt idx="0">
                  <c:v>内灘町水道事業会計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8.4700000000000006</c:v>
                </c:pt>
                <c:pt idx="2">
                  <c:v>#N/A</c:v>
                </c:pt>
                <c:pt idx="3">
                  <c:v>8.68</c:v>
                </c:pt>
                <c:pt idx="4">
                  <c:v>#N/A</c:v>
                </c:pt>
                <c:pt idx="5">
                  <c:v>9.1199999999999992</c:v>
                </c:pt>
                <c:pt idx="6">
                  <c:v>#N/A</c:v>
                </c:pt>
                <c:pt idx="7">
                  <c:v>6.98</c:v>
                </c:pt>
                <c:pt idx="8">
                  <c:v>#N/A</c:v>
                </c:pt>
                <c:pt idx="9">
                  <c:v>7.66</c:v>
                </c:pt>
              </c:numCache>
            </c:numRef>
          </c:val>
          <c:extLst>
            <c:ext xmlns:c16="http://schemas.microsoft.com/office/drawing/2014/chart" uri="{C3380CC4-5D6E-409C-BE32-E72D297353CC}">
              <c16:uniqueId val="{00000008-A11A-45B6-A6A5-8BDB7A210BC3}"/>
            </c:ext>
          </c:extLst>
        </c:ser>
        <c:ser>
          <c:idx val="9"/>
          <c:order val="9"/>
          <c:tx>
            <c:strRef>
              <c:f>データシート!$A$36</c:f>
              <c:strCache>
                <c:ptCount val="1"/>
                <c:pt idx="0">
                  <c:v>内灘町国民健康保険特別会計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1.62</c:v>
                </c:pt>
                <c:pt idx="1">
                  <c:v>#N/A</c:v>
                </c:pt>
                <c:pt idx="2">
                  <c:v>1.47</c:v>
                </c:pt>
                <c:pt idx="3">
                  <c:v>#N/A</c:v>
                </c:pt>
                <c:pt idx="4">
                  <c:v>1.87</c:v>
                </c:pt>
                <c:pt idx="5">
                  <c:v>#N/A</c:v>
                </c:pt>
                <c:pt idx="6">
                  <c:v>1.18</c:v>
                </c:pt>
                <c:pt idx="7">
                  <c:v>#N/A</c:v>
                </c:pt>
                <c:pt idx="8">
                  <c:v>0.18</c:v>
                </c:pt>
                <c:pt idx="9">
                  <c:v>#N/A</c:v>
                </c:pt>
              </c:numCache>
            </c:numRef>
          </c:val>
          <c:extLst>
            <c:ext xmlns:c16="http://schemas.microsoft.com/office/drawing/2014/chart" uri="{C3380CC4-5D6E-409C-BE32-E72D297353CC}">
              <c16:uniqueId val="{00000009-A11A-45B6-A6A5-8BDB7A210BC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995</c:v>
                </c:pt>
                <c:pt idx="5">
                  <c:v>998</c:v>
                </c:pt>
                <c:pt idx="8">
                  <c:v>1029</c:v>
                </c:pt>
                <c:pt idx="11">
                  <c:v>1092</c:v>
                </c:pt>
                <c:pt idx="14">
                  <c:v>1092</c:v>
                </c:pt>
              </c:numCache>
            </c:numRef>
          </c:val>
          <c:extLst>
            <c:ext xmlns:c16="http://schemas.microsoft.com/office/drawing/2014/chart" uri="{C3380CC4-5D6E-409C-BE32-E72D297353CC}">
              <c16:uniqueId val="{00000000-A078-4180-BE0E-4D7D90E2E9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078-4180-BE0E-4D7D90E2E9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21</c:v>
                </c:pt>
                <c:pt idx="3">
                  <c:v>21</c:v>
                </c:pt>
                <c:pt idx="6">
                  <c:v>21</c:v>
                </c:pt>
                <c:pt idx="9">
                  <c:v>20</c:v>
                </c:pt>
                <c:pt idx="12">
                  <c:v>5</c:v>
                </c:pt>
              </c:numCache>
            </c:numRef>
          </c:val>
          <c:extLst>
            <c:ext xmlns:c16="http://schemas.microsoft.com/office/drawing/2014/chart" uri="{C3380CC4-5D6E-409C-BE32-E72D297353CC}">
              <c16:uniqueId val="{00000002-A078-4180-BE0E-4D7D90E2E9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126</c:v>
                </c:pt>
                <c:pt idx="3">
                  <c:v>61</c:v>
                </c:pt>
                <c:pt idx="6">
                  <c:v>51</c:v>
                </c:pt>
                <c:pt idx="9">
                  <c:v>42</c:v>
                </c:pt>
                <c:pt idx="12">
                  <c:v>20</c:v>
                </c:pt>
              </c:numCache>
            </c:numRef>
          </c:val>
          <c:extLst>
            <c:ext xmlns:c16="http://schemas.microsoft.com/office/drawing/2014/chart" uri="{C3380CC4-5D6E-409C-BE32-E72D297353CC}">
              <c16:uniqueId val="{00000003-A078-4180-BE0E-4D7D90E2E9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364</c:v>
                </c:pt>
                <c:pt idx="3">
                  <c:v>386</c:v>
                </c:pt>
                <c:pt idx="6">
                  <c:v>397</c:v>
                </c:pt>
                <c:pt idx="9">
                  <c:v>430</c:v>
                </c:pt>
                <c:pt idx="12">
                  <c:v>320</c:v>
                </c:pt>
              </c:numCache>
            </c:numRef>
          </c:val>
          <c:extLst>
            <c:ext xmlns:c16="http://schemas.microsoft.com/office/drawing/2014/chart" uri="{C3380CC4-5D6E-409C-BE32-E72D297353CC}">
              <c16:uniqueId val="{00000004-A078-4180-BE0E-4D7D90E2E9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78-4180-BE0E-4D7D90E2E9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078-4180-BE0E-4D7D90E2E9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912</c:v>
                </c:pt>
                <c:pt idx="3">
                  <c:v>931</c:v>
                </c:pt>
                <c:pt idx="6">
                  <c:v>924</c:v>
                </c:pt>
                <c:pt idx="9">
                  <c:v>1008</c:v>
                </c:pt>
                <c:pt idx="12">
                  <c:v>1180</c:v>
                </c:pt>
              </c:numCache>
            </c:numRef>
          </c:val>
          <c:extLst>
            <c:ext xmlns:c16="http://schemas.microsoft.com/office/drawing/2014/chart" uri="{C3380CC4-5D6E-409C-BE32-E72D297353CC}">
              <c16:uniqueId val="{00000007-A078-4180-BE0E-4D7D90E2E9C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428</c:v>
                </c:pt>
                <c:pt idx="2">
                  <c:v>#N/A</c:v>
                </c:pt>
                <c:pt idx="3">
                  <c:v>#N/A</c:v>
                </c:pt>
                <c:pt idx="4">
                  <c:v>401</c:v>
                </c:pt>
                <c:pt idx="5">
                  <c:v>#N/A</c:v>
                </c:pt>
                <c:pt idx="6">
                  <c:v>#N/A</c:v>
                </c:pt>
                <c:pt idx="7">
                  <c:v>364</c:v>
                </c:pt>
                <c:pt idx="8">
                  <c:v>#N/A</c:v>
                </c:pt>
                <c:pt idx="9">
                  <c:v>#N/A</c:v>
                </c:pt>
                <c:pt idx="10">
                  <c:v>408</c:v>
                </c:pt>
                <c:pt idx="11">
                  <c:v>#N/A</c:v>
                </c:pt>
                <c:pt idx="12">
                  <c:v>#N/A</c:v>
                </c:pt>
                <c:pt idx="13">
                  <c:v>433</c:v>
                </c:pt>
                <c:pt idx="14">
                  <c:v>#N/A</c:v>
                </c:pt>
              </c:numCache>
            </c:numRef>
          </c:val>
          <c:smooth val="0"/>
          <c:extLst>
            <c:ext xmlns:c16="http://schemas.microsoft.com/office/drawing/2014/chart" uri="{C3380CC4-5D6E-409C-BE32-E72D297353CC}">
              <c16:uniqueId val="{00000008-A078-4180-BE0E-4D7D90E2E9C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12142</c:v>
                </c:pt>
                <c:pt idx="5">
                  <c:v>12273</c:v>
                </c:pt>
                <c:pt idx="8">
                  <c:v>12083</c:v>
                </c:pt>
                <c:pt idx="11">
                  <c:v>11853</c:v>
                </c:pt>
                <c:pt idx="14">
                  <c:v>11649</c:v>
                </c:pt>
              </c:numCache>
            </c:numRef>
          </c:val>
          <c:extLst>
            <c:ext xmlns:c16="http://schemas.microsoft.com/office/drawing/2014/chart" uri="{C3380CC4-5D6E-409C-BE32-E72D297353CC}">
              <c16:uniqueId val="{00000000-CEC1-49F4-8FB8-7898393B9D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1558</c:v>
                </c:pt>
                <c:pt idx="5">
                  <c:v>1499</c:v>
                </c:pt>
                <c:pt idx="8">
                  <c:v>1530</c:v>
                </c:pt>
                <c:pt idx="11">
                  <c:v>1601</c:v>
                </c:pt>
                <c:pt idx="14">
                  <c:v>1450</c:v>
                </c:pt>
              </c:numCache>
            </c:numRef>
          </c:val>
          <c:extLst>
            <c:ext xmlns:c16="http://schemas.microsoft.com/office/drawing/2014/chart" uri="{C3380CC4-5D6E-409C-BE32-E72D297353CC}">
              <c16:uniqueId val="{00000001-CEC1-49F4-8FB8-7898393B9D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1415</c:v>
                </c:pt>
                <c:pt idx="5">
                  <c:v>1332</c:v>
                </c:pt>
                <c:pt idx="8">
                  <c:v>1387</c:v>
                </c:pt>
                <c:pt idx="11">
                  <c:v>1605</c:v>
                </c:pt>
                <c:pt idx="14">
                  <c:v>2048</c:v>
                </c:pt>
              </c:numCache>
            </c:numRef>
          </c:val>
          <c:extLst>
            <c:ext xmlns:c16="http://schemas.microsoft.com/office/drawing/2014/chart" uri="{C3380CC4-5D6E-409C-BE32-E72D297353CC}">
              <c16:uniqueId val="{00000002-CEC1-49F4-8FB8-7898393B9D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C1-49F4-8FB8-7898393B9D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C1-49F4-8FB8-7898393B9D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C1-49F4-8FB8-7898393B9D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980</c:v>
                </c:pt>
                <c:pt idx="3">
                  <c:v>796</c:v>
                </c:pt>
                <c:pt idx="6">
                  <c:v>741</c:v>
                </c:pt>
                <c:pt idx="9">
                  <c:v>714</c:v>
                </c:pt>
                <c:pt idx="12">
                  <c:v>652</c:v>
                </c:pt>
              </c:numCache>
            </c:numRef>
          </c:val>
          <c:extLst>
            <c:ext xmlns:c16="http://schemas.microsoft.com/office/drawing/2014/chart" uri="{C3380CC4-5D6E-409C-BE32-E72D297353CC}">
              <c16:uniqueId val="{00000006-CEC1-49F4-8FB8-7898393B9D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198</c:v>
                </c:pt>
                <c:pt idx="3">
                  <c:v>138</c:v>
                </c:pt>
                <c:pt idx="6">
                  <c:v>107</c:v>
                </c:pt>
                <c:pt idx="9">
                  <c:v>110</c:v>
                </c:pt>
                <c:pt idx="12">
                  <c:v>565</c:v>
                </c:pt>
              </c:numCache>
            </c:numRef>
          </c:val>
          <c:extLst>
            <c:ext xmlns:c16="http://schemas.microsoft.com/office/drawing/2014/chart" uri="{C3380CC4-5D6E-409C-BE32-E72D297353CC}">
              <c16:uniqueId val="{00000007-CEC1-49F4-8FB8-7898393B9D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5014</c:v>
                </c:pt>
                <c:pt idx="3">
                  <c:v>4919</c:v>
                </c:pt>
                <c:pt idx="6">
                  <c:v>5003</c:v>
                </c:pt>
                <c:pt idx="9">
                  <c:v>5062</c:v>
                </c:pt>
                <c:pt idx="12">
                  <c:v>4621</c:v>
                </c:pt>
              </c:numCache>
            </c:numRef>
          </c:val>
          <c:extLst>
            <c:ext xmlns:c16="http://schemas.microsoft.com/office/drawing/2014/chart" uri="{C3380CC4-5D6E-409C-BE32-E72D297353CC}">
              <c16:uniqueId val="{00000008-CEC1-49F4-8FB8-7898393B9D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359</c:v>
                </c:pt>
                <c:pt idx="3">
                  <c:v>338</c:v>
                </c:pt>
                <c:pt idx="6">
                  <c:v>317</c:v>
                </c:pt>
                <c:pt idx="9">
                  <c:v>299</c:v>
                </c:pt>
                <c:pt idx="12">
                  <c:v>294</c:v>
                </c:pt>
              </c:numCache>
            </c:numRef>
          </c:val>
          <c:extLst>
            <c:ext xmlns:c16="http://schemas.microsoft.com/office/drawing/2014/chart" uri="{C3380CC4-5D6E-409C-BE32-E72D297353CC}">
              <c16:uniqueId val="{00000009-CEC1-49F4-8FB8-7898393B9D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12223</c:v>
                </c:pt>
                <c:pt idx="3">
                  <c:v>12450</c:v>
                </c:pt>
                <c:pt idx="6">
                  <c:v>12799</c:v>
                </c:pt>
                <c:pt idx="9">
                  <c:v>13040</c:v>
                </c:pt>
                <c:pt idx="12">
                  <c:v>12808</c:v>
                </c:pt>
              </c:numCache>
            </c:numRef>
          </c:val>
          <c:extLst>
            <c:ext xmlns:c16="http://schemas.microsoft.com/office/drawing/2014/chart" uri="{C3380CC4-5D6E-409C-BE32-E72D297353CC}">
              <c16:uniqueId val="{0000000A-CEC1-49F4-8FB8-7898393B9D1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3660</c:v>
                </c:pt>
                <c:pt idx="2">
                  <c:v>#N/A</c:v>
                </c:pt>
                <c:pt idx="3">
                  <c:v>#N/A</c:v>
                </c:pt>
                <c:pt idx="4">
                  <c:v>3537</c:v>
                </c:pt>
                <c:pt idx="5">
                  <c:v>#N/A</c:v>
                </c:pt>
                <c:pt idx="6">
                  <c:v>#N/A</c:v>
                </c:pt>
                <c:pt idx="7">
                  <c:v>3968</c:v>
                </c:pt>
                <c:pt idx="8">
                  <c:v>#N/A</c:v>
                </c:pt>
                <c:pt idx="9">
                  <c:v>#N/A</c:v>
                </c:pt>
                <c:pt idx="10">
                  <c:v>4165</c:v>
                </c:pt>
                <c:pt idx="11">
                  <c:v>#N/A</c:v>
                </c:pt>
                <c:pt idx="12">
                  <c:v>#N/A</c:v>
                </c:pt>
                <c:pt idx="13">
                  <c:v>3792</c:v>
                </c:pt>
                <c:pt idx="14">
                  <c:v>#N/A</c:v>
                </c:pt>
              </c:numCache>
            </c:numRef>
          </c:val>
          <c:smooth val="0"/>
          <c:extLst>
            <c:ext xmlns:c16="http://schemas.microsoft.com/office/drawing/2014/chart" uri="{C3380CC4-5D6E-409C-BE32-E72D297353CC}">
              <c16:uniqueId val="{0000000B-CEC1-49F4-8FB8-7898393B9D1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632</c:v>
                </c:pt>
                <c:pt idx="1">
                  <c:v>796</c:v>
                </c:pt>
                <c:pt idx="2">
                  <c:v>1052</c:v>
                </c:pt>
              </c:numCache>
            </c:numRef>
          </c:val>
          <c:extLst>
            <c:ext xmlns:c16="http://schemas.microsoft.com/office/drawing/2014/chart" uri="{C3380CC4-5D6E-409C-BE32-E72D297353CC}">
              <c16:uniqueId val="{00000000-DD57-49A5-AF70-A8A08B67F1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100</c:v>
                </c:pt>
              </c:numCache>
            </c:numRef>
          </c:val>
          <c:extLst>
            <c:ext xmlns:c16="http://schemas.microsoft.com/office/drawing/2014/chart" uri="{C3380CC4-5D6E-409C-BE32-E72D297353CC}">
              <c16:uniqueId val="{00000001-DD57-49A5-AF70-A8A08B67F1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404</c:v>
                </c:pt>
                <c:pt idx="1">
                  <c:v>405</c:v>
                </c:pt>
                <c:pt idx="2">
                  <c:v>466</c:v>
                </c:pt>
              </c:numCache>
            </c:numRef>
          </c:val>
          <c:extLst>
            <c:ext xmlns:c16="http://schemas.microsoft.com/office/drawing/2014/chart" uri="{C3380CC4-5D6E-409C-BE32-E72D297353CC}">
              <c16:uniqueId val="{00000002-DD57-49A5-AF70-A8A08B67F13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{F574FF00-2846-441A-AEDF-04483C23DC51}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4D9-43D9-8CEF-A99CAF7551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{E98B8C00-04FF-454A-8EFB-B59C7F6C0C5D}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D9-43D9-8CEF-A99CAF7551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{24CDCDA6-EDC7-4A7B-9E90-8E1DA01CC41F}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D9-43D9-8CEF-A99CAF7551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{A5F5D653-F091-4C74-97AB-89F6FDBBDEA2}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D9-43D9-8CEF-A99CAF7551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{C452E1CB-8050-4425-9FC6-694FFC425E83}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D9-43D9-8CEF-A99CAF75510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{875CAD39-11BB-445E-B194-AE338AE6E3C2}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4D9-43D9-8CEF-A99CAF75510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{37F9D18F-E40B-4758-9E2B-ACA477AD1E76}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4D9-43D9-8CEF-A99CAF75510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{2B1CA183-F781-4110-9BF0-E41CEB1ABCF4}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4D9-43D9-8CEF-A99CAF75510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{216B67C3-E748-404C-B09C-12AB92C30CE3}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4D9-43D9-8CEF-A99CAF7551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58.8</c:v>
                </c:pt>
                <c:pt idx="8">
                  <c:v>60.5</c:v>
                </c:pt>
                <c:pt idx="16">
                  <c:v>62.1</c:v>
                </c:pt>
                <c:pt idx="24">
                  <c:v>63.1</c:v>
                </c:pt>
                <c:pt idx="32">
                  <c:v>64.8</c:v>
                </c:pt>
              </c:numCache>
            </c:numRef>
          </c:xVal>
          <c:yVal>
            <c:numRef>
              <c:f>公会計指標分析・財政指標組合せ分析表!$BP$51:$DC$51</c:f>
              <c:numCache>
                <c:formatCode>#,##0.0;"▲ "#,##0.0</c:formatCode>
                <c:ptCount val="40"/>
                <c:pt idx="0">
                  <c:v>79.099999999999994</c:v>
                </c:pt>
                <c:pt idx="8">
                  <c:v>75.7</c:v>
                </c:pt>
                <c:pt idx="16">
                  <c:v>84.8</c:v>
                </c:pt>
                <c:pt idx="24">
                  <c:v>85.1</c:v>
                </c:pt>
                <c:pt idx="32">
                  <c:v>73</c:v>
                </c:pt>
              </c:numCache>
            </c:numRef>
          </c:yVal>
          <c:smooth val="0"/>
          <c:extLst>
            <c:ext xmlns:c16="http://schemas.microsoft.com/office/drawing/2014/chart" uri="{C3380CC4-5D6E-409C-BE32-E72D297353CC}">
              <c16:uniqueId val="{00000009-44D9-43D9-8CEF-A99CAF75510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{E937A2EF-BB50-4DC4-89D4-8B73BA2D87B0}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4D9-43D9-8CEF-A99CAF75510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{6B56C63C-955E-49FD-A26B-CF88F4660910}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D9-43D9-8CEF-A99CAF7551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{950B7A91-2DCF-44CB-A37E-0E52FBDF28DE}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D9-43D9-8CEF-A99CAF7551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{F6993EC3-7C64-444E-9CD4-C4C3BB5DCDAE}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D9-43D9-8CEF-A99CAF7551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{5CCB655A-FC69-4696-855E-A4A4ADD6AC98}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D9-43D9-8CEF-A99CAF75510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{9821471C-6BCF-465C-98C3-3753A930E895}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4D9-43D9-8CEF-A99CAF75510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{954D082D-4522-443A-8984-CE4A1B2D68C1}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4D9-43D9-8CEF-A99CAF75510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{ECC7AD03-63C0-4D70-A8A2-C7FFF12A1089}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4D9-43D9-8CEF-A99CAF75510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{331C49B0-7A6E-4A84-9204-3AF46D985505}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4D9-43D9-8CEF-A99CAF7551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44D9-43D9-8CEF-A99CAF75510E}"/>
            </c:ext>
          </c:extLst>
        </c:ser>
        <c:dLbls>
          <c:showLegendKey val="0"/>
          <c:showVal val="1"/>
          <c:showCatName val="0"/>
          <c:showSerName val="0"/>
          <c:showPercent val="0"/>
          <c:showBubbleSize val="0"/>
        </c:dLbls>
        <c:axId val="46179840"/>
        <c:axId val="46181760"/>
      </c:scatterChart>
      <c:valAx>
        <c:axId val="46179840"/>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{D314E858-915E-4EBF-B3C3-D509801AA6E8}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6E6-4E6E-BE20-9D8FD7DFCA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{46EEFE7D-8366-459A-81A6-590D379B33C4}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E6-4E6E-BE20-9D8FD7DFCA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{E5C9EFBA-1EFB-47DF-910F-C348AA0B3296}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E6-4E6E-BE20-9D8FD7DFCA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{9BD0C819-9A42-4D7F-AF80-346F51E581C6}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E6-4E6E-BE20-9D8FD7DFCA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{3AE9FD26-8A57-4C61-A6A7-BCBE78D5C55C}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E6-4E6E-BE20-9D8FD7DFCA1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{FF7B7CEC-2262-4637-A6E1-C2DA402D40F1}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6E6-4E6E-BE20-9D8FD7DFCA1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{FFEA653D-47D5-4379-8347-831E0D2CD90F}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6E6-4E6E-BE20-9D8FD7DFCA1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{01967094-27D6-478F-A5BC-9E1B0604851F}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6E6-4E6E-BE20-9D8FD7DFCA1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{341F2D6E-966C-44B6-94E8-76E9BD119FB8}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6E6-4E6E-BE20-9D8FD7DFCA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9.1999999999999993</c:v>
                </c:pt>
                <c:pt idx="16">
                  <c:v>8.5</c:v>
                </c:pt>
                <c:pt idx="24">
                  <c:v>8.1999999999999993</c:v>
                </c:pt>
                <c:pt idx="32">
                  <c:v>8.1</c:v>
                </c:pt>
              </c:numCache>
            </c:numRef>
          </c:xVal>
          <c:yVal>
            <c:numRef>
              <c:f>公会計指標分析・財政指標組合せ分析表!$BP$73:$DC$73</c:f>
              <c:numCache>
                <c:formatCode>#,##0.0;"▲ "#,##0.0</c:formatCode>
                <c:ptCount val="40"/>
                <c:pt idx="0">
                  <c:v>79.099999999999994</c:v>
                </c:pt>
                <c:pt idx="8">
                  <c:v>75.7</c:v>
                </c:pt>
                <c:pt idx="16">
                  <c:v>84.8</c:v>
                </c:pt>
                <c:pt idx="24">
                  <c:v>85.1</c:v>
                </c:pt>
                <c:pt idx="32">
                  <c:v>73</c:v>
                </c:pt>
              </c:numCache>
            </c:numRef>
          </c:yVal>
          <c:smooth val="0"/>
          <c:extLst>
            <c:ext xmlns:c16="http://schemas.microsoft.com/office/drawing/2014/chart" uri="{C3380CC4-5D6E-409C-BE32-E72D297353CC}">
              <c16:uniqueId val="{00000009-46E6-4E6E-BE20-9D8FD7DFCA1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9988800656480176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{E5A22AE9-6EB6-48FF-BF4E-6FA82453D9BD}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6E6-4E6E-BE20-9D8FD7DFCA1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{01289720-E914-4B9A-AF7E-1A92A8AE176A}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E6-4E6E-BE20-9D8FD7DFCA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{8B5292F3-BDB4-4E2F-9736-6ACC3AB6C7E2}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E6-4E6E-BE20-9D8FD7DFCA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{AC3CBF9E-E7A6-4A90-9AAD-C2205C395613}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E6-4E6E-BE20-9D8FD7DFCA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{BCFD8B27-8D66-4D10-A463-8B47E498F4B8}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E6-4E6E-BE20-9D8FD7DFCA1B}"/>
                </c:ext>
              </c:extLst>
            </c:dLbl>
            <c:dLbl>
              <c:idx val="8"/>
              <c:layout>
                <c:manualLayout>
                  <c:x val="-1.8235628084249993E-2"/>
                  <c:y val="-8.073373851896045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{A8A0EF9C-A19F-4F23-B2FB-CCC50DB3972D}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6E6-4E6E-BE20-9D8FD7DFCA1B}"/>
                </c:ext>
              </c:extLst>
            </c:dLbl>
            <c:dLbl>
              <c:idx val="16"/>
              <c:layout>
                <c:manualLayout>
                  <c:x val="-3.1570342725075584E-2"/>
                  <c:y val="-5.652740208794125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{DD0B5F13-A490-4EB6-B901-CEB76FA70DA4}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6E6-4E6E-BE20-9D8FD7DFCA1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{31311D36-B6AE-4DE2-819B-72D4DDB6CF7A}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6E6-4E6E-BE20-9D8FD7DFCA1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{C9B6F3A5-6C47-4B01-89A0-37C41C7F9A16}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6E6-4E6E-BE20-9D8FD7DFCA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46E6-4E6E-BE20-9D8FD7DFCA1B}"/>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376FC8B0-072C-45AE-9C66-4C0C5FFB0629}"/>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1E635A5-F561-49B3-9962-4D456B29794D}"/>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石川県内灘町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年度は算入公債費等が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変わらなかっ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た一方で、元利償還金の増加があったなどから、実質公債費比率の分子は前年度に比べ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公営企業の元利償還金に対する繰出しは年々増加して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年度は基準外繰出しの増加により減少した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満期一括償還地方債の償還財源として積み立てた減債基金はない。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石川県内灘町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年度以降、サッカー場や消防庁舎、温浴施設、白帆台小学校、内灘白帆台インターチェンジ等の建設により一般会計等の地方債残高は増加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クリーンセンターの建設により組合等負担等見込額が増加した一方で、大規模な起債事業を実施しなかったことにより地方債の残高が減少し、財政調整基金等の積み増しにより充当可能基金が増加した等の理由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、将来負担比率の分子は前年度に比べ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0"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石川県内灘町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公共施設の改修等により公用、公共用施設整備基金を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百万円、義務教育施設整備基金を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百万円取崩している一方で、前年度歳計剰余金処分等により財政調整基金において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普通交付税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百万円の積立てなどがあったため、基金全体で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義務教育施設整備基金において、毎年度定額の積立てを行うほか、遊休施設の売却等などにより公用、公共用施設整備基金の積立てを行い、基金全体における現在の水準を維持していく。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公用、公共用施設整備基金：公用、公共用施設の設置及び整備の財源に充てる。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義務教育施設整備基金：義務教育施設の設置及び整備の財源に充てる。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公用、公共用施設整備基金は、道路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施設改修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百万円を取崩し、使用料及び財産収入</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百万円、行政協力金相当収入</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義務教育施設整備基金は、学校施設改修事業、学校備品整備等のため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百万円を取崩し、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百万円を定額で積立てたため、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その他特定目的基金全体では、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百万円残高が増加した。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義務教育施設整備基金：小学校の大規模改修等に備え、引き続き毎年度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百万円を積み立てていく。</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収支不足による取崩しが無く、前年度歳計剰余金処分等により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百万円を積立てたため、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歳入の剰余及び運用利子の積立てを行い、現在の水準を維持していく。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取崩しが無く、追加交付された普通交付税のうち臨時財政対策債償還費相当の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百万円等を積み立てたため、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歳入等に剰余が発生した場合に、随時積み増しを検討する。財政調整基金と合わせて、現在の水準の維持を目指している。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2F6A575-B4BC-41E1-9741-AC8D6F49D0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10D2A29-6661-43E5-A4A4-368530F6A4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209A792-FCAE-47DD-A846-3E5887D6CF4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8056CF4-5F9A-4456-80E5-CFE70ED1758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82DAED8-F65E-4F8B-92FF-21E273A96AE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6BB4E86-D8D9-4EAF-B1A8-3BBC5A7BD69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26B9E58-D499-4440-A101-F50593DD177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0463475-6B7A-4674-8307-C825C449F2A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CF16316-F62D-4103-AC87-6B67C51130A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F1B4A34-54FB-40F8-B611-9C60EBC9F1F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D48CDBA-A17A-475A-A320-F9AAEEF717A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44AEE4D-0EE6-4278-867B-CBB7C22FAE6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26,276
25,978
20.33
11,262,211
11,108,604
140,565
6,126,916
12,807,541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737CE27-43EE-4A99-839D-B8B5AC324A6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E9AF7D7-5C2C-4657-B9AE-C0655180F94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86E649C-8718-4CE8-A9C6-B7CCF7C1032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249B7A9-41BD-44E7-94FD-CE209C0641D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307E737-DFFA-48F2-8346-55AE512A75E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768A1F1-C713-4346-8471-DABE407B138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997E744-3AB9-4126-AFC8-5BA4A249AF5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502AC41-66ED-408D-AE4C-FD663FC709C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21CBC98-C5BF-4947-9AD9-6C85F044FDC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F2E5ED2-DB97-4A85-BE8F-95246AA24FE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52DE633-91B6-48C5-B24C-95D79CA864E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DCC0D2C-8A23-4739-9D1E-45B80633C18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3E2DA8E-9373-4256-8949-43E15FB8CB6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1B7876A-BD7C-40C2-9CC6-20405FD263A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5C98FBC-0BE2-4C76-B95A-FD91240706C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32AD355-76F6-418E-87D4-DBDAD6FBEF7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DC6C5DF-FCBB-4DBD-9087-E0B7AEB89E6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82D355AC-7F32-4E05-80B4-8CB83F57D65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BB65895-120C-4A1B-801F-F28689FE2B7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722A984D-57E1-4203-919D-454B89A6B5E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00BCBC1-F9CF-46D4-96E5-1C7DA03A473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F8E62EE-22FD-4049-BF85-558F58C0943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32A72FD-1A4A-414C-ABD8-29AD04C1BE6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C03C7DA-EBE9-4EAA-A821-FA4C9EF6F9B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A97EDC34-885E-48C5-BA93-FDAF818495A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404CFB0-5155-468F-9494-283FC550E56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C89F40F-BEFC-453F-9155-F3D7FB20619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FE713BF-E9E6-41E4-B79A-D198CAFACEE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5DC517D-B16A-469B-A276-124FAE9F40D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0149E71-E733-4823-8E06-4123AF1DA91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F739B0C-5454-435B-99EC-529E9269AA0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21036C1-008F-4743-811A-93CAE85E082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67665DE-BE69-49F3-A425-A4121FC3839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7472066-2F2E-4215-BE8A-653E85C6E3E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373CCED-1523-458D-A7BA-32D9E1582E6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有形固定資産減価償却率は、過去に建設した施設の老朽化が進んでいることから、類似団体平均よりやや高くなっている。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年度と比較すると、令和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％増加したが、これは道路について有形固定資産額の増加以上に減価償却額が増加したことなどが要因として考えられる。</a:t>
          </a:r>
        </a:p>
        <a:p>
          <a:r>
            <a:rPr kumimoji="1" lang="ja-JP" altLang="en-US" sz="1100">
              <a:latin typeface="ＭＳ Ｐゴシック" panose="020B0600070205080204" pitchFamily="50" charset="-128"/>
              <a:ea typeface="ＭＳ Ｐゴシック" panose="020B0600070205080204" pitchFamily="50" charset="-128"/>
            </a:rPr>
            <a:t>　今後、個別施設計画に沿って長寿命化対策等を行い、施設の適切な維持管理に努めていく。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369C574-3307-4EF1-BFC2-A7A2AF5A920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5285958-75A0-4491-8B66-F73480CFB69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634FDFE4-B653-4B64-95B1-1039BE945EA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F8F74DC6-9C79-45B6-8B93-E728CC0BA8B8}"/>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7FB45A7B-DE1F-4B0F-86CB-CEABBA0130B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DB3B5E08-B356-4805-928D-4DC736D3A81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F0F93A18-A524-4873-BE17-A6361BB47EC3}"/>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532E7218-42B3-419C-AED2-38A07F2C0D89}"/>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1D720578-4D50-4408-8C91-97D61E17A226}"/>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41CB3146-42B9-4C6B-AA81-804B82B7E45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6722F8EC-30A1-4C55-9C8D-57763D650FC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3765B30A-E893-41B7-97B7-B19F9CF4B821}"/>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201DC5D7-5107-4296-8D0C-93870BD250C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6E1286E7-5E0A-4DD3-854D-53ABC4EDE2BD}"/>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49AE84A8-F82F-4D01-9814-44759571B4A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4B52FD9B-C0C5-4FC1-BBB0-E5587327CD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3A1ABE78-B1F7-462A-B9E9-00D4B76496B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4BC29C7A-3184-4190-BD31-C8D62B2817C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7" name="直線コネクタ 66">
          <a:extLst>
            <a:ext uri="{FF2B5EF4-FFF2-40B4-BE49-F238E27FC236}">
              <a16:creationId xmlns:a16="http://schemas.microsoft.com/office/drawing/2014/main" id="{7F3A9399-5D00-4BB8-B057-A5458CDA1391}"/>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68" name="有形固定資産減価償却率最小値テキスト">
          <a:extLst>
            <a:ext uri="{FF2B5EF4-FFF2-40B4-BE49-F238E27FC236}">
              <a16:creationId xmlns:a16="http://schemas.microsoft.com/office/drawing/2014/main" id="{D36CB2BA-2724-42FB-8402-CFE2CA0E9C1E}"/>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69" name="直線コネクタ 68">
          <a:extLst>
            <a:ext uri="{FF2B5EF4-FFF2-40B4-BE49-F238E27FC236}">
              <a16:creationId xmlns:a16="http://schemas.microsoft.com/office/drawing/2014/main" id="{34E31AAC-5601-4D56-BA91-385BF324B0D8}"/>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0" name="有形固定資産減価償却率最大値テキスト">
          <a:extLst>
            <a:ext uri="{FF2B5EF4-FFF2-40B4-BE49-F238E27FC236}">
              <a16:creationId xmlns:a16="http://schemas.microsoft.com/office/drawing/2014/main" id="{2E64F612-8FC6-41A6-8BD6-7830E1D969C4}"/>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1" name="直線コネクタ 70">
          <a:extLst>
            <a:ext uri="{FF2B5EF4-FFF2-40B4-BE49-F238E27FC236}">
              <a16:creationId xmlns:a16="http://schemas.microsoft.com/office/drawing/2014/main" id="{24EBA581-F1EA-4E1E-8230-7B9D17F4D177}"/>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2" name="有形固定資産減価償却率平均値テキスト">
          <a:extLst>
            <a:ext uri="{FF2B5EF4-FFF2-40B4-BE49-F238E27FC236}">
              <a16:creationId xmlns:a16="http://schemas.microsoft.com/office/drawing/2014/main" id="{27C52625-54B9-4569-ADD3-E67757A53C17}"/>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a16="http://schemas.microsoft.com/office/drawing/2014/main" id="{9A28C6A9-9D4A-4916-B586-AD5F1A7D01DE}"/>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a:extLst>
            <a:ext uri="{FF2B5EF4-FFF2-40B4-BE49-F238E27FC236}">
              <a16:creationId xmlns:a16="http://schemas.microsoft.com/office/drawing/2014/main" id="{85CC59B2-C936-447F-8B8B-9BAED36D7215}"/>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5" name="フローチャート: 判断 74">
          <a:extLst>
            <a:ext uri="{FF2B5EF4-FFF2-40B4-BE49-F238E27FC236}">
              <a16:creationId xmlns:a16="http://schemas.microsoft.com/office/drawing/2014/main" id="{F12D51A1-8893-46EF-B4D6-3EA1990C9EBD}"/>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6" name="フローチャート: 判断 75">
          <a:extLst>
            <a:ext uri="{FF2B5EF4-FFF2-40B4-BE49-F238E27FC236}">
              <a16:creationId xmlns:a16="http://schemas.microsoft.com/office/drawing/2014/main" id="{D028223D-98E1-4284-935F-F5AE3B5DC313}"/>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7" name="フローチャート: 判断 76">
          <a:extLst>
            <a:ext uri="{FF2B5EF4-FFF2-40B4-BE49-F238E27FC236}">
              <a16:creationId xmlns:a16="http://schemas.microsoft.com/office/drawing/2014/main" id="{FB028232-6874-4D49-A2F7-F257C751AB41}"/>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1DBDB35-3E0C-4100-AB7E-55BD8A4D139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F530582-B18B-4D11-99CA-6486B87EE5B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325A762-BCBB-4FDC-9F5B-D7FF516030B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74597611-3748-4599-B6A1-89AC2B6C5B1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AB08879-59B7-463F-AD38-F90C0FB3809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60506</xdr:rowOff>
    </xdr:from>
    <xdr:to>
      <xdr:col>23</xdr:col>
      <xdr:colOff>136525</xdr:colOff>
      <xdr:row>30</xdr:row>
      <xdr:rowOff>162106</xdr:rowOff>
    </xdr:to>
    <xdr:sp macro="" textlink="">
      <xdr:nvSpPr>
        <xdr:cNvPr id="83" name="楕円 82">
          <a:extLst>
            <a:ext uri="{FF2B5EF4-FFF2-40B4-BE49-F238E27FC236}">
              <a16:creationId xmlns:a16="http://schemas.microsoft.com/office/drawing/2014/main" id="{EC3C811E-4BD2-47A5-A95D-9A7D955C0BD9}"/>
            </a:ext>
          </a:extLst>
        </xdr:cNvPr>
        <xdr:cNvSpPr/>
      </xdr:nvSpPr>
      <xdr:spPr>
        <a:xfrm>
          <a:off x="47117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38933</xdr:rowOff>
    </xdr:from>
    <xdr:ext cx="405111" cy="259045"/>
    <xdr:sp macro="" textlink="">
      <xdr:nvSpPr>
        <xdr:cNvPr id="84" name="有形固定資産減価償却率該当値テキスト">
          <a:extLst>
            <a:ext uri="{FF2B5EF4-FFF2-40B4-BE49-F238E27FC236}">
              <a16:creationId xmlns:a16="http://schemas.microsoft.com/office/drawing/2014/main" id="{8D8A1A1B-6A81-4E9F-8DAD-E4B875BB6125}"/>
            </a:ext>
          </a:extLst>
        </xdr:cNvPr>
        <xdr:cNvSpPr txBox="1"/>
      </xdr:nvSpPr>
      <xdr:spPr>
        <a:xfrm>
          <a:off x="4813300" y="59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8074</xdr:rowOff>
    </xdr:from>
    <xdr:to>
      <xdr:col>19</xdr:col>
      <xdr:colOff>187325</xdr:colOff>
      <xdr:row>30</xdr:row>
      <xdr:rowOff>109674</xdr:rowOff>
    </xdr:to>
    <xdr:sp macro="" textlink="">
      <xdr:nvSpPr>
        <xdr:cNvPr id="85" name="楕円 84">
          <a:extLst>
            <a:ext uri="{FF2B5EF4-FFF2-40B4-BE49-F238E27FC236}">
              <a16:creationId xmlns:a16="http://schemas.microsoft.com/office/drawing/2014/main" id="{0B7CFCEB-3B40-4FBE-B0E1-A0D101247719}"/>
            </a:ext>
          </a:extLst>
        </xdr:cNvPr>
        <xdr:cNvSpPr/>
      </xdr:nvSpPr>
      <xdr:spPr>
        <a:xfrm>
          <a:off x="40005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58874</xdr:rowOff>
    </xdr:from>
    <xdr:to>
      <xdr:col>23</xdr:col>
      <xdr:colOff>85725</xdr:colOff>
      <xdr:row>30</xdr:row>
      <xdr:rowOff>111306</xdr:rowOff>
    </xdr:to>
    <xdr:cxnSp macro="">
      <xdr:nvCxnSpPr>
        <xdr:cNvPr id="86" name="直線コネクタ 85">
          <a:extLst>
            <a:ext uri="{FF2B5EF4-FFF2-40B4-BE49-F238E27FC236}">
              <a16:creationId xmlns:a16="http://schemas.microsoft.com/office/drawing/2014/main" id="{FF32CE7F-47E7-4494-94CF-0E5451BF6A91}"/>
            </a:ext>
          </a:extLst>
        </xdr:cNvPr>
        <xdr:cNvCxnSpPr/>
      </xdr:nvCxnSpPr>
      <xdr:spPr>
        <a:xfrm>
          <a:off x="4051300" y="5973899"/>
          <a:ext cx="7112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148681</xdr:rowOff>
    </xdr:from>
    <xdr:to>
      <xdr:col>15</xdr:col>
      <xdr:colOff>187325</xdr:colOff>
      <xdr:row>30</xdr:row>
      <xdr:rowOff>78831</xdr:rowOff>
    </xdr:to>
    <xdr:sp macro="" textlink="">
      <xdr:nvSpPr>
        <xdr:cNvPr id="87" name="楕円 86">
          <a:extLst>
            <a:ext uri="{FF2B5EF4-FFF2-40B4-BE49-F238E27FC236}">
              <a16:creationId xmlns:a16="http://schemas.microsoft.com/office/drawing/2014/main" id="{3EAB5DD0-041A-47A9-980C-2BA2638ADE0B}"/>
            </a:ext>
          </a:extLst>
        </xdr:cNvPr>
        <xdr:cNvSpPr/>
      </xdr:nvSpPr>
      <xdr:spPr>
        <a:xfrm>
          <a:off x="32385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28031</xdr:rowOff>
    </xdr:from>
    <xdr:to>
      <xdr:col>19</xdr:col>
      <xdr:colOff>136525</xdr:colOff>
      <xdr:row>30</xdr:row>
      <xdr:rowOff>58874</xdr:rowOff>
    </xdr:to>
    <xdr:cxnSp macro="">
      <xdr:nvCxnSpPr>
        <xdr:cNvPr id="88" name="直線コネクタ 87">
          <a:extLst>
            <a:ext uri="{FF2B5EF4-FFF2-40B4-BE49-F238E27FC236}">
              <a16:creationId xmlns:a16="http://schemas.microsoft.com/office/drawing/2014/main" id="{4BDE6CC6-6F3F-4090-8E14-FF6D4E180616}"/>
            </a:ext>
          </a:extLst>
        </xdr:cNvPr>
        <xdr:cNvCxnSpPr/>
      </xdr:nvCxnSpPr>
      <xdr:spPr>
        <a:xfrm>
          <a:off x="3289300" y="5943056"/>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99332</xdr:rowOff>
    </xdr:from>
    <xdr:to>
      <xdr:col>11</xdr:col>
      <xdr:colOff>187325</xdr:colOff>
      <xdr:row>30</xdr:row>
      <xdr:rowOff>29482</xdr:rowOff>
    </xdr:to>
    <xdr:sp macro="" textlink="">
      <xdr:nvSpPr>
        <xdr:cNvPr id="89" name="楕円 88">
          <a:extLst>
            <a:ext uri="{FF2B5EF4-FFF2-40B4-BE49-F238E27FC236}">
              <a16:creationId xmlns:a16="http://schemas.microsoft.com/office/drawing/2014/main" id="{D95F99E8-433C-4260-9478-57B10A5CB29B}"/>
            </a:ext>
          </a:extLst>
        </xdr:cNvPr>
        <xdr:cNvSpPr/>
      </xdr:nvSpPr>
      <xdr:spPr>
        <a:xfrm>
          <a:off x="2476500" y="58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150132</xdr:rowOff>
    </xdr:from>
    <xdr:to>
      <xdr:col>15</xdr:col>
      <xdr:colOff>136525</xdr:colOff>
      <xdr:row>30</xdr:row>
      <xdr:rowOff>28031</xdr:rowOff>
    </xdr:to>
    <xdr:cxnSp macro="">
      <xdr:nvCxnSpPr>
        <xdr:cNvPr id="90" name="直線コネクタ 89">
          <a:extLst>
            <a:ext uri="{FF2B5EF4-FFF2-40B4-BE49-F238E27FC236}">
              <a16:creationId xmlns:a16="http://schemas.microsoft.com/office/drawing/2014/main" id="{FFBA2096-7A15-43D6-9B38-C65931055AEA}"/>
            </a:ext>
          </a:extLst>
        </xdr:cNvPr>
        <xdr:cNvCxnSpPr/>
      </xdr:nvCxnSpPr>
      <xdr:spPr>
        <a:xfrm>
          <a:off x="2527300" y="5893707"/>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46899</xdr:rowOff>
    </xdr:from>
    <xdr:to>
      <xdr:col>7</xdr:col>
      <xdr:colOff>187325</xdr:colOff>
      <xdr:row>29</xdr:row>
      <xdr:rowOff>148499</xdr:rowOff>
    </xdr:to>
    <xdr:sp macro="" textlink="">
      <xdr:nvSpPr>
        <xdr:cNvPr id="91" name="楕円 90">
          <a:extLst>
            <a:ext uri="{FF2B5EF4-FFF2-40B4-BE49-F238E27FC236}">
              <a16:creationId xmlns:a16="http://schemas.microsoft.com/office/drawing/2014/main" id="{3C42381C-F6A9-4E00-906F-5205DC361433}"/>
            </a:ext>
          </a:extLst>
        </xdr:cNvPr>
        <xdr:cNvSpPr/>
      </xdr:nvSpPr>
      <xdr:spPr>
        <a:xfrm>
          <a:off x="1714500" y="57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97699</xdr:rowOff>
    </xdr:from>
    <xdr:to>
      <xdr:col>11</xdr:col>
      <xdr:colOff>136525</xdr:colOff>
      <xdr:row>29</xdr:row>
      <xdr:rowOff>150132</xdr:rowOff>
    </xdr:to>
    <xdr:cxnSp macro="">
      <xdr:nvCxnSpPr>
        <xdr:cNvPr id="92" name="直線コネクタ 91">
          <a:extLst>
            <a:ext uri="{FF2B5EF4-FFF2-40B4-BE49-F238E27FC236}">
              <a16:creationId xmlns:a16="http://schemas.microsoft.com/office/drawing/2014/main" id="{81695727-B630-4E27-94BD-6D144ED6C48B}"/>
            </a:ext>
          </a:extLst>
        </xdr:cNvPr>
        <xdr:cNvCxnSpPr/>
      </xdr:nvCxnSpPr>
      <xdr:spPr>
        <a:xfrm>
          <a:off x="1765300" y="584127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3" name="n_1aveValue有形固定資産減価償却率">
          <a:extLst>
            <a:ext uri="{FF2B5EF4-FFF2-40B4-BE49-F238E27FC236}">
              <a16:creationId xmlns:a16="http://schemas.microsoft.com/office/drawing/2014/main" id="{5B736F04-09FF-4E5E-89A6-C6E54EFEFF81}"/>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94" name="n_2aveValue有形固定資産減価償却率">
          <a:extLst>
            <a:ext uri="{FF2B5EF4-FFF2-40B4-BE49-F238E27FC236}">
              <a16:creationId xmlns:a16="http://schemas.microsoft.com/office/drawing/2014/main" id="{8A8B8990-CB4A-49C5-B2E8-65271C45FCE6}"/>
            </a:ext>
          </a:extLst>
        </xdr:cNvPr>
        <xdr:cNvSpPr txBox="1"/>
      </xdr:nvSpPr>
      <xdr:spPr>
        <a:xfrm>
          <a:off x="3086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95" name="n_3aveValue有形固定資産減価償却率">
          <a:extLst>
            <a:ext uri="{FF2B5EF4-FFF2-40B4-BE49-F238E27FC236}">
              <a16:creationId xmlns:a16="http://schemas.microsoft.com/office/drawing/2014/main" id="{48047CA9-88A7-464B-9835-621E0E4ADB42}"/>
            </a:ext>
          </a:extLst>
        </xdr:cNvPr>
        <xdr:cNvSpPr txBox="1"/>
      </xdr:nvSpPr>
      <xdr:spPr>
        <a:xfrm>
          <a:off x="2324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96" name="n_4aveValue有形固定資産減価償却率">
          <a:extLst>
            <a:ext uri="{FF2B5EF4-FFF2-40B4-BE49-F238E27FC236}">
              <a16:creationId xmlns:a16="http://schemas.microsoft.com/office/drawing/2014/main" id="{28B349F3-3C24-43EC-B717-FCB8D42F2562}"/>
            </a:ext>
          </a:extLst>
        </xdr:cNvPr>
        <xdr:cNvSpPr txBox="1"/>
      </xdr:nvSpPr>
      <xdr:spPr>
        <a:xfrm>
          <a:off x="1562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100801</xdr:rowOff>
    </xdr:from>
    <xdr:ext cx="405111" cy="259045"/>
    <xdr:sp macro="" textlink="">
      <xdr:nvSpPr>
        <xdr:cNvPr id="97" name="n_1mainValue有形固定資産減価償却率">
          <a:extLst>
            <a:ext uri="{FF2B5EF4-FFF2-40B4-BE49-F238E27FC236}">
              <a16:creationId xmlns:a16="http://schemas.microsoft.com/office/drawing/2014/main" id="{C0CC841B-274D-49CF-84B9-99FE519D7E44}"/>
            </a:ext>
          </a:extLst>
        </xdr:cNvPr>
        <xdr:cNvSpPr txBox="1"/>
      </xdr:nvSpPr>
      <xdr:spPr>
        <a:xfrm>
          <a:off x="3836044" y="60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69958</xdr:rowOff>
    </xdr:from>
    <xdr:ext cx="405111" cy="259045"/>
    <xdr:sp macro="" textlink="">
      <xdr:nvSpPr>
        <xdr:cNvPr id="98" name="n_2mainValue有形固定資産減価償却率">
          <a:extLst>
            <a:ext uri="{FF2B5EF4-FFF2-40B4-BE49-F238E27FC236}">
              <a16:creationId xmlns:a16="http://schemas.microsoft.com/office/drawing/2014/main" id="{9DB29E4B-2FAD-48BA-B601-E6DA4F8B4B9B}"/>
            </a:ext>
          </a:extLst>
        </xdr:cNvPr>
        <xdr:cNvSpPr txBox="1"/>
      </xdr:nvSpPr>
      <xdr:spPr>
        <a:xfrm>
          <a:off x="3086744" y="5984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20609</xdr:rowOff>
    </xdr:from>
    <xdr:ext cx="405111" cy="259045"/>
    <xdr:sp macro="" textlink="">
      <xdr:nvSpPr>
        <xdr:cNvPr id="99" name="n_3mainValue有形固定資産減価償却率">
          <a:extLst>
            <a:ext uri="{FF2B5EF4-FFF2-40B4-BE49-F238E27FC236}">
              <a16:creationId xmlns:a16="http://schemas.microsoft.com/office/drawing/2014/main" id="{9B8450D6-FA95-49FA-973F-CF2D7194C013}"/>
            </a:ext>
          </a:extLst>
        </xdr:cNvPr>
        <xdr:cNvSpPr txBox="1"/>
      </xdr:nvSpPr>
      <xdr:spPr>
        <a:xfrm>
          <a:off x="2324744" y="5935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139626</xdr:rowOff>
    </xdr:from>
    <xdr:ext cx="405111" cy="259045"/>
    <xdr:sp macro="" textlink="">
      <xdr:nvSpPr>
        <xdr:cNvPr id="100" name="n_4mainValue有形固定資産減価償却率">
          <a:extLst>
            <a:ext uri="{FF2B5EF4-FFF2-40B4-BE49-F238E27FC236}">
              <a16:creationId xmlns:a16="http://schemas.microsoft.com/office/drawing/2014/main" id="{A57F6BF7-2F75-4A6D-BB4E-5CEC4A9CCB5E}"/>
            </a:ext>
          </a:extLst>
        </xdr:cNvPr>
        <xdr:cNvSpPr txBox="1"/>
      </xdr:nvSpPr>
      <xdr:spPr>
        <a:xfrm>
          <a:off x="1562744" y="5883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90E9420C-3D5D-4372-8E9C-DA8E7BA8217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22BA3E6F-0D65-4D71-B11F-50D565BA5E3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57228374-8B6B-47FA-8E5F-BBDFAEFC191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AC5051A5-C867-41FF-BA60-5CBDDA029B9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27BFE04E-525B-4D15-A2B5-55AD953E013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C8F21E4F-2E85-46CD-90C0-FED274B2D22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402FA4EC-763C-42F3-A985-B78657CB12C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5BE11B01-7E92-4752-AC1B-8EE27F51B59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B0972B69-DB70-44B1-8EA5-B00D2CECD22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D8C60388-339C-424C-8B69-9CE8577C758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4D1795E7-54AC-4B50-B3E0-7EC1F8283DC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2119F26C-2E24-4F64-A6F2-68678F80363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4755B7F9-745F-4CCD-9922-971FD3BE51E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債務償還比率は類似団体平均と比べると高くなっている。</a:t>
          </a:r>
        </a:p>
        <a:p>
          <a:r>
            <a:rPr kumimoji="1" lang="ja-JP" altLang="en-US" sz="1100">
              <a:latin typeface="ＭＳ Ｐゴシック" panose="020B0600070205080204" pitchFamily="50" charset="-128"/>
              <a:ea typeface="ＭＳ Ｐゴシック" panose="020B0600070205080204" pitchFamily="50" charset="-128"/>
            </a:rPr>
            <a:t>　これは算定式において分子を構成する将来負担額が、近年の大規模な投資的事業に伴う地方債の発行などにより、増加していることが要因と考えられる。</a:t>
          </a:r>
        </a:p>
        <a:p>
          <a:r>
            <a:rPr kumimoji="1" lang="ja-JP" altLang="en-US" sz="1100">
              <a:latin typeface="ＭＳ Ｐゴシック" panose="020B0600070205080204" pitchFamily="50" charset="-128"/>
              <a:ea typeface="ＭＳ Ｐゴシック" panose="020B0600070205080204" pitchFamily="50" charset="-128"/>
            </a:rPr>
            <a:t>　今後は物件費の抑制を図るなど、経常経費充当一般財源を減少させ、債務償還比率の低下に努める必要がある。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B499E52E-4118-4BF3-9373-80E48D0CDEC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8F8B866C-42C6-4B12-8314-6E408783A97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A56FCD11-BD7C-4C2B-819F-A1D6FEC54D5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7F7C049C-AE4E-4B4C-8C5D-4CD4BE84195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EF3599CF-D120-4E05-BCDA-56FC444AB40E}"/>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8525DAD3-B073-42CF-BD04-45E16BF4F73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A43C8097-F0F0-400D-8824-CECC58702D5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3D124B04-5535-4A07-8DA8-8D2B434A1AB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43091F8C-BA19-4BB7-ACA8-5A3F3AD458E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3768CE-432C-441F-AD71-1500228C815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38AA25D6-9191-4B6F-892B-4465E1D89A5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145D956C-6E14-480B-80EC-D68E1C2C1DE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A0121D40-B6FE-4B3A-BA4E-8A675C4C1CD2}"/>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F61CE537-2B61-4117-AC19-A5B2B2A2D26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46C4D3EE-05FC-4FC9-912E-703C68C8D63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29" name="直線コネクタ 128">
          <a:extLst>
            <a:ext uri="{FF2B5EF4-FFF2-40B4-BE49-F238E27FC236}">
              <a16:creationId xmlns:a16="http://schemas.microsoft.com/office/drawing/2014/main" id="{EAEB4105-127C-43A0-86BF-9C2D404CACBE}"/>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0" name="債務償還比率最小値テキスト">
          <a:extLst>
            <a:ext uri="{FF2B5EF4-FFF2-40B4-BE49-F238E27FC236}">
              <a16:creationId xmlns:a16="http://schemas.microsoft.com/office/drawing/2014/main" id="{691794DC-7BEE-496F-90C3-8EDB9735C5CC}"/>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1" name="直線コネクタ 130">
          <a:extLst>
            <a:ext uri="{FF2B5EF4-FFF2-40B4-BE49-F238E27FC236}">
              <a16:creationId xmlns:a16="http://schemas.microsoft.com/office/drawing/2014/main" id="{07F0FB10-96CF-437E-B8CC-8EA3B0FC764A}"/>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EAEF993C-F968-4647-A6A2-C182883E0E5B}"/>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4614C99E-5DF1-4BC7-9CEF-821E6389121C}"/>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34" name="債務償還比率平均値テキスト">
          <a:extLst>
            <a:ext uri="{FF2B5EF4-FFF2-40B4-BE49-F238E27FC236}">
              <a16:creationId xmlns:a16="http://schemas.microsoft.com/office/drawing/2014/main" id="{D23D29EE-93FC-429B-A725-FC2547A0E21E}"/>
            </a:ext>
          </a:extLst>
        </xdr:cNvPr>
        <xdr:cNvSpPr txBox="1"/>
      </xdr:nvSpPr>
      <xdr:spPr>
        <a:xfrm>
          <a:off x="14846300" y="560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5" name="フローチャート: 判断 134">
          <a:extLst>
            <a:ext uri="{FF2B5EF4-FFF2-40B4-BE49-F238E27FC236}">
              <a16:creationId xmlns:a16="http://schemas.microsoft.com/office/drawing/2014/main" id="{AC87F3E4-0D1D-48E3-859C-21E2AFA49A9D}"/>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6" name="フローチャート: 判断 135">
          <a:extLst>
            <a:ext uri="{FF2B5EF4-FFF2-40B4-BE49-F238E27FC236}">
              <a16:creationId xmlns:a16="http://schemas.microsoft.com/office/drawing/2014/main" id="{EFC519C3-4878-42E3-9336-6343B6826ECE}"/>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7" name="フローチャート: 判断 136">
          <a:extLst>
            <a:ext uri="{FF2B5EF4-FFF2-40B4-BE49-F238E27FC236}">
              <a16:creationId xmlns:a16="http://schemas.microsoft.com/office/drawing/2014/main" id="{4CBCA39D-29DE-4170-8D60-48566AB24CC3}"/>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38" name="フローチャート: 判断 137">
          <a:extLst>
            <a:ext uri="{FF2B5EF4-FFF2-40B4-BE49-F238E27FC236}">
              <a16:creationId xmlns:a16="http://schemas.microsoft.com/office/drawing/2014/main" id="{0A8AEC3E-969C-47F3-88A2-687D7D2D43EF}"/>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39" name="フローチャート: 判断 138">
          <a:extLst>
            <a:ext uri="{FF2B5EF4-FFF2-40B4-BE49-F238E27FC236}">
              <a16:creationId xmlns:a16="http://schemas.microsoft.com/office/drawing/2014/main" id="{EE5EBF2B-CF3C-4DE6-8BBB-642BDC51D862}"/>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E01CDFE8-9F97-4710-AE90-8B11BF1B22E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5DEA22E-7C71-46A4-ABE3-D4D763D8FB2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2FEC3B9-EAFA-4F3E-9D65-9235F3F74CC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7544439A-6E20-40E2-96BA-61A9A5007A7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2D62A507-4559-4A07-BFA8-A7C09F84B2B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106376</xdr:rowOff>
    </xdr:from>
    <xdr:to>
      <xdr:col>76</xdr:col>
      <xdr:colOff>73025</xdr:colOff>
      <xdr:row>31</xdr:row>
      <xdr:rowOff>36526</xdr:rowOff>
    </xdr:to>
    <xdr:sp macro="" textlink="">
      <xdr:nvSpPr>
        <xdr:cNvPr id="145" name="楕円 144">
          <a:extLst>
            <a:ext uri="{FF2B5EF4-FFF2-40B4-BE49-F238E27FC236}">
              <a16:creationId xmlns:a16="http://schemas.microsoft.com/office/drawing/2014/main" id="{863AAF9A-9D7B-413D-9D50-5FA2AA1C3710}"/>
            </a:ext>
          </a:extLst>
        </xdr:cNvPr>
        <xdr:cNvSpPr/>
      </xdr:nvSpPr>
      <xdr:spPr>
        <a:xfrm>
          <a:off x="14744700" y="60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84803</xdr:rowOff>
    </xdr:from>
    <xdr:ext cx="469744" cy="259045"/>
    <xdr:sp macro="" textlink="">
      <xdr:nvSpPr>
        <xdr:cNvPr id="146" name="債務償還比率該当値テキスト">
          <a:extLst>
            <a:ext uri="{FF2B5EF4-FFF2-40B4-BE49-F238E27FC236}">
              <a16:creationId xmlns:a16="http://schemas.microsoft.com/office/drawing/2014/main" id="{A4E2AF1F-A496-4990-9B63-9FCE548ED736}"/>
            </a:ext>
          </a:extLst>
        </xdr:cNvPr>
        <xdr:cNvSpPr txBox="1"/>
      </xdr:nvSpPr>
      <xdr:spPr>
        <a:xfrm>
          <a:off x="14846300" y="599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114364</xdr:rowOff>
    </xdr:from>
    <xdr:to>
      <xdr:col>72</xdr:col>
      <xdr:colOff>123825</xdr:colOff>
      <xdr:row>32</xdr:row>
      <xdr:rowOff>44514</xdr:rowOff>
    </xdr:to>
    <xdr:sp macro="" textlink="">
      <xdr:nvSpPr>
        <xdr:cNvPr id="147" name="楕円 146">
          <a:extLst>
            <a:ext uri="{FF2B5EF4-FFF2-40B4-BE49-F238E27FC236}">
              <a16:creationId xmlns:a16="http://schemas.microsoft.com/office/drawing/2014/main" id="{25D8D27B-3279-400B-9548-08709CE85D27}"/>
            </a:ext>
          </a:extLst>
        </xdr:cNvPr>
        <xdr:cNvSpPr/>
      </xdr:nvSpPr>
      <xdr:spPr>
        <a:xfrm>
          <a:off x="14033500" y="620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157176</xdr:rowOff>
    </xdr:from>
    <xdr:to>
      <xdr:col>76</xdr:col>
      <xdr:colOff>22225</xdr:colOff>
      <xdr:row>31</xdr:row>
      <xdr:rowOff>165164</xdr:rowOff>
    </xdr:to>
    <xdr:cxnSp macro="">
      <xdr:nvCxnSpPr>
        <xdr:cNvPr id="148" name="直線コネクタ 147">
          <a:extLst>
            <a:ext uri="{FF2B5EF4-FFF2-40B4-BE49-F238E27FC236}">
              <a16:creationId xmlns:a16="http://schemas.microsoft.com/office/drawing/2014/main" id="{C0772C34-6266-4F88-990E-B8CD7AD3969D}"/>
            </a:ext>
          </a:extLst>
        </xdr:cNvPr>
        <xdr:cNvCxnSpPr/>
      </xdr:nvCxnSpPr>
      <xdr:spPr>
        <a:xfrm flipV="1">
          <a:off x="14084300" y="6072201"/>
          <a:ext cx="711200" cy="1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74493</xdr:rowOff>
    </xdr:from>
    <xdr:to>
      <xdr:col>68</xdr:col>
      <xdr:colOff>123825</xdr:colOff>
      <xdr:row>33</xdr:row>
      <xdr:rowOff>4643</xdr:rowOff>
    </xdr:to>
    <xdr:sp macro="" textlink="">
      <xdr:nvSpPr>
        <xdr:cNvPr id="149" name="楕円 148">
          <a:extLst>
            <a:ext uri="{FF2B5EF4-FFF2-40B4-BE49-F238E27FC236}">
              <a16:creationId xmlns:a16="http://schemas.microsoft.com/office/drawing/2014/main" id="{3F68E391-60FC-40CB-A838-C238187962C7}"/>
            </a:ext>
          </a:extLst>
        </xdr:cNvPr>
        <xdr:cNvSpPr/>
      </xdr:nvSpPr>
      <xdr:spPr>
        <a:xfrm>
          <a:off x="13271500" y="633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165164</xdr:rowOff>
    </xdr:from>
    <xdr:to>
      <xdr:col>72</xdr:col>
      <xdr:colOff>73025</xdr:colOff>
      <xdr:row>32</xdr:row>
      <xdr:rowOff>125293</xdr:rowOff>
    </xdr:to>
    <xdr:cxnSp macro="">
      <xdr:nvCxnSpPr>
        <xdr:cNvPr id="150" name="直線コネクタ 149">
          <a:extLst>
            <a:ext uri="{FF2B5EF4-FFF2-40B4-BE49-F238E27FC236}">
              <a16:creationId xmlns:a16="http://schemas.microsoft.com/office/drawing/2014/main" id="{DCF18F42-646C-4C41-BEED-1A6191091413}"/>
            </a:ext>
          </a:extLst>
        </xdr:cNvPr>
        <xdr:cNvCxnSpPr/>
      </xdr:nvCxnSpPr>
      <xdr:spPr>
        <a:xfrm flipV="1">
          <a:off x="13322300" y="6251639"/>
          <a:ext cx="762000" cy="1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143580</xdr:rowOff>
    </xdr:from>
    <xdr:to>
      <xdr:col>64</xdr:col>
      <xdr:colOff>123825</xdr:colOff>
      <xdr:row>33</xdr:row>
      <xdr:rowOff>73730</xdr:rowOff>
    </xdr:to>
    <xdr:sp macro="" textlink="">
      <xdr:nvSpPr>
        <xdr:cNvPr id="151" name="楕円 150">
          <a:extLst>
            <a:ext uri="{FF2B5EF4-FFF2-40B4-BE49-F238E27FC236}">
              <a16:creationId xmlns:a16="http://schemas.microsoft.com/office/drawing/2014/main" id="{9EAFC15C-EE36-45A8-BAFC-BFFAD169DA54}"/>
            </a:ext>
          </a:extLst>
        </xdr:cNvPr>
        <xdr:cNvSpPr/>
      </xdr:nvSpPr>
      <xdr:spPr>
        <a:xfrm>
          <a:off x="12509500" y="640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125293</xdr:rowOff>
    </xdr:from>
    <xdr:to>
      <xdr:col>68</xdr:col>
      <xdr:colOff>73025</xdr:colOff>
      <xdr:row>33</xdr:row>
      <xdr:rowOff>22930</xdr:rowOff>
    </xdr:to>
    <xdr:cxnSp macro="">
      <xdr:nvCxnSpPr>
        <xdr:cNvPr id="152" name="直線コネクタ 151">
          <a:extLst>
            <a:ext uri="{FF2B5EF4-FFF2-40B4-BE49-F238E27FC236}">
              <a16:creationId xmlns:a16="http://schemas.microsoft.com/office/drawing/2014/main" id="{29C2628F-F3FC-48FF-81A0-8A2707846E18}"/>
            </a:ext>
          </a:extLst>
        </xdr:cNvPr>
        <xdr:cNvCxnSpPr/>
      </xdr:nvCxnSpPr>
      <xdr:spPr>
        <a:xfrm flipV="1">
          <a:off x="12560300" y="6383218"/>
          <a:ext cx="762000" cy="6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73053</xdr:rowOff>
    </xdr:from>
    <xdr:to>
      <xdr:col>60</xdr:col>
      <xdr:colOff>123825</xdr:colOff>
      <xdr:row>33</xdr:row>
      <xdr:rowOff>3203</xdr:rowOff>
    </xdr:to>
    <xdr:sp macro="" textlink="">
      <xdr:nvSpPr>
        <xdr:cNvPr id="153" name="楕円 152">
          <a:extLst>
            <a:ext uri="{FF2B5EF4-FFF2-40B4-BE49-F238E27FC236}">
              <a16:creationId xmlns:a16="http://schemas.microsoft.com/office/drawing/2014/main" id="{0F33BD9A-DE75-4896-AE90-623F03D0CB74}"/>
            </a:ext>
          </a:extLst>
        </xdr:cNvPr>
        <xdr:cNvSpPr/>
      </xdr:nvSpPr>
      <xdr:spPr>
        <a:xfrm>
          <a:off x="11747500" y="633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123853</xdr:rowOff>
    </xdr:from>
    <xdr:to>
      <xdr:col>64</xdr:col>
      <xdr:colOff>73025</xdr:colOff>
      <xdr:row>33</xdr:row>
      <xdr:rowOff>22930</xdr:rowOff>
    </xdr:to>
    <xdr:cxnSp macro="">
      <xdr:nvCxnSpPr>
        <xdr:cNvPr id="154" name="直線コネクタ 153">
          <a:extLst>
            <a:ext uri="{FF2B5EF4-FFF2-40B4-BE49-F238E27FC236}">
              <a16:creationId xmlns:a16="http://schemas.microsoft.com/office/drawing/2014/main" id="{E4BB9B7C-B8B3-4DE5-BADA-79A5408F90D1}"/>
            </a:ext>
          </a:extLst>
        </xdr:cNvPr>
        <xdr:cNvCxnSpPr/>
      </xdr:nvCxnSpPr>
      <xdr:spPr>
        <a:xfrm>
          <a:off x="11798300" y="6381778"/>
          <a:ext cx="762000" cy="7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55" name="n_1aveValue債務償還比率">
          <a:extLst>
            <a:ext uri="{FF2B5EF4-FFF2-40B4-BE49-F238E27FC236}">
              <a16:creationId xmlns:a16="http://schemas.microsoft.com/office/drawing/2014/main" id="{A1A53266-9A29-4C5A-8CFE-2743620C80C7}"/>
            </a:ext>
          </a:extLst>
        </xdr:cNvPr>
        <xdr:cNvSpPr txBox="1"/>
      </xdr:nvSpPr>
      <xdr:spPr>
        <a:xfrm>
          <a:off x="13836727" y="570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6" name="n_2aveValue債務償還比率">
          <a:extLst>
            <a:ext uri="{FF2B5EF4-FFF2-40B4-BE49-F238E27FC236}">
              <a16:creationId xmlns:a16="http://schemas.microsoft.com/office/drawing/2014/main" id="{979B9569-D6C6-4457-B10B-994519DD236E}"/>
            </a:ext>
          </a:extLst>
        </xdr:cNvPr>
        <xdr:cNvSpPr txBox="1"/>
      </xdr:nvSpPr>
      <xdr:spPr>
        <a:xfrm>
          <a:off x="13087427" y="576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7" name="n_3aveValue債務償還比率">
          <a:extLst>
            <a:ext uri="{FF2B5EF4-FFF2-40B4-BE49-F238E27FC236}">
              <a16:creationId xmlns:a16="http://schemas.microsoft.com/office/drawing/2014/main" id="{F47A8F99-AC92-4238-B658-4611EBCD0CAE}"/>
            </a:ext>
          </a:extLst>
        </xdr:cNvPr>
        <xdr:cNvSpPr txBox="1"/>
      </xdr:nvSpPr>
      <xdr:spPr>
        <a:xfrm>
          <a:off x="12325427" y="57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58" name="n_4aveValue債務償還比率">
          <a:extLst>
            <a:ext uri="{FF2B5EF4-FFF2-40B4-BE49-F238E27FC236}">
              <a16:creationId xmlns:a16="http://schemas.microsoft.com/office/drawing/2014/main" id="{41325185-682B-4A1C-AA7D-DDF8DEC33116}"/>
            </a:ext>
          </a:extLst>
        </xdr:cNvPr>
        <xdr:cNvSpPr txBox="1"/>
      </xdr:nvSpPr>
      <xdr:spPr>
        <a:xfrm>
          <a:off x="11563427" y="574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35641</xdr:rowOff>
    </xdr:from>
    <xdr:ext cx="469744" cy="259045"/>
    <xdr:sp macro="" textlink="">
      <xdr:nvSpPr>
        <xdr:cNvPr id="159" name="n_1mainValue債務償還比率">
          <a:extLst>
            <a:ext uri="{FF2B5EF4-FFF2-40B4-BE49-F238E27FC236}">
              <a16:creationId xmlns:a16="http://schemas.microsoft.com/office/drawing/2014/main" id="{551DAFAA-E509-47BB-839F-C2B39346DBC3}"/>
            </a:ext>
          </a:extLst>
        </xdr:cNvPr>
        <xdr:cNvSpPr txBox="1"/>
      </xdr:nvSpPr>
      <xdr:spPr>
        <a:xfrm>
          <a:off x="13836727" y="629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167220</xdr:rowOff>
    </xdr:from>
    <xdr:ext cx="469744" cy="259045"/>
    <xdr:sp macro="" textlink="">
      <xdr:nvSpPr>
        <xdr:cNvPr id="160" name="n_2mainValue債務償還比率">
          <a:extLst>
            <a:ext uri="{FF2B5EF4-FFF2-40B4-BE49-F238E27FC236}">
              <a16:creationId xmlns:a16="http://schemas.microsoft.com/office/drawing/2014/main" id="{2AD22DB9-0DEC-4907-AE65-090CD4D9140A}"/>
            </a:ext>
          </a:extLst>
        </xdr:cNvPr>
        <xdr:cNvSpPr txBox="1"/>
      </xdr:nvSpPr>
      <xdr:spPr>
        <a:xfrm>
          <a:off x="13087427" y="642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64857</xdr:rowOff>
    </xdr:from>
    <xdr:ext cx="469744" cy="259045"/>
    <xdr:sp macro="" textlink="">
      <xdr:nvSpPr>
        <xdr:cNvPr id="161" name="n_3mainValue債務償還比率">
          <a:extLst>
            <a:ext uri="{FF2B5EF4-FFF2-40B4-BE49-F238E27FC236}">
              <a16:creationId xmlns:a16="http://schemas.microsoft.com/office/drawing/2014/main" id="{CCD8685E-1743-42E3-8DE2-C0E8CFF592E7}"/>
            </a:ext>
          </a:extLst>
        </xdr:cNvPr>
        <xdr:cNvSpPr txBox="1"/>
      </xdr:nvSpPr>
      <xdr:spPr>
        <a:xfrm>
          <a:off x="12325427" y="649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165780</xdr:rowOff>
    </xdr:from>
    <xdr:ext cx="469744" cy="259045"/>
    <xdr:sp macro="" textlink="">
      <xdr:nvSpPr>
        <xdr:cNvPr id="162" name="n_4mainValue債務償還比率">
          <a:extLst>
            <a:ext uri="{FF2B5EF4-FFF2-40B4-BE49-F238E27FC236}">
              <a16:creationId xmlns:a16="http://schemas.microsoft.com/office/drawing/2014/main" id="{1293B472-0968-40F5-A6B5-08A1D5FA3FC2}"/>
            </a:ext>
          </a:extLst>
        </xdr:cNvPr>
        <xdr:cNvSpPr txBox="1"/>
      </xdr:nvSpPr>
      <xdr:spPr>
        <a:xfrm>
          <a:off x="11563427" y="642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329CAF37-C70A-43E8-A98E-0D9CD77261F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D872EC60-D172-4CF3-BF01-CF152C75560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48EB0A2D-FF30-4B2A-B47B-3819F68AB31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9FF7D237-9255-43B1-86D6-570AD6E2C4F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D24B72C5-6D20-42C7-BBB4-4BD7C9E44D1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2CF9827B-E3CE-430A-8EFE-425CAF3E983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5FA3B94-A629-442F-BA95-2BAEACBB488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33D81C7-E571-4582-86D3-161A12C7F4B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A6B2E2D-31DE-455D-99ED-5409D2BA440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CBB23A5-25BC-4960-8713-A6B67AE9221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5AE2B3F-3A4B-43D7-ACF6-CC25B3F09AB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BC46195-B4EA-48B8-B41F-3845E563D86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E0EBB10-3096-4394-9693-4AD6C449AE8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55F6DC5-FE6A-40C4-9266-53F2115E705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C0B89E4-E500-4E67-8813-BE0BBF9BC5B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01BEF79-757E-41BB-B1AE-19F2C7B858C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26,276
25,978
20.33
11,262,211
11,108,604
140,565
6,126,916
12,807,541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CB537E0-4BDD-4A22-B936-5666A38DFD6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8E33243-837A-42E2-B39B-3C8FA5889F5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1EC6672-9B17-4629-9489-8F9A1F6607A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AF2624B-C394-45C4-8634-3FA40708D96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AB68D61-F9FD-4FCD-8FAD-7EA010868DD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0F82C75-8EB8-4B69-A214-3AF0489E3D8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6B30BF3-86E4-43FC-A7E9-F580EFE66C9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717D9A1-62D3-47B1-B7D9-DDF79D5D470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B668551-48C4-42F9-B4D3-6AB85BAF1D3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44823FC-C1D3-4DD2-B9A4-E8FDF8092E0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2842167-C341-45D6-905D-71AB1269FE3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B906120-2BCB-4BE2-91ED-2940799FDB0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8B2D383-7F24-4226-9DC2-8BCE8BDE06B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0D50F5C-473D-423B-A546-4BE8815F525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721C230-A8D4-4450-9529-D7BA7060921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172C845-B0E6-48A3-8E36-5BC6A083ABB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7B52BC6-540D-4CD8-A203-C0AE59DD524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FCE002D-F0C3-44CD-B0B4-6D7822F7529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F56FDF6-BDD0-4EC3-9C0F-62FA025EDCE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C72AF09-D13A-48FF-80DC-FDF81E0F651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98C8443-294A-45C5-9D65-1F6FB721D25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80C960A-15A9-446D-9AA0-277DC8B3948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EE960DD-8F00-4616-94D6-F526C213FA7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773E889-8CF9-4992-856E-35556951752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4A46BBE-0898-44E4-A02D-3BE0614FD04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88EDE5B-76F6-402D-A76E-217EA8B739B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F787C99-3495-4DE6-B3A1-02D68D48AEA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2EB3E40-4258-44FF-8839-6170AEFC77A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AECFC46-0405-490A-8CB6-CF34453F376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899813A-6954-4561-AF01-D0D36E3A45F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A2ADA99-2B1B-4330-A2A3-A56DB3E8303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90D6907-662A-4B98-8131-BEDE7C16EF1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1EFE1D9-E45E-4323-B7F4-340FC3BEC7B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86FBFB6-CC52-424B-99F6-E2165520690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E8424D2-8FD9-4A60-B86C-C4DD315082B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52EF803-608E-41B8-92AE-02DA38C2699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AEF4028-DE96-4E65-8F7D-F1EDF1C6A7D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8043E9A-1020-4BD3-898B-77F8DA90AA1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F1BCBFB-E19E-4EDC-9B40-DBBF4594AC2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920C526-9D50-47AA-9CEC-611AC71FBB8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DA31677-0282-4C89-92E1-353E1B2F3BD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90A296F-B6A0-4106-96DB-60A5A4C56D9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23A3BB8-CDFB-4FF2-85F4-7F61C5FA4F3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EAF55F8-6F3B-40DA-95BB-685427729DC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EA251E6-9356-4909-90EA-72AD021D740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3C5C9579-629B-4EC2-8B2B-0061F191780F}"/>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B148BBE4-3144-4179-BA16-67C1D53F7ABE}"/>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DB2C347E-E534-4415-94E7-23BB6EE0F539}"/>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46088EF2-2BBB-49D6-AAE6-D603631E8B0F}"/>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8649091C-5237-43BF-8BDD-19639F82B83C}"/>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id="{4E6FECFE-5D30-4487-AD37-88562FA38351}"/>
            </a:ext>
          </a:extLst>
        </xdr:cNvPr>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8D03061E-488C-46E1-A0EC-7A3803DC70E1}"/>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E99AD139-5B01-4A52-99F7-A06144D87133}"/>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3C1CBBAC-F2BC-4066-BE2C-7F1438EFB224}"/>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A6ECB8A5-134B-4319-ACE2-E0A7D2057150}"/>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2C3200AD-DB72-4A9B-87D2-A8B420EE4122}"/>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11F45A9-8C44-4701-AE66-D089A714446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55E7EF5-7F8C-4C81-895E-7E44B60313B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495D17B-2A74-4E0C-98F5-39C583774C4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738BBAA-703D-4C87-96BE-DD703CB280A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376CC82-A592-4A3F-B4FB-B084F3D95F8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126365</xdr:rowOff>
    </xdr:from>
    <xdr:to>
      <xdr:col>24</xdr:col>
      <xdr:colOff>114300</xdr:colOff>
      <xdr:row>38</xdr:row>
      <xdr:rowOff>56515</xdr:rowOff>
    </xdr:to>
    <xdr:sp macro="" textlink="">
      <xdr:nvSpPr>
        <xdr:cNvPr id="73" name="楕円 72">
          <a:extLst>
            <a:ext uri="{FF2B5EF4-FFF2-40B4-BE49-F238E27FC236}">
              <a16:creationId xmlns:a16="http://schemas.microsoft.com/office/drawing/2014/main" id="{42263019-E017-4311-998C-7A483D54CC5B}"/>
            </a:ext>
          </a:extLst>
        </xdr:cNvPr>
        <xdr:cNvSpPr/>
      </xdr:nvSpPr>
      <xdr:spPr>
        <a:xfrm>
          <a:off x="45847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149242</xdr:rowOff>
    </xdr:from>
    <xdr:ext cx="405111" cy="259045"/>
    <xdr:sp macro="" textlink="">
      <xdr:nvSpPr>
        <xdr:cNvPr id="74" name="【道路】&#10;有形固定資産減価償却率該当値テキスト">
          <a:extLst>
            <a:ext uri="{FF2B5EF4-FFF2-40B4-BE49-F238E27FC236}">
              <a16:creationId xmlns:a16="http://schemas.microsoft.com/office/drawing/2014/main" id="{B3C50852-8198-417F-B92F-ABBA1912788A}"/>
            </a:ext>
          </a:extLst>
        </xdr:cNvPr>
        <xdr:cNvSpPr txBox="1"/>
      </xdr:nvSpPr>
      <xdr:spPr>
        <a:xfrm>
          <a:off x="4673600" y="632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93980</xdr:rowOff>
    </xdr:from>
    <xdr:to>
      <xdr:col>20</xdr:col>
      <xdr:colOff>38100</xdr:colOff>
      <xdr:row>38</xdr:row>
      <xdr:rowOff>24130</xdr:rowOff>
    </xdr:to>
    <xdr:sp macro="" textlink="">
      <xdr:nvSpPr>
        <xdr:cNvPr id="75" name="楕円 74">
          <a:extLst>
            <a:ext uri="{FF2B5EF4-FFF2-40B4-BE49-F238E27FC236}">
              <a16:creationId xmlns:a16="http://schemas.microsoft.com/office/drawing/2014/main" id="{81781C21-2D84-4BCD-AB96-06797A8703A1}"/>
            </a:ext>
          </a:extLst>
        </xdr:cNvPr>
        <xdr:cNvSpPr/>
      </xdr:nvSpPr>
      <xdr:spPr>
        <a:xfrm>
          <a:off x="3746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144780</xdr:rowOff>
    </xdr:from>
    <xdr:to>
      <xdr:col>24</xdr:col>
      <xdr:colOff>63500</xdr:colOff>
      <xdr:row>38</xdr:row>
      <xdr:rowOff>5715</xdr:rowOff>
    </xdr:to>
    <xdr:cxnSp macro="">
      <xdr:nvCxnSpPr>
        <xdr:cNvPr id="76" name="直線コネクタ 75">
          <a:extLst>
            <a:ext uri="{FF2B5EF4-FFF2-40B4-BE49-F238E27FC236}">
              <a16:creationId xmlns:a16="http://schemas.microsoft.com/office/drawing/2014/main" id="{B9AF4434-9E17-4C7B-ACB5-0155F984B4A0}"/>
            </a:ext>
          </a:extLst>
        </xdr:cNvPr>
        <xdr:cNvCxnSpPr/>
      </xdr:nvCxnSpPr>
      <xdr:spPr>
        <a:xfrm>
          <a:off x="3797300" y="648843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73025</xdr:rowOff>
    </xdr:from>
    <xdr:to>
      <xdr:col>15</xdr:col>
      <xdr:colOff>101600</xdr:colOff>
      <xdr:row>38</xdr:row>
      <xdr:rowOff>3175</xdr:rowOff>
    </xdr:to>
    <xdr:sp macro="" textlink="">
      <xdr:nvSpPr>
        <xdr:cNvPr id="77" name="楕円 76">
          <a:extLst>
            <a:ext uri="{FF2B5EF4-FFF2-40B4-BE49-F238E27FC236}">
              <a16:creationId xmlns:a16="http://schemas.microsoft.com/office/drawing/2014/main" id="{CB604849-D8C3-4289-AD50-5FEB412F04B5}"/>
            </a:ext>
          </a:extLst>
        </xdr:cNvPr>
        <xdr:cNvSpPr/>
      </xdr:nvSpPr>
      <xdr:spPr>
        <a:xfrm>
          <a:off x="2857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123825</xdr:rowOff>
    </xdr:from>
    <xdr:to>
      <xdr:col>19</xdr:col>
      <xdr:colOff>177800</xdr:colOff>
      <xdr:row>37</xdr:row>
      <xdr:rowOff>144780</xdr:rowOff>
    </xdr:to>
    <xdr:cxnSp macro="">
      <xdr:nvCxnSpPr>
        <xdr:cNvPr id="78" name="直線コネクタ 77">
          <a:extLst>
            <a:ext uri="{FF2B5EF4-FFF2-40B4-BE49-F238E27FC236}">
              <a16:creationId xmlns:a16="http://schemas.microsoft.com/office/drawing/2014/main" id="{586087ED-B289-4460-8CE6-A49E35C9F256}"/>
            </a:ext>
          </a:extLst>
        </xdr:cNvPr>
        <xdr:cNvCxnSpPr/>
      </xdr:nvCxnSpPr>
      <xdr:spPr>
        <a:xfrm>
          <a:off x="2908300" y="64674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34925</xdr:rowOff>
    </xdr:from>
    <xdr:to>
      <xdr:col>10</xdr:col>
      <xdr:colOff>165100</xdr:colOff>
      <xdr:row>37</xdr:row>
      <xdr:rowOff>136525</xdr:rowOff>
    </xdr:to>
    <xdr:sp macro="" textlink="">
      <xdr:nvSpPr>
        <xdr:cNvPr id="79" name="楕円 78">
          <a:extLst>
            <a:ext uri="{FF2B5EF4-FFF2-40B4-BE49-F238E27FC236}">
              <a16:creationId xmlns:a16="http://schemas.microsoft.com/office/drawing/2014/main" id="{ECE9CDAC-27E6-4073-991E-C0C6F1EEAA4F}"/>
            </a:ext>
          </a:extLst>
        </xdr:cNvPr>
        <xdr:cNvSpPr/>
      </xdr:nvSpPr>
      <xdr:spPr>
        <a:xfrm>
          <a:off x="1968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85725</xdr:rowOff>
    </xdr:from>
    <xdr:to>
      <xdr:col>15</xdr:col>
      <xdr:colOff>50800</xdr:colOff>
      <xdr:row>37</xdr:row>
      <xdr:rowOff>123825</xdr:rowOff>
    </xdr:to>
    <xdr:cxnSp macro="">
      <xdr:nvCxnSpPr>
        <xdr:cNvPr id="80" name="直線コネクタ 79">
          <a:extLst>
            <a:ext uri="{FF2B5EF4-FFF2-40B4-BE49-F238E27FC236}">
              <a16:creationId xmlns:a16="http://schemas.microsoft.com/office/drawing/2014/main" id="{13619EE7-4459-4605-9AD7-233D89BD1E17}"/>
            </a:ext>
          </a:extLst>
        </xdr:cNvPr>
        <xdr:cNvCxnSpPr/>
      </xdr:nvCxnSpPr>
      <xdr:spPr>
        <a:xfrm>
          <a:off x="2019300" y="6429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635</xdr:rowOff>
    </xdr:from>
    <xdr:to>
      <xdr:col>6</xdr:col>
      <xdr:colOff>38100</xdr:colOff>
      <xdr:row>37</xdr:row>
      <xdr:rowOff>102235</xdr:rowOff>
    </xdr:to>
    <xdr:sp macro="" textlink="">
      <xdr:nvSpPr>
        <xdr:cNvPr id="81" name="楕円 80">
          <a:extLst>
            <a:ext uri="{FF2B5EF4-FFF2-40B4-BE49-F238E27FC236}">
              <a16:creationId xmlns:a16="http://schemas.microsoft.com/office/drawing/2014/main" id="{386DEB5D-8727-4AB4-B1CD-50DAEB9A4070}"/>
            </a:ext>
          </a:extLst>
        </xdr:cNvPr>
        <xdr:cNvSpPr/>
      </xdr:nvSpPr>
      <xdr:spPr>
        <a:xfrm>
          <a:off x="1079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51435</xdr:rowOff>
    </xdr:from>
    <xdr:to>
      <xdr:col>10</xdr:col>
      <xdr:colOff>114300</xdr:colOff>
      <xdr:row>37</xdr:row>
      <xdr:rowOff>85725</xdr:rowOff>
    </xdr:to>
    <xdr:cxnSp macro="">
      <xdr:nvCxnSpPr>
        <xdr:cNvPr id="82" name="直線コネクタ 81">
          <a:extLst>
            <a:ext uri="{FF2B5EF4-FFF2-40B4-BE49-F238E27FC236}">
              <a16:creationId xmlns:a16="http://schemas.microsoft.com/office/drawing/2014/main" id="{49F45254-5DD6-42DC-9158-6565AE6E5F2B}"/>
            </a:ext>
          </a:extLst>
        </xdr:cNvPr>
        <xdr:cNvCxnSpPr/>
      </xdr:nvCxnSpPr>
      <xdr:spPr>
        <a:xfrm>
          <a:off x="1130300" y="63950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a:extLst>
            <a:ext uri="{FF2B5EF4-FFF2-40B4-BE49-F238E27FC236}">
              <a16:creationId xmlns:a16="http://schemas.microsoft.com/office/drawing/2014/main" id="{09FD81BC-3341-4D68-B4D8-7D72DF393109}"/>
            </a:ext>
          </a:extLst>
        </xdr:cNvPr>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a:extLst>
            <a:ext uri="{FF2B5EF4-FFF2-40B4-BE49-F238E27FC236}">
              <a16:creationId xmlns:a16="http://schemas.microsoft.com/office/drawing/2014/main" id="{8BCC2A7D-DC7D-4A4C-8454-9F4B4A0FCCF0}"/>
            </a:ext>
          </a:extLst>
        </xdr:cNvPr>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a:extLst>
            <a:ext uri="{FF2B5EF4-FFF2-40B4-BE49-F238E27FC236}">
              <a16:creationId xmlns:a16="http://schemas.microsoft.com/office/drawing/2014/main" id="{69F6ABB8-DB09-4B2B-8F7A-A9EF565352B0}"/>
            </a:ext>
          </a:extLst>
        </xdr:cNvPr>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a:extLst>
            <a:ext uri="{FF2B5EF4-FFF2-40B4-BE49-F238E27FC236}">
              <a16:creationId xmlns:a16="http://schemas.microsoft.com/office/drawing/2014/main" id="{1EDF41A0-BD9D-4E3E-A65A-93BC80523CB8}"/>
            </a:ext>
          </a:extLst>
        </xdr:cNvPr>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40657</xdr:rowOff>
    </xdr:from>
    <xdr:ext cx="405111" cy="259045"/>
    <xdr:sp macro="" textlink="">
      <xdr:nvSpPr>
        <xdr:cNvPr id="87" name="n_1mainValue【道路】&#10;有形固定資産減価償却率">
          <a:extLst>
            <a:ext uri="{FF2B5EF4-FFF2-40B4-BE49-F238E27FC236}">
              <a16:creationId xmlns:a16="http://schemas.microsoft.com/office/drawing/2014/main" id="{4EBC1B8E-AAB9-46F5-A7D9-D2B482925AC4}"/>
            </a:ext>
          </a:extLst>
        </xdr:cNvPr>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19702</xdr:rowOff>
    </xdr:from>
    <xdr:ext cx="405111" cy="259045"/>
    <xdr:sp macro="" textlink="">
      <xdr:nvSpPr>
        <xdr:cNvPr id="88" name="n_2mainValue【道路】&#10;有形固定資産減価償却率">
          <a:extLst>
            <a:ext uri="{FF2B5EF4-FFF2-40B4-BE49-F238E27FC236}">
              <a16:creationId xmlns:a16="http://schemas.microsoft.com/office/drawing/2014/main" id="{BF591D98-2E3D-49DE-BA2F-F28E7264EB30}"/>
            </a:ext>
          </a:extLst>
        </xdr:cNvPr>
        <xdr:cNvSpPr txBox="1"/>
      </xdr:nvSpPr>
      <xdr:spPr>
        <a:xfrm>
          <a:off x="2705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153052</xdr:rowOff>
    </xdr:from>
    <xdr:ext cx="405111" cy="259045"/>
    <xdr:sp macro="" textlink="">
      <xdr:nvSpPr>
        <xdr:cNvPr id="89" name="n_3mainValue【道路】&#10;有形固定資産減価償却率">
          <a:extLst>
            <a:ext uri="{FF2B5EF4-FFF2-40B4-BE49-F238E27FC236}">
              <a16:creationId xmlns:a16="http://schemas.microsoft.com/office/drawing/2014/main" id="{0DF064F3-D67D-49CD-8FE5-A37C17B45F69}"/>
            </a:ext>
          </a:extLst>
        </xdr:cNvPr>
        <xdr:cNvSpPr txBox="1"/>
      </xdr:nvSpPr>
      <xdr:spPr>
        <a:xfrm>
          <a:off x="1816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90" name="n_4mainValue【道路】&#10;有形固定資産減価償却率">
          <a:extLst>
            <a:ext uri="{FF2B5EF4-FFF2-40B4-BE49-F238E27FC236}">
              <a16:creationId xmlns:a16="http://schemas.microsoft.com/office/drawing/2014/main" id="{A3F141DA-8828-4866-BAF0-CF10A17034EC}"/>
            </a:ext>
          </a:extLst>
        </xdr:cNvPr>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1B7EE29-D9BA-4E9C-9917-12211BEBE33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77264DF-F3DB-4831-8A49-4245A7C0C3C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5532844-6EA1-4532-9C22-66563C41A20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BAC206D-6310-4ECB-8430-818D99EC007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8689CF8-0A78-41BA-BD83-574D39D2390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D1A8EAD-4238-4D4F-84F6-C8422D1C03B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11E114B-0FF5-49DC-B67E-9BBEE337E4A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564E449-01A3-4255-B45A-5919E57B124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8F0DB566-07DB-4244-A94F-732F838CC41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8815F82-4D11-44CD-808B-623EAA9416F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2732A2FF-CAEA-49EA-89B5-3A0F3DB03F2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CB0E1843-43A1-4B56-9A1F-6D8074FCCC9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395943C5-9F97-443E-8BD2-4045F8F01E6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DF1D6612-A6EE-4CF2-B8DF-90E18CD2E39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61C053E2-8943-4BB2-9D2E-DB222DC0DD9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345D656F-21A3-48E7-91FD-09FB6DECFB5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3C1B0629-7354-4480-A119-2C44F8614E0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5285A1F6-0A51-4C11-98D6-204BA31E064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E0E6965E-C6C5-4F79-A9C4-6F6013CFC02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EF641CA4-3F2D-45C8-9575-6B8104AD850E}"/>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4A498E32-7048-475F-A0CE-715B95D7806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E3ACED05-5E7C-49D5-BA72-5F5BF248CE73}"/>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24DA1EDA-FF61-4DE8-9AD7-A56CE598C63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C211828F-C130-4677-A571-500FD31BD581}"/>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8B425483-7185-438D-B158-7B25E1262AF7}"/>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0A82467F-DB63-47B1-820C-96F82F1BCC58}"/>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791B2097-CEA4-4CAF-B611-B504B93394A2}"/>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EAEA2CE2-3FF7-4C46-A692-94E1C53BAFAD}"/>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a:extLst>
            <a:ext uri="{FF2B5EF4-FFF2-40B4-BE49-F238E27FC236}">
              <a16:creationId xmlns:a16="http://schemas.microsoft.com/office/drawing/2014/main" id="{6DE9402E-2340-4AAB-98C7-AB990A5F3F47}"/>
            </a:ext>
          </a:extLst>
        </xdr:cNvPr>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2E2AC0AF-8B6E-402C-AAB7-9925CF328C37}"/>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7B8887AA-CEBF-45F6-90D8-1F025F8C8ED7}"/>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B9AA803E-714B-41C0-B574-512B6345224C}"/>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9FFC94C3-D07D-4287-8BA3-3AD49D486E6E}"/>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0577400D-B82F-49F9-8FDA-C8009335A7DD}"/>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5B3A6A3-D106-405A-9793-B597901A5F5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EBAA7C4-6168-4A75-A795-0B3B7DC2880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E087428-65A2-44A0-8897-3E6B5CEE9B6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1D693C5-F6C5-472C-A739-D0FADC347D5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E447568-46B3-4710-8FD9-DBF2D2446F9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96875</xdr:rowOff>
    </xdr:from>
    <xdr:to>
      <xdr:col>55</xdr:col>
      <xdr:colOff>50800</xdr:colOff>
      <xdr:row>41</xdr:row>
      <xdr:rowOff>27025</xdr:rowOff>
    </xdr:to>
    <xdr:sp macro="" textlink="">
      <xdr:nvSpPr>
        <xdr:cNvPr id="130" name="楕円 129">
          <a:extLst>
            <a:ext uri="{FF2B5EF4-FFF2-40B4-BE49-F238E27FC236}">
              <a16:creationId xmlns:a16="http://schemas.microsoft.com/office/drawing/2014/main" id="{C1219841-0D04-4126-9956-EC18B088DC32}"/>
            </a:ext>
          </a:extLst>
        </xdr:cNvPr>
        <xdr:cNvSpPr/>
      </xdr:nvSpPr>
      <xdr:spPr>
        <a:xfrm>
          <a:off x="10426700" y="695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75302</xdr:rowOff>
    </xdr:from>
    <xdr:ext cx="469744" cy="259045"/>
    <xdr:sp macro="" textlink="">
      <xdr:nvSpPr>
        <xdr:cNvPr id="131" name="【道路】&#10;一人当たり延長該当値テキスト">
          <a:extLst>
            <a:ext uri="{FF2B5EF4-FFF2-40B4-BE49-F238E27FC236}">
              <a16:creationId xmlns:a16="http://schemas.microsoft.com/office/drawing/2014/main" id="{CBD8E6C0-EDAD-4C1F-AB55-458B03971C32}"/>
            </a:ext>
          </a:extLst>
        </xdr:cNvPr>
        <xdr:cNvSpPr txBox="1"/>
      </xdr:nvSpPr>
      <xdr:spPr>
        <a:xfrm>
          <a:off x="10515600" y="693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98323</xdr:rowOff>
    </xdr:from>
    <xdr:to>
      <xdr:col>50</xdr:col>
      <xdr:colOff>165100</xdr:colOff>
      <xdr:row>41</xdr:row>
      <xdr:rowOff>28473</xdr:rowOff>
    </xdr:to>
    <xdr:sp macro="" textlink="">
      <xdr:nvSpPr>
        <xdr:cNvPr id="132" name="楕円 131">
          <a:extLst>
            <a:ext uri="{FF2B5EF4-FFF2-40B4-BE49-F238E27FC236}">
              <a16:creationId xmlns:a16="http://schemas.microsoft.com/office/drawing/2014/main" id="{51EA168C-E025-4BE3-9E4A-D05C5DE0CDA6}"/>
            </a:ext>
          </a:extLst>
        </xdr:cNvPr>
        <xdr:cNvSpPr/>
      </xdr:nvSpPr>
      <xdr:spPr>
        <a:xfrm>
          <a:off x="9588500" y="695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147675</xdr:rowOff>
    </xdr:from>
    <xdr:to>
      <xdr:col>55</xdr:col>
      <xdr:colOff>0</xdr:colOff>
      <xdr:row>40</xdr:row>
      <xdr:rowOff>149123</xdr:rowOff>
    </xdr:to>
    <xdr:cxnSp macro="">
      <xdr:nvCxnSpPr>
        <xdr:cNvPr id="133" name="直線コネクタ 132">
          <a:extLst>
            <a:ext uri="{FF2B5EF4-FFF2-40B4-BE49-F238E27FC236}">
              <a16:creationId xmlns:a16="http://schemas.microsoft.com/office/drawing/2014/main" id="{4AD96AC2-04D6-4947-AADE-4C28373C3445}"/>
            </a:ext>
          </a:extLst>
        </xdr:cNvPr>
        <xdr:cNvCxnSpPr/>
      </xdr:nvCxnSpPr>
      <xdr:spPr>
        <a:xfrm flipV="1">
          <a:off x="9639300" y="7005675"/>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100609</xdr:rowOff>
    </xdr:from>
    <xdr:to>
      <xdr:col>46</xdr:col>
      <xdr:colOff>38100</xdr:colOff>
      <xdr:row>41</xdr:row>
      <xdr:rowOff>30759</xdr:rowOff>
    </xdr:to>
    <xdr:sp macro="" textlink="">
      <xdr:nvSpPr>
        <xdr:cNvPr id="134" name="楕円 133">
          <a:extLst>
            <a:ext uri="{FF2B5EF4-FFF2-40B4-BE49-F238E27FC236}">
              <a16:creationId xmlns:a16="http://schemas.microsoft.com/office/drawing/2014/main" id="{13ED87A8-1162-451F-989F-14D944D42891}"/>
            </a:ext>
          </a:extLst>
        </xdr:cNvPr>
        <xdr:cNvSpPr/>
      </xdr:nvSpPr>
      <xdr:spPr>
        <a:xfrm>
          <a:off x="8699500" y="695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149123</xdr:rowOff>
    </xdr:from>
    <xdr:to>
      <xdr:col>50</xdr:col>
      <xdr:colOff>114300</xdr:colOff>
      <xdr:row>40</xdr:row>
      <xdr:rowOff>151409</xdr:rowOff>
    </xdr:to>
    <xdr:cxnSp macro="">
      <xdr:nvCxnSpPr>
        <xdr:cNvPr id="135" name="直線コネクタ 134">
          <a:extLst>
            <a:ext uri="{FF2B5EF4-FFF2-40B4-BE49-F238E27FC236}">
              <a16:creationId xmlns:a16="http://schemas.microsoft.com/office/drawing/2014/main" id="{D66CCCA1-2D60-476F-BCCE-D50BE087F9C9}"/>
            </a:ext>
          </a:extLst>
        </xdr:cNvPr>
        <xdr:cNvCxnSpPr/>
      </xdr:nvCxnSpPr>
      <xdr:spPr>
        <a:xfrm flipV="1">
          <a:off x="8750300" y="700712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102476</xdr:rowOff>
    </xdr:from>
    <xdr:to>
      <xdr:col>41</xdr:col>
      <xdr:colOff>101600</xdr:colOff>
      <xdr:row>41</xdr:row>
      <xdr:rowOff>32626</xdr:rowOff>
    </xdr:to>
    <xdr:sp macro="" textlink="">
      <xdr:nvSpPr>
        <xdr:cNvPr id="136" name="楕円 135">
          <a:extLst>
            <a:ext uri="{FF2B5EF4-FFF2-40B4-BE49-F238E27FC236}">
              <a16:creationId xmlns:a16="http://schemas.microsoft.com/office/drawing/2014/main" id="{12180BB6-FC75-44DE-912F-D83854F73B08}"/>
            </a:ext>
          </a:extLst>
        </xdr:cNvPr>
        <xdr:cNvSpPr/>
      </xdr:nvSpPr>
      <xdr:spPr>
        <a:xfrm>
          <a:off x="7810500" y="696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151409</xdr:rowOff>
    </xdr:from>
    <xdr:to>
      <xdr:col>45</xdr:col>
      <xdr:colOff>177800</xdr:colOff>
      <xdr:row>40</xdr:row>
      <xdr:rowOff>153276</xdr:rowOff>
    </xdr:to>
    <xdr:cxnSp macro="">
      <xdr:nvCxnSpPr>
        <xdr:cNvPr id="137" name="直線コネクタ 136">
          <a:extLst>
            <a:ext uri="{FF2B5EF4-FFF2-40B4-BE49-F238E27FC236}">
              <a16:creationId xmlns:a16="http://schemas.microsoft.com/office/drawing/2014/main" id="{6B7D1635-03A9-49CE-8D2D-12D90505D4BE}"/>
            </a:ext>
          </a:extLst>
        </xdr:cNvPr>
        <xdr:cNvCxnSpPr/>
      </xdr:nvCxnSpPr>
      <xdr:spPr>
        <a:xfrm flipV="1">
          <a:off x="7861300" y="7009409"/>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101409</xdr:rowOff>
    </xdr:from>
    <xdr:to>
      <xdr:col>36</xdr:col>
      <xdr:colOff>165100</xdr:colOff>
      <xdr:row>41</xdr:row>
      <xdr:rowOff>31559</xdr:rowOff>
    </xdr:to>
    <xdr:sp macro="" textlink="">
      <xdr:nvSpPr>
        <xdr:cNvPr id="138" name="楕円 137">
          <a:extLst>
            <a:ext uri="{FF2B5EF4-FFF2-40B4-BE49-F238E27FC236}">
              <a16:creationId xmlns:a16="http://schemas.microsoft.com/office/drawing/2014/main" id="{7DFCD2EA-D816-423E-81F8-89A5B6127689}"/>
            </a:ext>
          </a:extLst>
        </xdr:cNvPr>
        <xdr:cNvSpPr/>
      </xdr:nvSpPr>
      <xdr:spPr>
        <a:xfrm>
          <a:off x="6921500" y="695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152209</xdr:rowOff>
    </xdr:from>
    <xdr:to>
      <xdr:col>41</xdr:col>
      <xdr:colOff>50800</xdr:colOff>
      <xdr:row>40</xdr:row>
      <xdr:rowOff>153276</xdr:rowOff>
    </xdr:to>
    <xdr:cxnSp macro="">
      <xdr:nvCxnSpPr>
        <xdr:cNvPr id="139" name="直線コネクタ 138">
          <a:extLst>
            <a:ext uri="{FF2B5EF4-FFF2-40B4-BE49-F238E27FC236}">
              <a16:creationId xmlns:a16="http://schemas.microsoft.com/office/drawing/2014/main" id="{EC0AB3A2-CB5D-4408-8A1C-8EBC458B28FF}"/>
            </a:ext>
          </a:extLst>
        </xdr:cNvPr>
        <xdr:cNvCxnSpPr/>
      </xdr:nvCxnSpPr>
      <xdr:spPr>
        <a:xfrm>
          <a:off x="6972300" y="7010209"/>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a:extLst>
            <a:ext uri="{FF2B5EF4-FFF2-40B4-BE49-F238E27FC236}">
              <a16:creationId xmlns:a16="http://schemas.microsoft.com/office/drawing/2014/main" id="{3FB276C1-D071-4D7D-B4A5-CAD167E8C5A8}"/>
            </a:ext>
          </a:extLst>
        </xdr:cNvPr>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a16="http://schemas.microsoft.com/office/drawing/2014/main" id="{A5A565B3-C442-4DAE-B552-4114A19D1EB2}"/>
            </a:ext>
          </a:extLst>
        </xdr:cNvPr>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a16="http://schemas.microsoft.com/office/drawing/2014/main" id="{970BF6B8-0AE6-44DD-93D6-C74FB2EFFDD1}"/>
            </a:ext>
          </a:extLst>
        </xdr:cNvPr>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a:extLst>
            <a:ext uri="{FF2B5EF4-FFF2-40B4-BE49-F238E27FC236}">
              <a16:creationId xmlns:a16="http://schemas.microsoft.com/office/drawing/2014/main" id="{4171C0D2-CC3D-4E1B-9B3D-9E83370BD1A7}"/>
            </a:ext>
          </a:extLst>
        </xdr:cNvPr>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19600</xdr:rowOff>
    </xdr:from>
    <xdr:ext cx="469744" cy="259045"/>
    <xdr:sp macro="" textlink="">
      <xdr:nvSpPr>
        <xdr:cNvPr id="144" name="n_1mainValue【道路】&#10;一人当たり延長">
          <a:extLst>
            <a:ext uri="{FF2B5EF4-FFF2-40B4-BE49-F238E27FC236}">
              <a16:creationId xmlns:a16="http://schemas.microsoft.com/office/drawing/2014/main" id="{E6C1DC1E-8F83-40DE-A2E8-DAC1014EE6B6}"/>
            </a:ext>
          </a:extLst>
        </xdr:cNvPr>
        <xdr:cNvSpPr txBox="1"/>
      </xdr:nvSpPr>
      <xdr:spPr>
        <a:xfrm>
          <a:off x="9391727" y="704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21886</xdr:rowOff>
    </xdr:from>
    <xdr:ext cx="469744" cy="259045"/>
    <xdr:sp macro="" textlink="">
      <xdr:nvSpPr>
        <xdr:cNvPr id="145" name="n_2mainValue【道路】&#10;一人当たり延長">
          <a:extLst>
            <a:ext uri="{FF2B5EF4-FFF2-40B4-BE49-F238E27FC236}">
              <a16:creationId xmlns:a16="http://schemas.microsoft.com/office/drawing/2014/main" id="{6C2C029D-189B-4EB3-982E-71308795D7BE}"/>
            </a:ext>
          </a:extLst>
        </xdr:cNvPr>
        <xdr:cNvSpPr txBox="1"/>
      </xdr:nvSpPr>
      <xdr:spPr>
        <a:xfrm>
          <a:off x="8515427" y="705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23753</xdr:rowOff>
    </xdr:from>
    <xdr:ext cx="469744" cy="259045"/>
    <xdr:sp macro="" textlink="">
      <xdr:nvSpPr>
        <xdr:cNvPr id="146" name="n_3mainValue【道路】&#10;一人当たり延長">
          <a:extLst>
            <a:ext uri="{FF2B5EF4-FFF2-40B4-BE49-F238E27FC236}">
              <a16:creationId xmlns:a16="http://schemas.microsoft.com/office/drawing/2014/main" id="{3D4BFF82-784D-4BB0-85BF-E7206855D6E8}"/>
            </a:ext>
          </a:extLst>
        </xdr:cNvPr>
        <xdr:cNvSpPr txBox="1"/>
      </xdr:nvSpPr>
      <xdr:spPr>
        <a:xfrm>
          <a:off x="7626427" y="705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22686</xdr:rowOff>
    </xdr:from>
    <xdr:ext cx="469744" cy="259045"/>
    <xdr:sp macro="" textlink="">
      <xdr:nvSpPr>
        <xdr:cNvPr id="147" name="n_4mainValue【道路】&#10;一人当たり延長">
          <a:extLst>
            <a:ext uri="{FF2B5EF4-FFF2-40B4-BE49-F238E27FC236}">
              <a16:creationId xmlns:a16="http://schemas.microsoft.com/office/drawing/2014/main" id="{3DD77180-ADD2-4DE8-A3E8-12AE7526983C}"/>
            </a:ext>
          </a:extLst>
        </xdr:cNvPr>
        <xdr:cNvSpPr txBox="1"/>
      </xdr:nvSpPr>
      <xdr:spPr>
        <a:xfrm>
          <a:off x="6737427" y="705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46E32481-F200-46F9-8D43-EA9183244CE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97A929F1-F78E-4248-888E-0D7A1AE6472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B3E7A41D-87E7-4B25-9C5F-26EEA5CCECA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F322D0A-9CDA-401C-8AE9-C44E7353ACE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24E4A531-B794-4976-9D96-26AB8F6544A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2401C2CC-7919-4916-BDD6-E57F7F067B2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A6973DA9-6E27-4CA9-8DE0-86803E44CDD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E9ABCFD4-08FE-4671-A101-B105645DFD1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E5D53365-668C-4797-9CA5-5E6352A15CD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82E20BA1-CB07-4AF0-9AA6-5F64DCCA126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C544F584-595B-43D6-ABF9-39040D1C23B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CCC6D83F-1968-481D-BD58-944B1F09E33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988C0911-8E73-4F81-9983-A1BBF0BDE04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222696A0-CC08-476E-8649-E156EE5D9BD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154F994A-BD7C-4C14-9DCC-E7A564EECC4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C28A1D9-9167-43D8-ADF7-8869BCD64C2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697BD8C1-04C6-4CA4-84E9-307CA7D0F55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E8C6A388-681F-41B5-82E5-0438AE787E1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2FDE383A-9775-4917-813A-C2B74A662BB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1CB81B73-E545-4687-91DA-E6ABECCF9B5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A1090D1C-FED8-4AC4-9DB4-33E89A99F51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614BDE59-61CF-4D66-BBC9-BF630373087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2152081C-1B86-461E-9301-970ABF434CA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48CBE9A3-24DF-4678-AE7A-DD1C5D66423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3386BB15-1554-45A9-BAC4-7BA80E3D0E8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AFBF978F-5B46-472E-A5BD-6A0DA42C710C}"/>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DB3E13FB-4464-432B-BA12-0C39C487649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B0EF481-BD5B-4500-B137-5B9195640E7D}"/>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6173C2D5-7F44-4577-9A68-425C02260340}"/>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FB87B47D-C01F-4793-B92C-931F2F598C7F}"/>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18312190-E550-4E7A-B34E-9763A726D5EA}"/>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9A495419-25CE-45E0-B1F4-9DE10536A0DB}"/>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47D1888C-BC6A-4D01-8F62-1109C90BF604}"/>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91903A98-2955-4F2F-894F-81928D7C2ED4}"/>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B174435C-4B42-4198-A140-8D56DC5E319D}"/>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2E1E88EC-002D-486F-9F44-753ADF03F42B}"/>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4C0CD70-8069-4892-BAEC-BDD4AF54729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DE3AB87-7DA6-4357-AC1C-A2545F0BE5D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33FCDE9-17CC-4F99-9955-550843DBB56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DA00252-F899-4CE4-8F6D-1D7016F113B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CF42E4C-F4F0-4C89-A981-2F7FCBE1C2A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99423</xdr:rowOff>
    </xdr:from>
    <xdr:to>
      <xdr:col>24</xdr:col>
      <xdr:colOff>114300</xdr:colOff>
      <xdr:row>64</xdr:row>
      <xdr:rowOff>29573</xdr:rowOff>
    </xdr:to>
    <xdr:sp macro="" textlink="">
      <xdr:nvSpPr>
        <xdr:cNvPr id="189" name="楕円 188">
          <a:extLst>
            <a:ext uri="{FF2B5EF4-FFF2-40B4-BE49-F238E27FC236}">
              <a16:creationId xmlns:a16="http://schemas.microsoft.com/office/drawing/2014/main" id="{27B77810-8F11-4873-B09C-4BAF393A728C}"/>
            </a:ext>
          </a:extLst>
        </xdr:cNvPr>
        <xdr:cNvSpPr/>
      </xdr:nvSpPr>
      <xdr:spPr>
        <a:xfrm>
          <a:off x="45847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77850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39888669-8C19-48B1-9208-3710069F68A3}"/>
            </a:ext>
          </a:extLst>
        </xdr:cNvPr>
        <xdr:cNvSpPr txBox="1"/>
      </xdr:nvSpPr>
      <xdr:spPr>
        <a:xfrm>
          <a:off x="4673600" y="1087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86360</xdr:rowOff>
    </xdr:from>
    <xdr:to>
      <xdr:col>20</xdr:col>
      <xdr:colOff>38100</xdr:colOff>
      <xdr:row>64</xdr:row>
      <xdr:rowOff>16510</xdr:rowOff>
    </xdr:to>
    <xdr:sp macro="" textlink="">
      <xdr:nvSpPr>
        <xdr:cNvPr id="191" name="楕円 190">
          <a:extLst>
            <a:ext uri="{FF2B5EF4-FFF2-40B4-BE49-F238E27FC236}">
              <a16:creationId xmlns:a16="http://schemas.microsoft.com/office/drawing/2014/main" id="{2D14F096-C45C-47D1-9BFA-BA209D619AE3}"/>
            </a:ext>
          </a:extLst>
        </xdr:cNvPr>
        <xdr:cNvSpPr/>
      </xdr:nvSpPr>
      <xdr:spPr>
        <a:xfrm>
          <a:off x="3746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137160</xdr:rowOff>
    </xdr:from>
    <xdr:to>
      <xdr:col>24</xdr:col>
      <xdr:colOff>63500</xdr:colOff>
      <xdr:row>63</xdr:row>
      <xdr:rowOff>150223</xdr:rowOff>
    </xdr:to>
    <xdr:cxnSp macro="">
      <xdr:nvCxnSpPr>
        <xdr:cNvPr id="192" name="直線コネクタ 191">
          <a:extLst>
            <a:ext uri="{FF2B5EF4-FFF2-40B4-BE49-F238E27FC236}">
              <a16:creationId xmlns:a16="http://schemas.microsoft.com/office/drawing/2014/main" id="{97F34B2A-B046-4BBA-911C-62F994271537}"/>
            </a:ext>
          </a:extLst>
        </xdr:cNvPr>
        <xdr:cNvCxnSpPr/>
      </xdr:nvCxnSpPr>
      <xdr:spPr>
        <a:xfrm>
          <a:off x="3797300" y="1093851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73297</xdr:rowOff>
    </xdr:from>
    <xdr:to>
      <xdr:col>15</xdr:col>
      <xdr:colOff>101600</xdr:colOff>
      <xdr:row>64</xdr:row>
      <xdr:rowOff>3447</xdr:rowOff>
    </xdr:to>
    <xdr:sp macro="" textlink="">
      <xdr:nvSpPr>
        <xdr:cNvPr id="193" name="楕円 192">
          <a:extLst>
            <a:ext uri="{FF2B5EF4-FFF2-40B4-BE49-F238E27FC236}">
              <a16:creationId xmlns:a16="http://schemas.microsoft.com/office/drawing/2014/main" id="{FC3FC3D2-95EF-481D-8559-EE21122A87B2}"/>
            </a:ext>
          </a:extLst>
        </xdr:cNvPr>
        <xdr:cNvSpPr/>
      </xdr:nvSpPr>
      <xdr:spPr>
        <a:xfrm>
          <a:off x="28575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124097</xdr:rowOff>
    </xdr:from>
    <xdr:to>
      <xdr:col>19</xdr:col>
      <xdr:colOff>177800</xdr:colOff>
      <xdr:row>63</xdr:row>
      <xdr:rowOff>137160</xdr:rowOff>
    </xdr:to>
    <xdr:cxnSp macro="">
      <xdr:nvCxnSpPr>
        <xdr:cNvPr id="194" name="直線コネクタ 193">
          <a:extLst>
            <a:ext uri="{FF2B5EF4-FFF2-40B4-BE49-F238E27FC236}">
              <a16:creationId xmlns:a16="http://schemas.microsoft.com/office/drawing/2014/main" id="{13E9CD13-05D8-460D-B347-3891A1C99F35}"/>
            </a:ext>
          </a:extLst>
        </xdr:cNvPr>
        <xdr:cNvCxnSpPr/>
      </xdr:nvCxnSpPr>
      <xdr:spPr>
        <a:xfrm>
          <a:off x="2908300" y="1092544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65133</xdr:rowOff>
    </xdr:from>
    <xdr:to>
      <xdr:col>10</xdr:col>
      <xdr:colOff>165100</xdr:colOff>
      <xdr:row>63</xdr:row>
      <xdr:rowOff>166733</xdr:rowOff>
    </xdr:to>
    <xdr:sp macro="" textlink="">
      <xdr:nvSpPr>
        <xdr:cNvPr id="195" name="楕円 194">
          <a:extLst>
            <a:ext uri="{FF2B5EF4-FFF2-40B4-BE49-F238E27FC236}">
              <a16:creationId xmlns:a16="http://schemas.microsoft.com/office/drawing/2014/main" id="{DCC20192-9937-4B34-BD2D-6B4723337C71}"/>
            </a:ext>
          </a:extLst>
        </xdr:cNvPr>
        <xdr:cNvSpPr/>
      </xdr:nvSpPr>
      <xdr:spPr>
        <a:xfrm>
          <a:off x="1968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115933</xdr:rowOff>
    </xdr:from>
    <xdr:to>
      <xdr:col>15</xdr:col>
      <xdr:colOff>50800</xdr:colOff>
      <xdr:row>63</xdr:row>
      <xdr:rowOff>124097</xdr:rowOff>
    </xdr:to>
    <xdr:cxnSp macro="">
      <xdr:nvCxnSpPr>
        <xdr:cNvPr id="196" name="直線コネクタ 195">
          <a:extLst>
            <a:ext uri="{FF2B5EF4-FFF2-40B4-BE49-F238E27FC236}">
              <a16:creationId xmlns:a16="http://schemas.microsoft.com/office/drawing/2014/main" id="{502AAC6F-6F69-4A77-B341-A7277850096A}"/>
            </a:ext>
          </a:extLst>
        </xdr:cNvPr>
        <xdr:cNvCxnSpPr/>
      </xdr:nvCxnSpPr>
      <xdr:spPr>
        <a:xfrm>
          <a:off x="2019300" y="1091728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52070</xdr:rowOff>
    </xdr:from>
    <xdr:to>
      <xdr:col>6</xdr:col>
      <xdr:colOff>38100</xdr:colOff>
      <xdr:row>63</xdr:row>
      <xdr:rowOff>153670</xdr:rowOff>
    </xdr:to>
    <xdr:sp macro="" textlink="">
      <xdr:nvSpPr>
        <xdr:cNvPr id="197" name="楕円 196">
          <a:extLst>
            <a:ext uri="{FF2B5EF4-FFF2-40B4-BE49-F238E27FC236}">
              <a16:creationId xmlns:a16="http://schemas.microsoft.com/office/drawing/2014/main" id="{AD2A51D1-198A-488C-BA5C-43606916F106}"/>
            </a:ext>
          </a:extLst>
        </xdr:cNvPr>
        <xdr:cNvSpPr/>
      </xdr:nvSpPr>
      <xdr:spPr>
        <a:xfrm>
          <a:off x="1079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102870</xdr:rowOff>
    </xdr:from>
    <xdr:to>
      <xdr:col>10</xdr:col>
      <xdr:colOff>114300</xdr:colOff>
      <xdr:row>63</xdr:row>
      <xdr:rowOff>115933</xdr:rowOff>
    </xdr:to>
    <xdr:cxnSp macro="">
      <xdr:nvCxnSpPr>
        <xdr:cNvPr id="198" name="直線コネクタ 197">
          <a:extLst>
            <a:ext uri="{FF2B5EF4-FFF2-40B4-BE49-F238E27FC236}">
              <a16:creationId xmlns:a16="http://schemas.microsoft.com/office/drawing/2014/main" id="{B45CE391-8F09-417D-8CE2-2412FF597A2C}"/>
            </a:ext>
          </a:extLst>
        </xdr:cNvPr>
        <xdr:cNvCxnSpPr/>
      </xdr:nvCxnSpPr>
      <xdr:spPr>
        <a:xfrm>
          <a:off x="1130300" y="109042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D7F6AD37-0766-4F94-9FAF-F11131C16F77}"/>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31065E72-59A5-44C1-84EB-EE4BFB072257}"/>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150AAF01-CE5A-44A9-B3F8-FBD23DCCD2F4}"/>
            </a:ext>
          </a:extLst>
        </xdr:cNvPr>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50488CB0-2906-4EF0-B538-2CD3E34178EF}"/>
            </a:ext>
          </a:extLst>
        </xdr:cNvPr>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7637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7F9E8D63-2E8B-467B-BC39-8F8506B70FC7}"/>
            </a:ext>
          </a:extLst>
        </xdr:cNvPr>
        <xdr:cNvSpPr txBox="1"/>
      </xdr:nvSpPr>
      <xdr:spPr>
        <a:xfrm>
          <a:off x="3582044"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166024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D5EF211E-4928-4969-BC8F-93833D367974}"/>
            </a:ext>
          </a:extLst>
        </xdr:cNvPr>
        <xdr:cNvSpPr txBox="1"/>
      </xdr:nvSpPr>
      <xdr:spPr>
        <a:xfrm>
          <a:off x="2705744" y="1096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157860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7CF4E3EC-7147-43E4-BBAD-A19993E2D1DD}"/>
            </a:ext>
          </a:extLst>
        </xdr:cNvPr>
        <xdr:cNvSpPr txBox="1"/>
      </xdr:nvSpPr>
      <xdr:spPr>
        <a:xfrm>
          <a:off x="1816744" y="1095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144797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8041CB12-4E5A-4CD2-8C38-86F53365685C}"/>
            </a:ext>
          </a:extLst>
        </xdr:cNvPr>
        <xdr:cNvSpPr txBox="1"/>
      </xdr:nvSpPr>
      <xdr:spPr>
        <a:xfrm>
          <a:off x="927744"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37E799C5-89C0-4C05-837C-C13678424DE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1D5BA3C2-CD6D-4AA2-98AD-FA34F9BB115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DE8F19E5-E5AF-46FA-B310-8878135A0AC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81D45BC0-CBF4-47AC-AA71-04C80F3D6BC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7F437422-CBA6-442C-BE25-0042BDA5E02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85E519AD-27AF-4CB8-94F0-CD71674F869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E433810E-A587-45A1-8130-95E7A697647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3C5F0C82-8B4C-46D7-8602-8B68494BC9A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91C944B0-6FFE-499D-9F62-1134D2D6827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ACBE35A8-87A5-4E9A-B27F-9E7136E2D87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ADBDF1BE-C7AE-4F67-8A4D-F74EF18D842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AF5D6E16-192B-4BAD-A122-16405B53EA7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B5B22C87-2106-4479-9027-6E0556FCF74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43D1804E-B18D-4EFC-B40F-903C456B486A}"/>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EC1DC10A-6068-4D76-A150-6575D88D5F8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E67B46CC-FFA6-4C82-8F2A-10B49C7294E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CEAF3B4B-E862-438C-92E4-7617CAEF772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D2E0BA4F-5252-480D-81EF-159421FBDD16}"/>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54167DDF-7F53-4649-93C3-FF7E167BBA2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51BF33DB-8184-4912-ACEA-2D8E0C9505AA}"/>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EE4F3AA8-6511-42D0-8FA0-3437CD246DD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B96ECA9-0B9C-4FC4-9CCA-18CAC8D7F74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EB2BA776-6E7C-4130-A040-2C9E7E65F81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61CB689C-A100-4B19-8223-409592F78CED}"/>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1950AD4D-9677-4CCE-92FA-853CC5E0CC21}"/>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3B1D6FA8-2745-401C-A391-4C69654503E4}"/>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B51D1BC8-D1C4-4A16-98C5-3890FE2B1162}"/>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B3AEDB1E-3AA7-412C-984E-B97D36903542}"/>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4EE73120-C2C8-4E03-9A03-C5FD6E1CDAAE}"/>
            </a:ext>
          </a:extLst>
        </xdr:cNvPr>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671751EB-9CF6-4BAD-AB67-D40C4422F2EF}"/>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BBE4AC46-B664-4E76-9575-A7D43E332A9C}"/>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A499FF87-A661-4D20-AA47-0B377488AC9E}"/>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6D6A5B8B-3AAA-4669-BA97-58D7545BD2E6}"/>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6E6B1D56-EB44-4055-8039-4918BCD10BFE}"/>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662223F-7967-4D47-ADB1-B56246A08D2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EF71D30-D49A-4095-A9B1-6BD3182F06B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16764BE-46A6-4687-B2D3-E261958D061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538CD7E-27F6-4551-B24E-352AE4FAEA1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57EA97D-4230-4499-A93C-17C881EE2E4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155156</xdr:rowOff>
    </xdr:from>
    <xdr:to>
      <xdr:col>55</xdr:col>
      <xdr:colOff>50800</xdr:colOff>
      <xdr:row>64</xdr:row>
      <xdr:rowOff>85306</xdr:rowOff>
    </xdr:to>
    <xdr:sp macro="" textlink="">
      <xdr:nvSpPr>
        <xdr:cNvPr id="246" name="楕円 245">
          <a:extLst>
            <a:ext uri="{FF2B5EF4-FFF2-40B4-BE49-F238E27FC236}">
              <a16:creationId xmlns:a16="http://schemas.microsoft.com/office/drawing/2014/main" id="{2C4E4BC0-FA87-4F26-B2EE-836326600A64}"/>
            </a:ext>
          </a:extLst>
        </xdr:cNvPr>
        <xdr:cNvSpPr/>
      </xdr:nvSpPr>
      <xdr:spPr>
        <a:xfrm>
          <a:off x="10426700" y="1095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70083</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8F1CD863-68D4-435E-B6D8-FC281B9CFF11}"/>
            </a:ext>
          </a:extLst>
        </xdr:cNvPr>
        <xdr:cNvSpPr txBox="1"/>
      </xdr:nvSpPr>
      <xdr:spPr>
        <a:xfrm>
          <a:off x="10515600" y="1087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155416</xdr:rowOff>
    </xdr:from>
    <xdr:to>
      <xdr:col>50</xdr:col>
      <xdr:colOff>165100</xdr:colOff>
      <xdr:row>64</xdr:row>
      <xdr:rowOff>85566</xdr:rowOff>
    </xdr:to>
    <xdr:sp macro="" textlink="">
      <xdr:nvSpPr>
        <xdr:cNvPr id="248" name="楕円 247">
          <a:extLst>
            <a:ext uri="{FF2B5EF4-FFF2-40B4-BE49-F238E27FC236}">
              <a16:creationId xmlns:a16="http://schemas.microsoft.com/office/drawing/2014/main" id="{A92C07B9-DB3A-4583-A9E5-90B0F5C2EBD3}"/>
            </a:ext>
          </a:extLst>
        </xdr:cNvPr>
        <xdr:cNvSpPr/>
      </xdr:nvSpPr>
      <xdr:spPr>
        <a:xfrm>
          <a:off x="9588500" y="1095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34506</xdr:rowOff>
    </xdr:from>
    <xdr:to>
      <xdr:col>55</xdr:col>
      <xdr:colOff>0</xdr:colOff>
      <xdr:row>64</xdr:row>
      <xdr:rowOff>34766</xdr:rowOff>
    </xdr:to>
    <xdr:cxnSp macro="">
      <xdr:nvCxnSpPr>
        <xdr:cNvPr id="249" name="直線コネクタ 248">
          <a:extLst>
            <a:ext uri="{FF2B5EF4-FFF2-40B4-BE49-F238E27FC236}">
              <a16:creationId xmlns:a16="http://schemas.microsoft.com/office/drawing/2014/main" id="{88C65727-1E0A-464B-9F35-128D2690FDBE}"/>
            </a:ext>
          </a:extLst>
        </xdr:cNvPr>
        <xdr:cNvCxnSpPr/>
      </xdr:nvCxnSpPr>
      <xdr:spPr>
        <a:xfrm flipV="1">
          <a:off x="9639300" y="11007306"/>
          <a:ext cx="8382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155625</xdr:rowOff>
    </xdr:from>
    <xdr:to>
      <xdr:col>46</xdr:col>
      <xdr:colOff>38100</xdr:colOff>
      <xdr:row>64</xdr:row>
      <xdr:rowOff>85775</xdr:rowOff>
    </xdr:to>
    <xdr:sp macro="" textlink="">
      <xdr:nvSpPr>
        <xdr:cNvPr id="250" name="楕円 249">
          <a:extLst>
            <a:ext uri="{FF2B5EF4-FFF2-40B4-BE49-F238E27FC236}">
              <a16:creationId xmlns:a16="http://schemas.microsoft.com/office/drawing/2014/main" id="{51B805F6-0D5F-43FB-8B89-B7C68CDE30F4}"/>
            </a:ext>
          </a:extLst>
        </xdr:cNvPr>
        <xdr:cNvSpPr/>
      </xdr:nvSpPr>
      <xdr:spPr>
        <a:xfrm>
          <a:off x="8699500" y="1095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34766</xdr:rowOff>
    </xdr:from>
    <xdr:to>
      <xdr:col>50</xdr:col>
      <xdr:colOff>114300</xdr:colOff>
      <xdr:row>64</xdr:row>
      <xdr:rowOff>34975</xdr:rowOff>
    </xdr:to>
    <xdr:cxnSp macro="">
      <xdr:nvCxnSpPr>
        <xdr:cNvPr id="251" name="直線コネクタ 250">
          <a:extLst>
            <a:ext uri="{FF2B5EF4-FFF2-40B4-BE49-F238E27FC236}">
              <a16:creationId xmlns:a16="http://schemas.microsoft.com/office/drawing/2014/main" id="{416406FB-BFEB-4F8A-A54C-A2DB035CABF9}"/>
            </a:ext>
          </a:extLst>
        </xdr:cNvPr>
        <xdr:cNvCxnSpPr/>
      </xdr:nvCxnSpPr>
      <xdr:spPr>
        <a:xfrm flipV="1">
          <a:off x="8750300" y="11007566"/>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156047</xdr:rowOff>
    </xdr:from>
    <xdr:to>
      <xdr:col>41</xdr:col>
      <xdr:colOff>101600</xdr:colOff>
      <xdr:row>64</xdr:row>
      <xdr:rowOff>86197</xdr:rowOff>
    </xdr:to>
    <xdr:sp macro="" textlink="">
      <xdr:nvSpPr>
        <xdr:cNvPr id="252" name="楕円 251">
          <a:extLst>
            <a:ext uri="{FF2B5EF4-FFF2-40B4-BE49-F238E27FC236}">
              <a16:creationId xmlns:a16="http://schemas.microsoft.com/office/drawing/2014/main" id="{C466148C-6B61-4D61-89D0-8AF0FF736004}"/>
            </a:ext>
          </a:extLst>
        </xdr:cNvPr>
        <xdr:cNvSpPr/>
      </xdr:nvSpPr>
      <xdr:spPr>
        <a:xfrm>
          <a:off x="7810500" y="1095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34975</xdr:rowOff>
    </xdr:from>
    <xdr:to>
      <xdr:col>45</xdr:col>
      <xdr:colOff>177800</xdr:colOff>
      <xdr:row>64</xdr:row>
      <xdr:rowOff>35397</xdr:rowOff>
    </xdr:to>
    <xdr:cxnSp macro="">
      <xdr:nvCxnSpPr>
        <xdr:cNvPr id="253" name="直線コネクタ 252">
          <a:extLst>
            <a:ext uri="{FF2B5EF4-FFF2-40B4-BE49-F238E27FC236}">
              <a16:creationId xmlns:a16="http://schemas.microsoft.com/office/drawing/2014/main" id="{F44C839E-A330-4039-AD63-65F0184E6725}"/>
            </a:ext>
          </a:extLst>
        </xdr:cNvPr>
        <xdr:cNvCxnSpPr/>
      </xdr:nvCxnSpPr>
      <xdr:spPr>
        <a:xfrm flipV="1">
          <a:off x="7861300" y="11007775"/>
          <a:ext cx="889000" cy="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156166</xdr:rowOff>
    </xdr:from>
    <xdr:to>
      <xdr:col>36</xdr:col>
      <xdr:colOff>165100</xdr:colOff>
      <xdr:row>64</xdr:row>
      <xdr:rowOff>86316</xdr:rowOff>
    </xdr:to>
    <xdr:sp macro="" textlink="">
      <xdr:nvSpPr>
        <xdr:cNvPr id="254" name="楕円 253">
          <a:extLst>
            <a:ext uri="{FF2B5EF4-FFF2-40B4-BE49-F238E27FC236}">
              <a16:creationId xmlns:a16="http://schemas.microsoft.com/office/drawing/2014/main" id="{2314C8BA-3B34-41A0-8A2E-60697321B78D}"/>
            </a:ext>
          </a:extLst>
        </xdr:cNvPr>
        <xdr:cNvSpPr/>
      </xdr:nvSpPr>
      <xdr:spPr>
        <a:xfrm>
          <a:off x="6921500" y="1095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35397</xdr:rowOff>
    </xdr:from>
    <xdr:to>
      <xdr:col>41</xdr:col>
      <xdr:colOff>50800</xdr:colOff>
      <xdr:row>64</xdr:row>
      <xdr:rowOff>35516</xdr:rowOff>
    </xdr:to>
    <xdr:cxnSp macro="">
      <xdr:nvCxnSpPr>
        <xdr:cNvPr id="255" name="直線コネクタ 254">
          <a:extLst>
            <a:ext uri="{FF2B5EF4-FFF2-40B4-BE49-F238E27FC236}">
              <a16:creationId xmlns:a16="http://schemas.microsoft.com/office/drawing/2014/main" id="{27823290-1105-47CB-8F59-72C103C787B7}"/>
            </a:ext>
          </a:extLst>
        </xdr:cNvPr>
        <xdr:cNvCxnSpPr/>
      </xdr:nvCxnSpPr>
      <xdr:spPr>
        <a:xfrm flipV="1">
          <a:off x="6972300" y="11008197"/>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5D6184D-84D2-4EE5-AA05-038FF151770A}"/>
            </a:ext>
          </a:extLst>
        </xdr:cNvPr>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F818177-931E-4D52-8485-C90EC21E7C98}"/>
            </a:ext>
          </a:extLst>
        </xdr:cNvPr>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9851F692-000B-42B4-AC44-E0750527B2F1}"/>
            </a:ext>
          </a:extLst>
        </xdr:cNvPr>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821FAE48-D245-46EE-87C2-26AA7A061D37}"/>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76693</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0031D4A4-2BAF-4955-9D7D-4BEE34D22CA7}"/>
            </a:ext>
          </a:extLst>
        </xdr:cNvPr>
        <xdr:cNvSpPr txBox="1"/>
      </xdr:nvSpPr>
      <xdr:spPr>
        <a:xfrm>
          <a:off x="9359411" y="1104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76902</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82010834-15BF-49D3-BE77-4896D7508956}"/>
            </a:ext>
          </a:extLst>
        </xdr:cNvPr>
        <xdr:cNvSpPr txBox="1"/>
      </xdr:nvSpPr>
      <xdr:spPr>
        <a:xfrm>
          <a:off x="8483111" y="1104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77324</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444602EE-2244-473C-86C7-514902B1B37F}"/>
            </a:ext>
          </a:extLst>
        </xdr:cNvPr>
        <xdr:cNvSpPr txBox="1"/>
      </xdr:nvSpPr>
      <xdr:spPr>
        <a:xfrm>
          <a:off x="7594111" y="110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77443</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DFC78112-BCF1-461B-B26D-A15D88A861F4}"/>
            </a:ext>
          </a:extLst>
        </xdr:cNvPr>
        <xdr:cNvSpPr txBox="1"/>
      </xdr:nvSpPr>
      <xdr:spPr>
        <a:xfrm>
          <a:off x="6705111" y="1105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2570A20D-5BDA-44AF-B2B2-B6209D8E26A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E3C39E2E-1ADD-4166-9CD9-32E264C0C06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A57C86A-B34B-4700-B0F4-0B964FFC8EA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41C4354B-CC5E-465A-8A05-50A237B98D2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34AAC0F7-31A7-4645-9F56-93B5A872366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918BAF03-1ECA-44BA-843A-FB272AF758A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8F3A91D-EE33-4C52-836A-E2416E40EA4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B8A603C9-9D29-49C2-9134-7999201E8E9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E3949EC8-CA49-44F5-A49E-36DF7EBB18E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2FCB8007-3C6F-4087-BF33-B0C4F361617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C40C4610-A42C-4EFE-8460-601E765AB1E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97D8B934-2DB2-4E8A-9941-F46F8E43857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BF2AB8BA-61A5-4C56-96B8-4B6A17FE7F1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E04AE329-DBAF-414D-92B9-57190CB1FE8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2687E882-5481-4B9A-A4C0-37E0DCC09E5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C492A86B-B5F5-4AAB-94CC-6E47C57E39B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465BDA4D-06FB-43DF-B1F4-6D856211A23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1C75D970-33F7-4CBA-99D0-3404FFB907A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4498160A-290D-415A-A84E-47D3289D7F7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83F15B31-7953-4426-AE74-D55204E8E6C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E06ABD4C-4B14-4A56-848A-C3872AF6E72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71CC90D9-982D-4387-97A9-B819169345E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FFE3D84A-E1AE-4FFC-A352-1A9F7BBCBFC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1DA67032-79DD-4E8F-84F8-80862EE2B4F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448F94AC-487F-4246-81B0-54A622F8AB0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48DF3C73-1D1D-4D68-905A-DD0BCB619A64}"/>
            </a:ext>
          </a:extLst>
        </xdr:cNvPr>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1AB1FB5A-2A18-4123-A3FF-2346BBF97AB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13D18A8B-82AB-4A64-8DE1-D27048FF5F7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21050538-DDE0-4C93-A303-9641AFAA5214}"/>
            </a:ext>
          </a:extLst>
        </xdr:cNvPr>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a:extLst>
            <a:ext uri="{FF2B5EF4-FFF2-40B4-BE49-F238E27FC236}">
              <a16:creationId xmlns:a16="http://schemas.microsoft.com/office/drawing/2014/main" id="{9BA512EF-9CA7-482C-95FB-17EDAC59A88C}"/>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133911</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8E5AE5FD-D6FF-42F7-8249-5CC30F9EC8FE}"/>
            </a:ext>
          </a:extLst>
        </xdr:cNvPr>
        <xdr:cNvSpPr txBox="1"/>
      </xdr:nvSpPr>
      <xdr:spPr>
        <a:xfrm>
          <a:off x="4673600" y="1419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a:extLst>
            <a:ext uri="{FF2B5EF4-FFF2-40B4-BE49-F238E27FC236}">
              <a16:creationId xmlns:a16="http://schemas.microsoft.com/office/drawing/2014/main" id="{014C1340-6F19-4B88-AB01-8705189AD5CB}"/>
            </a:ext>
          </a:extLst>
        </xdr:cNvPr>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a:extLst>
            <a:ext uri="{FF2B5EF4-FFF2-40B4-BE49-F238E27FC236}">
              <a16:creationId xmlns:a16="http://schemas.microsoft.com/office/drawing/2014/main" id="{FFAD6DDE-A1FB-4D9F-82D7-9A36F11451B0}"/>
            </a:ext>
          </a:extLst>
        </xdr:cNvPr>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a:extLst>
            <a:ext uri="{FF2B5EF4-FFF2-40B4-BE49-F238E27FC236}">
              <a16:creationId xmlns:a16="http://schemas.microsoft.com/office/drawing/2014/main" id="{7A3B8166-45E0-4891-A674-B1D6C35FFCAA}"/>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a:extLst>
            <a:ext uri="{FF2B5EF4-FFF2-40B4-BE49-F238E27FC236}">
              <a16:creationId xmlns:a16="http://schemas.microsoft.com/office/drawing/2014/main" id="{16D66420-5BA0-404C-8C3D-AA47DA381503}"/>
            </a:ext>
          </a:extLst>
        </xdr:cNvPr>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a:extLst>
            <a:ext uri="{FF2B5EF4-FFF2-40B4-BE49-F238E27FC236}">
              <a16:creationId xmlns:a16="http://schemas.microsoft.com/office/drawing/2014/main" id="{1DB865A5-502E-4778-A608-E2980EA6BD74}"/>
            </a:ext>
          </a:extLst>
        </xdr:cNvPr>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05F2AD1-E65F-4614-951B-0BE1F652972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B5D3F93-1CD4-4CF9-8233-9297C0C5CE3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52A71A8-2FB4-4FA6-82F1-4AF24D6E4C6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228CDB6-858B-4466-A09F-AD2F9E1CF67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29D62AE-5DBA-4B14-B746-3B9C56E5A56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93436</xdr:rowOff>
    </xdr:from>
    <xdr:to>
      <xdr:col>24</xdr:col>
      <xdr:colOff>114300</xdr:colOff>
      <xdr:row>81</xdr:row>
      <xdr:rowOff>23586</xdr:rowOff>
    </xdr:to>
    <xdr:sp macro="" textlink="">
      <xdr:nvSpPr>
        <xdr:cNvPr id="305" name="楕円 304">
          <a:extLst>
            <a:ext uri="{FF2B5EF4-FFF2-40B4-BE49-F238E27FC236}">
              <a16:creationId xmlns:a16="http://schemas.microsoft.com/office/drawing/2014/main" id="{8AADDDC3-E331-4714-AE23-0E1CC9AF272C}"/>
            </a:ext>
          </a:extLst>
        </xdr:cNvPr>
        <xdr:cNvSpPr/>
      </xdr:nvSpPr>
      <xdr:spPr>
        <a:xfrm>
          <a:off x="4584700" y="13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116313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DE796B55-B0AB-4457-A08B-143E0E03E386}"/>
            </a:ext>
          </a:extLst>
        </xdr:cNvPr>
        <xdr:cNvSpPr txBox="1"/>
      </xdr:nvSpPr>
      <xdr:spPr>
        <a:xfrm>
          <a:off x="4673600" y="1366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24856</xdr:rowOff>
    </xdr:from>
    <xdr:to>
      <xdr:col>20</xdr:col>
      <xdr:colOff>38100</xdr:colOff>
      <xdr:row>80</xdr:row>
      <xdr:rowOff>126456</xdr:rowOff>
    </xdr:to>
    <xdr:sp macro="" textlink="">
      <xdr:nvSpPr>
        <xdr:cNvPr id="307" name="楕円 306">
          <a:extLst>
            <a:ext uri="{FF2B5EF4-FFF2-40B4-BE49-F238E27FC236}">
              <a16:creationId xmlns:a16="http://schemas.microsoft.com/office/drawing/2014/main" id="{5F66C775-F3FE-47CA-9824-8E5F4E2F3171}"/>
            </a:ext>
          </a:extLst>
        </xdr:cNvPr>
        <xdr:cNvSpPr/>
      </xdr:nvSpPr>
      <xdr:spPr>
        <a:xfrm>
          <a:off x="3746500" y="13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75656</xdr:rowOff>
    </xdr:from>
    <xdr:to>
      <xdr:col>24</xdr:col>
      <xdr:colOff>63500</xdr:colOff>
      <xdr:row>80</xdr:row>
      <xdr:rowOff>144236</xdr:rowOff>
    </xdr:to>
    <xdr:cxnSp macro="">
      <xdr:nvCxnSpPr>
        <xdr:cNvPr id="308" name="直線コネクタ 307">
          <a:extLst>
            <a:ext uri="{FF2B5EF4-FFF2-40B4-BE49-F238E27FC236}">
              <a16:creationId xmlns:a16="http://schemas.microsoft.com/office/drawing/2014/main" id="{0C9DCBE3-4035-4FEF-90C6-B16A871F80F7}"/>
            </a:ext>
          </a:extLst>
        </xdr:cNvPr>
        <xdr:cNvCxnSpPr/>
      </xdr:nvCxnSpPr>
      <xdr:spPr>
        <a:xfrm>
          <a:off x="3797300" y="1379165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129358</xdr:rowOff>
    </xdr:from>
    <xdr:to>
      <xdr:col>15</xdr:col>
      <xdr:colOff>101600</xdr:colOff>
      <xdr:row>86</xdr:row>
      <xdr:rowOff>59508</xdr:rowOff>
    </xdr:to>
    <xdr:sp macro="" textlink="">
      <xdr:nvSpPr>
        <xdr:cNvPr id="309" name="楕円 308">
          <a:extLst>
            <a:ext uri="{FF2B5EF4-FFF2-40B4-BE49-F238E27FC236}">
              <a16:creationId xmlns:a16="http://schemas.microsoft.com/office/drawing/2014/main" id="{BD12C8B2-DCC1-4073-966F-81293EC6B7AA}"/>
            </a:ext>
          </a:extLst>
        </xdr:cNvPr>
        <xdr:cNvSpPr/>
      </xdr:nvSpPr>
      <xdr:spPr>
        <a:xfrm>
          <a:off x="2857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75656</xdr:rowOff>
    </xdr:from>
    <xdr:to>
      <xdr:col>19</xdr:col>
      <xdr:colOff>177800</xdr:colOff>
      <xdr:row>86</xdr:row>
      <xdr:rowOff>8708</xdr:rowOff>
    </xdr:to>
    <xdr:cxnSp macro="">
      <xdr:nvCxnSpPr>
        <xdr:cNvPr id="310" name="直線コネクタ 309">
          <a:extLst>
            <a:ext uri="{FF2B5EF4-FFF2-40B4-BE49-F238E27FC236}">
              <a16:creationId xmlns:a16="http://schemas.microsoft.com/office/drawing/2014/main" id="{DA1EDE54-8352-48E3-B240-55B9652A0438}"/>
            </a:ext>
          </a:extLst>
        </xdr:cNvPr>
        <xdr:cNvCxnSpPr/>
      </xdr:nvCxnSpPr>
      <xdr:spPr>
        <a:xfrm flipV="1">
          <a:off x="2908300" y="13791656"/>
          <a:ext cx="889000" cy="96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93436</xdr:rowOff>
    </xdr:from>
    <xdr:to>
      <xdr:col>10</xdr:col>
      <xdr:colOff>165100</xdr:colOff>
      <xdr:row>86</xdr:row>
      <xdr:rowOff>23586</xdr:rowOff>
    </xdr:to>
    <xdr:sp macro="" textlink="">
      <xdr:nvSpPr>
        <xdr:cNvPr id="311" name="楕円 310">
          <a:extLst>
            <a:ext uri="{FF2B5EF4-FFF2-40B4-BE49-F238E27FC236}">
              <a16:creationId xmlns:a16="http://schemas.microsoft.com/office/drawing/2014/main" id="{8A18C655-C663-480A-9C29-5E94AC90291B}"/>
            </a:ext>
          </a:extLst>
        </xdr:cNvPr>
        <xdr:cNvSpPr/>
      </xdr:nvSpPr>
      <xdr:spPr>
        <a:xfrm>
          <a:off x="1968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144236</xdr:rowOff>
    </xdr:from>
    <xdr:to>
      <xdr:col>15</xdr:col>
      <xdr:colOff>50800</xdr:colOff>
      <xdr:row>86</xdr:row>
      <xdr:rowOff>8708</xdr:rowOff>
    </xdr:to>
    <xdr:cxnSp macro="">
      <xdr:nvCxnSpPr>
        <xdr:cNvPr id="312" name="直線コネクタ 311">
          <a:extLst>
            <a:ext uri="{FF2B5EF4-FFF2-40B4-BE49-F238E27FC236}">
              <a16:creationId xmlns:a16="http://schemas.microsoft.com/office/drawing/2014/main" id="{248185F2-58A2-43DE-A887-C59B019EA215}"/>
            </a:ext>
          </a:extLst>
        </xdr:cNvPr>
        <xdr:cNvCxnSpPr/>
      </xdr:nvCxnSpPr>
      <xdr:spPr>
        <a:xfrm>
          <a:off x="2019300" y="147174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57513</xdr:rowOff>
    </xdr:from>
    <xdr:to>
      <xdr:col>6</xdr:col>
      <xdr:colOff>38100</xdr:colOff>
      <xdr:row>85</xdr:row>
      <xdr:rowOff>159113</xdr:rowOff>
    </xdr:to>
    <xdr:sp macro="" textlink="">
      <xdr:nvSpPr>
        <xdr:cNvPr id="313" name="楕円 312">
          <a:extLst>
            <a:ext uri="{FF2B5EF4-FFF2-40B4-BE49-F238E27FC236}">
              <a16:creationId xmlns:a16="http://schemas.microsoft.com/office/drawing/2014/main" id="{B3256A7E-DAE0-4741-AD1D-3FD17A33821F}"/>
            </a:ext>
          </a:extLst>
        </xdr:cNvPr>
        <xdr:cNvSpPr/>
      </xdr:nvSpPr>
      <xdr:spPr>
        <a:xfrm>
          <a:off x="1079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108313</xdr:rowOff>
    </xdr:from>
    <xdr:to>
      <xdr:col>10</xdr:col>
      <xdr:colOff>114300</xdr:colOff>
      <xdr:row>85</xdr:row>
      <xdr:rowOff>144236</xdr:rowOff>
    </xdr:to>
    <xdr:cxnSp macro="">
      <xdr:nvCxnSpPr>
        <xdr:cNvPr id="314" name="直線コネクタ 313">
          <a:extLst>
            <a:ext uri="{FF2B5EF4-FFF2-40B4-BE49-F238E27FC236}">
              <a16:creationId xmlns:a16="http://schemas.microsoft.com/office/drawing/2014/main" id="{8166450C-362D-49D6-98AC-0860BBCB0B6A}"/>
            </a:ext>
          </a:extLst>
        </xdr:cNvPr>
        <xdr:cNvCxnSpPr/>
      </xdr:nvCxnSpPr>
      <xdr:spPr>
        <a:xfrm>
          <a:off x="1130300" y="146815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133911</xdr:rowOff>
    </xdr:from>
    <xdr:ext cx="405111" cy="259045"/>
    <xdr:sp macro="" textlink="">
      <xdr:nvSpPr>
        <xdr:cNvPr id="315" name="n_1aveValue【公営住宅】&#10;有形固定資産減価償却率">
          <a:extLst>
            <a:ext uri="{FF2B5EF4-FFF2-40B4-BE49-F238E27FC236}">
              <a16:creationId xmlns:a16="http://schemas.microsoft.com/office/drawing/2014/main" id="{3EA7B38F-3916-477C-A187-ADBFC8BD649D}"/>
            </a:ext>
          </a:extLst>
        </xdr:cNvPr>
        <xdr:cNvSpPr txBox="1"/>
      </xdr:nvSpPr>
      <xdr:spPr>
        <a:xfrm>
          <a:off x="35820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6" name="n_2aveValue【公営住宅】&#10;有形固定資産減価償却率">
          <a:extLst>
            <a:ext uri="{FF2B5EF4-FFF2-40B4-BE49-F238E27FC236}">
              <a16:creationId xmlns:a16="http://schemas.microsoft.com/office/drawing/2014/main" id="{04A0836D-86D9-4E93-B2D7-293801559287}"/>
            </a:ext>
          </a:extLst>
        </xdr:cNvPr>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154413</xdr:rowOff>
    </xdr:from>
    <xdr:ext cx="405111" cy="259045"/>
    <xdr:sp macro="" textlink="">
      <xdr:nvSpPr>
        <xdr:cNvPr id="317" name="n_3aveValue【公営住宅】&#10;有形固定資産減価償却率">
          <a:extLst>
            <a:ext uri="{FF2B5EF4-FFF2-40B4-BE49-F238E27FC236}">
              <a16:creationId xmlns:a16="http://schemas.microsoft.com/office/drawing/2014/main" id="{AE575A6E-42BB-4767-A900-DD512A6E5E0F}"/>
            </a:ext>
          </a:extLst>
        </xdr:cNvPr>
        <xdr:cNvSpPr txBox="1"/>
      </xdr:nvSpPr>
      <xdr:spPr>
        <a:xfrm>
          <a:off x="1816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318" name="n_4aveValue【公営住宅】&#10;有形固定資産減価償却率">
          <a:extLst>
            <a:ext uri="{FF2B5EF4-FFF2-40B4-BE49-F238E27FC236}">
              <a16:creationId xmlns:a16="http://schemas.microsoft.com/office/drawing/2014/main" id="{94B32853-FF48-40AF-A564-B1FEC8AF0FE2}"/>
            </a:ext>
          </a:extLst>
        </xdr:cNvPr>
        <xdr:cNvSpPr txBox="1"/>
      </xdr:nvSpPr>
      <xdr:spPr>
        <a:xfrm>
          <a:off x="927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142983</xdr:rowOff>
    </xdr:from>
    <xdr:ext cx="405111" cy="259045"/>
    <xdr:sp macro="" textlink="">
      <xdr:nvSpPr>
        <xdr:cNvPr id="319" name="n_1mainValue【公営住宅】&#10;有形固定資産減価償却率">
          <a:extLst>
            <a:ext uri="{FF2B5EF4-FFF2-40B4-BE49-F238E27FC236}">
              <a16:creationId xmlns:a16="http://schemas.microsoft.com/office/drawing/2014/main" id="{027C6F08-3445-4E99-977A-30AE15B34ADC}"/>
            </a:ext>
          </a:extLst>
        </xdr:cNvPr>
        <xdr:cNvSpPr txBox="1"/>
      </xdr:nvSpPr>
      <xdr:spPr>
        <a:xfrm>
          <a:off x="35820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50635</xdr:rowOff>
    </xdr:from>
    <xdr:ext cx="405111" cy="259045"/>
    <xdr:sp macro="" textlink="">
      <xdr:nvSpPr>
        <xdr:cNvPr id="320" name="n_2mainValue【公営住宅】&#10;有形固定資産減価償却率">
          <a:extLst>
            <a:ext uri="{FF2B5EF4-FFF2-40B4-BE49-F238E27FC236}">
              <a16:creationId xmlns:a16="http://schemas.microsoft.com/office/drawing/2014/main" id="{7EACC929-65BC-4D85-A6EE-9F7A67970B3B}"/>
            </a:ext>
          </a:extLst>
        </xdr:cNvPr>
        <xdr:cNvSpPr txBox="1"/>
      </xdr:nvSpPr>
      <xdr:spPr>
        <a:xfrm>
          <a:off x="2705744" y="1479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14713</xdr:rowOff>
    </xdr:from>
    <xdr:ext cx="405111" cy="259045"/>
    <xdr:sp macro="" textlink="">
      <xdr:nvSpPr>
        <xdr:cNvPr id="321" name="n_3mainValue【公営住宅】&#10;有形固定資産減価償却率">
          <a:extLst>
            <a:ext uri="{FF2B5EF4-FFF2-40B4-BE49-F238E27FC236}">
              <a16:creationId xmlns:a16="http://schemas.microsoft.com/office/drawing/2014/main" id="{2C11E731-B474-431A-A3FD-D5970E095BA1}"/>
            </a:ext>
          </a:extLst>
        </xdr:cNvPr>
        <xdr:cNvSpPr txBox="1"/>
      </xdr:nvSpPr>
      <xdr:spPr>
        <a:xfrm>
          <a:off x="18167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150240</xdr:rowOff>
    </xdr:from>
    <xdr:ext cx="405111" cy="259045"/>
    <xdr:sp macro="" textlink="">
      <xdr:nvSpPr>
        <xdr:cNvPr id="322" name="n_4mainValue【公営住宅】&#10;有形固定資産減価償却率">
          <a:extLst>
            <a:ext uri="{FF2B5EF4-FFF2-40B4-BE49-F238E27FC236}">
              <a16:creationId xmlns:a16="http://schemas.microsoft.com/office/drawing/2014/main" id="{C0FC39C7-71BF-4046-B3FF-F12F688DF711}"/>
            </a:ext>
          </a:extLst>
        </xdr:cNvPr>
        <xdr:cNvSpPr txBox="1"/>
      </xdr:nvSpPr>
      <xdr:spPr>
        <a:xfrm>
          <a:off x="9277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DA434EA7-5D6A-4610-91C6-614655836B9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E171725E-32AC-4826-830C-F9EE3129342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395F57BF-B9A5-436A-94FC-4C00E20EB5F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B405270C-58C3-4B47-ACCC-9B8ECFDC4BA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3436DAA2-3DA0-4819-ABF2-33DEF169E89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178AC07A-A564-4B08-A558-FC2EC103479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422035CA-F68B-4DB4-8038-C69D9C685B7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CF1C26DA-2C91-46DA-83F0-A72275B5483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D84EE4FB-D664-4CAD-B7CE-0C7D4007E4A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41B02D82-38D7-4EC8-9AA0-659938EE677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E4F6C90B-4B96-4DBA-982E-4844C534ED1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70876905-5BD4-4593-BA5B-F0B64A9B0F0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C80184CC-D52A-4508-BF97-6F8A32F3CDD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DCD62240-D432-49E6-BCFD-D2EFAC32D7D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4008845C-680C-4C85-845E-0AA9708B153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40F1C5C2-53F4-4F2E-8F22-AA086BCA3961}"/>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E889B416-53B3-46E8-AC41-6498FCE008C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7FAD1A74-6B48-443F-9A5B-5DBDEEA8DF24}"/>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4DF065C7-E231-421D-8024-F40D3D7EE70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FDC637CC-3241-470F-8E71-C584F3D1A63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5C29BC80-7854-4C37-9F26-1A9B445B041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3D759BD2-A419-4EE9-8AA3-69869B514EB4}"/>
            </a:ext>
          </a:extLst>
        </xdr:cNvPr>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6856B294-685A-457E-B295-CA2C8B39E234}"/>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BBE97372-6BC0-4BEF-84CB-E0D338E02705}"/>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a:extLst>
            <a:ext uri="{FF2B5EF4-FFF2-40B4-BE49-F238E27FC236}">
              <a16:creationId xmlns:a16="http://schemas.microsoft.com/office/drawing/2014/main" id="{D3B6BA1E-B028-421E-8B4D-99F91F0B8349}"/>
            </a:ext>
          </a:extLst>
        </xdr:cNvPr>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a:extLst>
            <a:ext uri="{FF2B5EF4-FFF2-40B4-BE49-F238E27FC236}">
              <a16:creationId xmlns:a16="http://schemas.microsoft.com/office/drawing/2014/main" id="{FA065BA5-60A8-415A-B1B7-A61B9F691C83}"/>
            </a:ext>
          </a:extLst>
        </xdr:cNvPr>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a:extLst>
            <a:ext uri="{FF2B5EF4-FFF2-40B4-BE49-F238E27FC236}">
              <a16:creationId xmlns:a16="http://schemas.microsoft.com/office/drawing/2014/main" id="{F06A2606-B2C8-4D54-8717-D630D6BDE2FB}"/>
            </a:ext>
          </a:extLst>
        </xdr:cNvPr>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a:extLst>
            <a:ext uri="{FF2B5EF4-FFF2-40B4-BE49-F238E27FC236}">
              <a16:creationId xmlns:a16="http://schemas.microsoft.com/office/drawing/2014/main" id="{A510AECA-0FDE-46A3-B23F-507C517213B6}"/>
            </a:ext>
          </a:extLst>
        </xdr:cNvPr>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a:extLst>
            <a:ext uri="{FF2B5EF4-FFF2-40B4-BE49-F238E27FC236}">
              <a16:creationId xmlns:a16="http://schemas.microsoft.com/office/drawing/2014/main" id="{0363CCF1-CF30-447A-BE38-952EC7319997}"/>
            </a:ext>
          </a:extLst>
        </xdr:cNvPr>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a:extLst>
            <a:ext uri="{FF2B5EF4-FFF2-40B4-BE49-F238E27FC236}">
              <a16:creationId xmlns:a16="http://schemas.microsoft.com/office/drawing/2014/main" id="{0CFD9AAA-0A8A-452C-9294-CA2DC9C7A5A2}"/>
            </a:ext>
          </a:extLst>
        </xdr:cNvPr>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a:extLst>
            <a:ext uri="{FF2B5EF4-FFF2-40B4-BE49-F238E27FC236}">
              <a16:creationId xmlns:a16="http://schemas.microsoft.com/office/drawing/2014/main" id="{0B41888A-E141-470F-8A8A-679E523DBF60}"/>
            </a:ext>
          </a:extLst>
        </xdr:cNvPr>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a:extLst>
            <a:ext uri="{FF2B5EF4-FFF2-40B4-BE49-F238E27FC236}">
              <a16:creationId xmlns:a16="http://schemas.microsoft.com/office/drawing/2014/main" id="{0DF2833E-E328-4B35-82C7-06D4965C5607}"/>
            </a:ext>
          </a:extLst>
        </xdr:cNvPr>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EA9D77A-FF6B-4B4E-BA0B-4805E152D48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89C24B9-C923-4AB1-8B26-A13F0312249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BD59592-8D82-42E4-B074-1A0328BDB3B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B7098A1-D2C7-4E59-B6AE-FED45247DD0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B73BDC9-7234-4DE4-89A6-116D7E86ACC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146177</xdr:rowOff>
    </xdr:from>
    <xdr:to>
      <xdr:col>55</xdr:col>
      <xdr:colOff>50800</xdr:colOff>
      <xdr:row>86</xdr:row>
      <xdr:rowOff>76327</xdr:rowOff>
    </xdr:to>
    <xdr:sp macro="" textlink="">
      <xdr:nvSpPr>
        <xdr:cNvPr id="360" name="楕円 359">
          <a:extLst>
            <a:ext uri="{FF2B5EF4-FFF2-40B4-BE49-F238E27FC236}">
              <a16:creationId xmlns:a16="http://schemas.microsoft.com/office/drawing/2014/main" id="{96DBE873-7184-4A24-B778-D17D65158432}"/>
            </a:ext>
          </a:extLst>
        </xdr:cNvPr>
        <xdr:cNvSpPr/>
      </xdr:nvSpPr>
      <xdr:spPr>
        <a:xfrm>
          <a:off x="10426700" y="147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61104</xdr:rowOff>
    </xdr:from>
    <xdr:ext cx="469744" cy="259045"/>
    <xdr:sp macro="" textlink="">
      <xdr:nvSpPr>
        <xdr:cNvPr id="361" name="【公営住宅】&#10;一人当たり面積該当値テキスト">
          <a:extLst>
            <a:ext uri="{FF2B5EF4-FFF2-40B4-BE49-F238E27FC236}">
              <a16:creationId xmlns:a16="http://schemas.microsoft.com/office/drawing/2014/main" id="{CA49A44A-4F3A-4A54-8D84-D3C5B1BD1007}"/>
            </a:ext>
          </a:extLst>
        </xdr:cNvPr>
        <xdr:cNvSpPr txBox="1"/>
      </xdr:nvSpPr>
      <xdr:spPr>
        <a:xfrm>
          <a:off x="10515600" y="1463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146177</xdr:rowOff>
    </xdr:from>
    <xdr:to>
      <xdr:col>50</xdr:col>
      <xdr:colOff>165100</xdr:colOff>
      <xdr:row>86</xdr:row>
      <xdr:rowOff>76327</xdr:rowOff>
    </xdr:to>
    <xdr:sp macro="" textlink="">
      <xdr:nvSpPr>
        <xdr:cNvPr id="362" name="楕円 361">
          <a:extLst>
            <a:ext uri="{FF2B5EF4-FFF2-40B4-BE49-F238E27FC236}">
              <a16:creationId xmlns:a16="http://schemas.microsoft.com/office/drawing/2014/main" id="{992E39D6-A06C-47D2-A976-F3E9F448B5D0}"/>
            </a:ext>
          </a:extLst>
        </xdr:cNvPr>
        <xdr:cNvSpPr/>
      </xdr:nvSpPr>
      <xdr:spPr>
        <a:xfrm>
          <a:off x="9588500" y="147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25527</xdr:rowOff>
    </xdr:from>
    <xdr:to>
      <xdr:col>55</xdr:col>
      <xdr:colOff>0</xdr:colOff>
      <xdr:row>86</xdr:row>
      <xdr:rowOff>25527</xdr:rowOff>
    </xdr:to>
    <xdr:cxnSp macro="">
      <xdr:nvCxnSpPr>
        <xdr:cNvPr id="363" name="直線コネクタ 362">
          <a:extLst>
            <a:ext uri="{FF2B5EF4-FFF2-40B4-BE49-F238E27FC236}">
              <a16:creationId xmlns:a16="http://schemas.microsoft.com/office/drawing/2014/main" id="{27CAB2B6-C6B5-43EB-9E68-027C076B3D37}"/>
            </a:ext>
          </a:extLst>
        </xdr:cNvPr>
        <xdr:cNvCxnSpPr/>
      </xdr:nvCxnSpPr>
      <xdr:spPr>
        <a:xfrm>
          <a:off x="9639300" y="147702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151892</xdr:rowOff>
    </xdr:from>
    <xdr:to>
      <xdr:col>46</xdr:col>
      <xdr:colOff>38100</xdr:colOff>
      <xdr:row>86</xdr:row>
      <xdr:rowOff>82042</xdr:rowOff>
    </xdr:to>
    <xdr:sp macro="" textlink="">
      <xdr:nvSpPr>
        <xdr:cNvPr id="364" name="楕円 363">
          <a:extLst>
            <a:ext uri="{FF2B5EF4-FFF2-40B4-BE49-F238E27FC236}">
              <a16:creationId xmlns:a16="http://schemas.microsoft.com/office/drawing/2014/main" id="{03EDBA26-5517-47D4-95C5-7042CC4A5BFA}"/>
            </a:ext>
          </a:extLst>
        </xdr:cNvPr>
        <xdr:cNvSpPr/>
      </xdr:nvSpPr>
      <xdr:spPr>
        <a:xfrm>
          <a:off x="8699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25527</xdr:rowOff>
    </xdr:from>
    <xdr:to>
      <xdr:col>50</xdr:col>
      <xdr:colOff>114300</xdr:colOff>
      <xdr:row>86</xdr:row>
      <xdr:rowOff>31242</xdr:rowOff>
    </xdr:to>
    <xdr:cxnSp macro="">
      <xdr:nvCxnSpPr>
        <xdr:cNvPr id="365" name="直線コネクタ 364">
          <a:extLst>
            <a:ext uri="{FF2B5EF4-FFF2-40B4-BE49-F238E27FC236}">
              <a16:creationId xmlns:a16="http://schemas.microsoft.com/office/drawing/2014/main" id="{865F75C5-5B0F-4A1B-9DA7-E4ACF594D003}"/>
            </a:ext>
          </a:extLst>
        </xdr:cNvPr>
        <xdr:cNvCxnSpPr/>
      </xdr:nvCxnSpPr>
      <xdr:spPr>
        <a:xfrm flipV="1">
          <a:off x="8750300" y="1477022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151892</xdr:rowOff>
    </xdr:from>
    <xdr:to>
      <xdr:col>41</xdr:col>
      <xdr:colOff>101600</xdr:colOff>
      <xdr:row>86</xdr:row>
      <xdr:rowOff>82042</xdr:rowOff>
    </xdr:to>
    <xdr:sp macro="" textlink="">
      <xdr:nvSpPr>
        <xdr:cNvPr id="366" name="楕円 365">
          <a:extLst>
            <a:ext uri="{FF2B5EF4-FFF2-40B4-BE49-F238E27FC236}">
              <a16:creationId xmlns:a16="http://schemas.microsoft.com/office/drawing/2014/main" id="{C03924A8-20C1-4556-85D8-6C36FCA59C30}"/>
            </a:ext>
          </a:extLst>
        </xdr:cNvPr>
        <xdr:cNvSpPr/>
      </xdr:nvSpPr>
      <xdr:spPr>
        <a:xfrm>
          <a:off x="7810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31242</xdr:rowOff>
    </xdr:from>
    <xdr:to>
      <xdr:col>45</xdr:col>
      <xdr:colOff>177800</xdr:colOff>
      <xdr:row>86</xdr:row>
      <xdr:rowOff>31242</xdr:rowOff>
    </xdr:to>
    <xdr:cxnSp macro="">
      <xdr:nvCxnSpPr>
        <xdr:cNvPr id="367" name="直線コネクタ 366">
          <a:extLst>
            <a:ext uri="{FF2B5EF4-FFF2-40B4-BE49-F238E27FC236}">
              <a16:creationId xmlns:a16="http://schemas.microsoft.com/office/drawing/2014/main" id="{74FDD7DC-23B6-469B-98A8-77A6036CA6B0}"/>
            </a:ext>
          </a:extLst>
        </xdr:cNvPr>
        <xdr:cNvCxnSpPr/>
      </xdr:nvCxnSpPr>
      <xdr:spPr>
        <a:xfrm>
          <a:off x="7861300" y="147759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151892</xdr:rowOff>
    </xdr:from>
    <xdr:to>
      <xdr:col>36</xdr:col>
      <xdr:colOff>165100</xdr:colOff>
      <xdr:row>86</xdr:row>
      <xdr:rowOff>82042</xdr:rowOff>
    </xdr:to>
    <xdr:sp macro="" textlink="">
      <xdr:nvSpPr>
        <xdr:cNvPr id="368" name="楕円 367">
          <a:extLst>
            <a:ext uri="{FF2B5EF4-FFF2-40B4-BE49-F238E27FC236}">
              <a16:creationId xmlns:a16="http://schemas.microsoft.com/office/drawing/2014/main" id="{17712088-F07B-4B7D-95AF-28DC46B5BF70}"/>
            </a:ext>
          </a:extLst>
        </xdr:cNvPr>
        <xdr:cNvSpPr/>
      </xdr:nvSpPr>
      <xdr:spPr>
        <a:xfrm>
          <a:off x="6921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31242</xdr:rowOff>
    </xdr:from>
    <xdr:to>
      <xdr:col>41</xdr:col>
      <xdr:colOff>50800</xdr:colOff>
      <xdr:row>86</xdr:row>
      <xdr:rowOff>31242</xdr:rowOff>
    </xdr:to>
    <xdr:cxnSp macro="">
      <xdr:nvCxnSpPr>
        <xdr:cNvPr id="369" name="直線コネクタ 368">
          <a:extLst>
            <a:ext uri="{FF2B5EF4-FFF2-40B4-BE49-F238E27FC236}">
              <a16:creationId xmlns:a16="http://schemas.microsoft.com/office/drawing/2014/main" id="{F172FF38-E0BB-4C13-96A0-BEFCE1A9566E}"/>
            </a:ext>
          </a:extLst>
        </xdr:cNvPr>
        <xdr:cNvCxnSpPr/>
      </xdr:nvCxnSpPr>
      <xdr:spPr>
        <a:xfrm>
          <a:off x="6972300" y="147759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a:extLst>
            <a:ext uri="{FF2B5EF4-FFF2-40B4-BE49-F238E27FC236}">
              <a16:creationId xmlns:a16="http://schemas.microsoft.com/office/drawing/2014/main" id="{D243ED26-F8E5-4406-A505-78F2CAAF04BD}"/>
            </a:ext>
          </a:extLst>
        </xdr:cNvPr>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a:extLst>
            <a:ext uri="{FF2B5EF4-FFF2-40B4-BE49-F238E27FC236}">
              <a16:creationId xmlns:a16="http://schemas.microsoft.com/office/drawing/2014/main" id="{1702988A-DFAA-45C2-8664-D4D6CE1A3F80}"/>
            </a:ext>
          </a:extLst>
        </xdr:cNvPr>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a:extLst>
            <a:ext uri="{FF2B5EF4-FFF2-40B4-BE49-F238E27FC236}">
              <a16:creationId xmlns:a16="http://schemas.microsoft.com/office/drawing/2014/main" id="{9494B984-4D79-486E-B9C2-EF52FD2766F3}"/>
            </a:ext>
          </a:extLst>
        </xdr:cNvPr>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73" name="n_4aveValue【公営住宅】&#10;一人当たり面積">
          <a:extLst>
            <a:ext uri="{FF2B5EF4-FFF2-40B4-BE49-F238E27FC236}">
              <a16:creationId xmlns:a16="http://schemas.microsoft.com/office/drawing/2014/main" id="{4450CAE2-BA9C-4FC7-8563-E5AD709E8F66}"/>
            </a:ext>
          </a:extLst>
        </xdr:cNvPr>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67454</xdr:rowOff>
    </xdr:from>
    <xdr:ext cx="469744" cy="259045"/>
    <xdr:sp macro="" textlink="">
      <xdr:nvSpPr>
        <xdr:cNvPr id="374" name="n_1mainValue【公営住宅】&#10;一人当たり面積">
          <a:extLst>
            <a:ext uri="{FF2B5EF4-FFF2-40B4-BE49-F238E27FC236}">
              <a16:creationId xmlns:a16="http://schemas.microsoft.com/office/drawing/2014/main" id="{54514E62-A2D4-4A38-A498-C6ABDAD381D3}"/>
            </a:ext>
          </a:extLst>
        </xdr:cNvPr>
        <xdr:cNvSpPr txBox="1"/>
      </xdr:nvSpPr>
      <xdr:spPr>
        <a:xfrm>
          <a:off x="9391727" y="1481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73169</xdr:rowOff>
    </xdr:from>
    <xdr:ext cx="469744" cy="259045"/>
    <xdr:sp macro="" textlink="">
      <xdr:nvSpPr>
        <xdr:cNvPr id="375" name="n_2mainValue【公営住宅】&#10;一人当たり面積">
          <a:extLst>
            <a:ext uri="{FF2B5EF4-FFF2-40B4-BE49-F238E27FC236}">
              <a16:creationId xmlns:a16="http://schemas.microsoft.com/office/drawing/2014/main" id="{53D39682-7DD8-4707-B367-2F87107A412E}"/>
            </a:ext>
          </a:extLst>
        </xdr:cNvPr>
        <xdr:cNvSpPr txBox="1"/>
      </xdr:nvSpPr>
      <xdr:spPr>
        <a:xfrm>
          <a:off x="85154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73169</xdr:rowOff>
    </xdr:from>
    <xdr:ext cx="469744" cy="259045"/>
    <xdr:sp macro="" textlink="">
      <xdr:nvSpPr>
        <xdr:cNvPr id="376" name="n_3mainValue【公営住宅】&#10;一人当たり面積">
          <a:extLst>
            <a:ext uri="{FF2B5EF4-FFF2-40B4-BE49-F238E27FC236}">
              <a16:creationId xmlns:a16="http://schemas.microsoft.com/office/drawing/2014/main" id="{CD9B39C2-8A30-498E-8653-C8C6E3ABE699}"/>
            </a:ext>
          </a:extLst>
        </xdr:cNvPr>
        <xdr:cNvSpPr txBox="1"/>
      </xdr:nvSpPr>
      <xdr:spPr>
        <a:xfrm>
          <a:off x="76264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73169</xdr:rowOff>
    </xdr:from>
    <xdr:ext cx="469744" cy="259045"/>
    <xdr:sp macro="" textlink="">
      <xdr:nvSpPr>
        <xdr:cNvPr id="377" name="n_4mainValue【公営住宅】&#10;一人当たり面積">
          <a:extLst>
            <a:ext uri="{FF2B5EF4-FFF2-40B4-BE49-F238E27FC236}">
              <a16:creationId xmlns:a16="http://schemas.microsoft.com/office/drawing/2014/main" id="{DC9EA8CA-09F4-4D1D-85F0-CD3C8E294D56}"/>
            </a:ext>
          </a:extLst>
        </xdr:cNvPr>
        <xdr:cNvSpPr txBox="1"/>
      </xdr:nvSpPr>
      <xdr:spPr>
        <a:xfrm>
          <a:off x="67374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642C32A6-3FD4-4ABF-98C2-1F6FCC66B6F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CDE56408-5361-4248-A9A4-4C035371671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1454CF27-8C87-4F7C-902A-7C919E6A66B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25594856-11D7-4796-B328-DCB68A697E3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567BBEC3-E197-41CF-979D-98AE6B73341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D8EBE6DB-CC68-49D0-B6D4-949ECE5C251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E74D3BD2-8602-4537-BA7E-0BEAD115E8A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21838D38-F297-432E-B856-A1A2595B9BD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5CFE60AD-74FC-4BE6-80FA-C01BCEB540D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E61F10E7-662A-47AB-B15F-D75B21EFEEB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D7680D16-879A-4336-8530-D1B9879EE30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DA582D1F-F1B2-4BBE-A74F-BCE491A99D5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8327D321-916B-422E-B3B0-459AD47DE8F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5E81B15F-4D6C-446B-A8FE-A12BC867B4A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2A47A66A-7893-42BF-B7A2-9B78E1E8B5D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D2F836C7-FE8B-44D5-BE6E-227B6468B81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33272C0-B456-421E-89BA-EA14335C0D4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E2497457-B94F-4012-808E-BC40CAAEC32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F9EA4DA7-D5EF-4552-A44E-F53790AD605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D1322CB-396F-464A-A5F7-0BCCDBB2A32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A51FB2EC-78A9-489D-A2B1-C56D351DA8C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10DD7BE5-8396-44AF-866C-65CB1E92A96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776AFAA0-6DDC-486F-9179-378FB185B1C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7523A7D1-B1D2-44F0-836D-9214FB9B9D8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DA6E69DC-F2D0-4299-8331-DF2DD253FAC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F974EEF5-CD76-4030-AFFC-F2A3737E62F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3887FA17-17A1-42F7-AABC-085D46EE6BE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D28719A0-6FAF-4183-A0E2-6BF135147C4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0B6F5A22-3EF8-487A-A353-912112DDDE7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32D7F030-B77F-4F5B-8676-277215124D3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A21B4A31-5F90-4CC0-958C-CF6AB90447E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8975D6FB-81A9-4182-8264-4C0A436F9AC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43A535E2-65C1-4182-B92F-90E2A8F9B00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9AD314D6-AFA8-4DCB-A7B4-8120672423F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5CE8B3E7-6254-4A88-A04C-3777ABA9FE5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C7E6FBC4-2FE2-43A6-B65D-610DE01DCE3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99C95150-7013-4385-829F-D03115B92ED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A66C0EAD-040F-4507-AE90-924B5D75CAF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8555807F-0CEC-43FC-B598-C8D1A21FAF4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99B4463D-2F2E-4291-97C5-B0254A93AD7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B913CDF0-EC55-4BA2-92EC-1BEE7598E69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74E9EA7D-740F-4A3E-B74F-2D24F10E00E7}"/>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460FF4C0-6FFF-4B81-81CC-68340E141BA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22222662-C9EF-483F-93A4-E11BC9CD5DD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4FD121DF-FA72-43C5-ABD9-5E9DC57995C1}"/>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a:extLst>
            <a:ext uri="{FF2B5EF4-FFF2-40B4-BE49-F238E27FC236}">
              <a16:creationId xmlns:a16="http://schemas.microsoft.com/office/drawing/2014/main" id="{EEA53458-6BA5-40A1-85B3-C3766C5041AF}"/>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776547F-61DD-4F33-B3C8-AE458C13F07D}"/>
            </a:ext>
          </a:extLst>
        </xdr:cNvPr>
        <xdr:cNvSpPr txBox="1"/>
      </xdr:nvSpPr>
      <xdr:spPr>
        <a:xfrm>
          <a:off x="16357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a:extLst>
            <a:ext uri="{FF2B5EF4-FFF2-40B4-BE49-F238E27FC236}">
              <a16:creationId xmlns:a16="http://schemas.microsoft.com/office/drawing/2014/main" id="{0DA26C34-5C40-4155-A0A7-0C0D1F2DA4E4}"/>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a:extLst>
            <a:ext uri="{FF2B5EF4-FFF2-40B4-BE49-F238E27FC236}">
              <a16:creationId xmlns:a16="http://schemas.microsoft.com/office/drawing/2014/main" id="{119099AF-357B-4169-85F2-E699EAC5FD29}"/>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a:extLst>
            <a:ext uri="{FF2B5EF4-FFF2-40B4-BE49-F238E27FC236}">
              <a16:creationId xmlns:a16="http://schemas.microsoft.com/office/drawing/2014/main" id="{83A71CB5-4B30-45E8-9397-E782A8B6A8A0}"/>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a:extLst>
            <a:ext uri="{FF2B5EF4-FFF2-40B4-BE49-F238E27FC236}">
              <a16:creationId xmlns:a16="http://schemas.microsoft.com/office/drawing/2014/main" id="{1681A4A5-6EE8-4D6A-AB47-C27420CD6A18}"/>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a:extLst>
            <a:ext uri="{FF2B5EF4-FFF2-40B4-BE49-F238E27FC236}">
              <a16:creationId xmlns:a16="http://schemas.microsoft.com/office/drawing/2014/main" id="{14D97187-8F0C-4598-89BF-BCA570D3B9BE}"/>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B680C88F-F3A6-4246-AC14-3FEDC2128EA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5C40FB2-53A3-4070-8281-BD9583E1670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BBDE3FE-050C-4264-9E36-BF230C5A016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412906D-A6A0-4959-BE21-99FBB35486E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E3118E94-E11D-4588-9B1C-55F26075911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435" name="楕円 434">
          <a:extLst>
            <a:ext uri="{FF2B5EF4-FFF2-40B4-BE49-F238E27FC236}">
              <a16:creationId xmlns:a16="http://schemas.microsoft.com/office/drawing/2014/main" id="{DB09F0E4-6E86-4621-B9EF-EFCCF0D476DC}"/>
            </a:ext>
          </a:extLst>
        </xdr:cNvPr>
        <xdr:cNvSpPr/>
      </xdr:nvSpPr>
      <xdr:spPr>
        <a:xfrm>
          <a:off x="162687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8726</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80B057AB-E762-41D9-B7FD-3C9F4AA49121}"/>
            </a:ext>
          </a:extLst>
        </xdr:cNvPr>
        <xdr:cNvSpPr txBox="1"/>
      </xdr:nvSpPr>
      <xdr:spPr>
        <a:xfrm>
          <a:off x="16357600"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164193</xdr:rowOff>
    </xdr:from>
    <xdr:to>
      <xdr:col>81</xdr:col>
      <xdr:colOff>101600</xdr:colOff>
      <xdr:row>38</xdr:row>
      <xdr:rowOff>94343</xdr:rowOff>
    </xdr:to>
    <xdr:sp macro="" textlink="">
      <xdr:nvSpPr>
        <xdr:cNvPr id="437" name="楕円 436">
          <a:extLst>
            <a:ext uri="{FF2B5EF4-FFF2-40B4-BE49-F238E27FC236}">
              <a16:creationId xmlns:a16="http://schemas.microsoft.com/office/drawing/2014/main" id="{064504B0-2176-417E-8C0B-7F764FEA6BA5}"/>
            </a:ext>
          </a:extLst>
        </xdr:cNvPr>
        <xdr:cNvSpPr/>
      </xdr:nvSpPr>
      <xdr:spPr>
        <a:xfrm>
          <a:off x="15430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43543</xdr:rowOff>
    </xdr:from>
    <xdr:to>
      <xdr:col>85</xdr:col>
      <xdr:colOff>127000</xdr:colOff>
      <xdr:row>38</xdr:row>
      <xdr:rowOff>81099</xdr:rowOff>
    </xdr:to>
    <xdr:cxnSp macro="">
      <xdr:nvCxnSpPr>
        <xdr:cNvPr id="438" name="直線コネクタ 437">
          <a:extLst>
            <a:ext uri="{FF2B5EF4-FFF2-40B4-BE49-F238E27FC236}">
              <a16:creationId xmlns:a16="http://schemas.microsoft.com/office/drawing/2014/main" id="{26D85EFF-7CA2-4F50-8D84-F740A8F37C40}"/>
            </a:ext>
          </a:extLst>
        </xdr:cNvPr>
        <xdr:cNvCxnSpPr/>
      </xdr:nvCxnSpPr>
      <xdr:spPr>
        <a:xfrm>
          <a:off x="15481300" y="655864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131536</xdr:rowOff>
    </xdr:from>
    <xdr:to>
      <xdr:col>76</xdr:col>
      <xdr:colOff>165100</xdr:colOff>
      <xdr:row>38</xdr:row>
      <xdr:rowOff>61686</xdr:rowOff>
    </xdr:to>
    <xdr:sp macro="" textlink="">
      <xdr:nvSpPr>
        <xdr:cNvPr id="439" name="楕円 438">
          <a:extLst>
            <a:ext uri="{FF2B5EF4-FFF2-40B4-BE49-F238E27FC236}">
              <a16:creationId xmlns:a16="http://schemas.microsoft.com/office/drawing/2014/main" id="{18458A83-076D-447E-9DDE-555C663B1C1D}"/>
            </a:ext>
          </a:extLst>
        </xdr:cNvPr>
        <xdr:cNvSpPr/>
      </xdr:nvSpPr>
      <xdr:spPr>
        <a:xfrm>
          <a:off x="14541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10885</xdr:rowOff>
    </xdr:from>
    <xdr:to>
      <xdr:col>81</xdr:col>
      <xdr:colOff>50800</xdr:colOff>
      <xdr:row>38</xdr:row>
      <xdr:rowOff>43543</xdr:rowOff>
    </xdr:to>
    <xdr:cxnSp macro="">
      <xdr:nvCxnSpPr>
        <xdr:cNvPr id="440" name="直線コネクタ 439">
          <a:extLst>
            <a:ext uri="{FF2B5EF4-FFF2-40B4-BE49-F238E27FC236}">
              <a16:creationId xmlns:a16="http://schemas.microsoft.com/office/drawing/2014/main" id="{D71D1287-E73D-43D7-93A2-A478CCF9D6C1}"/>
            </a:ext>
          </a:extLst>
        </xdr:cNvPr>
        <xdr:cNvCxnSpPr/>
      </xdr:nvCxnSpPr>
      <xdr:spPr>
        <a:xfrm>
          <a:off x="14592300" y="6525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85816</xdr:rowOff>
    </xdr:from>
    <xdr:to>
      <xdr:col>72</xdr:col>
      <xdr:colOff>38100</xdr:colOff>
      <xdr:row>38</xdr:row>
      <xdr:rowOff>15966</xdr:rowOff>
    </xdr:to>
    <xdr:sp macro="" textlink="">
      <xdr:nvSpPr>
        <xdr:cNvPr id="441" name="楕円 440">
          <a:extLst>
            <a:ext uri="{FF2B5EF4-FFF2-40B4-BE49-F238E27FC236}">
              <a16:creationId xmlns:a16="http://schemas.microsoft.com/office/drawing/2014/main" id="{C97F2F22-5FCC-4ABC-9ACF-0AF74DF712B3}"/>
            </a:ext>
          </a:extLst>
        </xdr:cNvPr>
        <xdr:cNvSpPr/>
      </xdr:nvSpPr>
      <xdr:spPr>
        <a:xfrm>
          <a:off x="13652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136616</xdr:rowOff>
    </xdr:from>
    <xdr:to>
      <xdr:col>76</xdr:col>
      <xdr:colOff>114300</xdr:colOff>
      <xdr:row>38</xdr:row>
      <xdr:rowOff>10885</xdr:rowOff>
    </xdr:to>
    <xdr:cxnSp macro="">
      <xdr:nvCxnSpPr>
        <xdr:cNvPr id="442" name="直線コネクタ 441">
          <a:extLst>
            <a:ext uri="{FF2B5EF4-FFF2-40B4-BE49-F238E27FC236}">
              <a16:creationId xmlns:a16="http://schemas.microsoft.com/office/drawing/2014/main" id="{D3A73F0B-97C2-4EAA-ADC4-97B6D69DF314}"/>
            </a:ext>
          </a:extLst>
        </xdr:cNvPr>
        <xdr:cNvCxnSpPr/>
      </xdr:nvCxnSpPr>
      <xdr:spPr>
        <a:xfrm>
          <a:off x="13703300" y="648026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49893</xdr:rowOff>
    </xdr:from>
    <xdr:to>
      <xdr:col>67</xdr:col>
      <xdr:colOff>101600</xdr:colOff>
      <xdr:row>37</xdr:row>
      <xdr:rowOff>151493</xdr:rowOff>
    </xdr:to>
    <xdr:sp macro="" textlink="">
      <xdr:nvSpPr>
        <xdr:cNvPr id="443" name="楕円 442">
          <a:extLst>
            <a:ext uri="{FF2B5EF4-FFF2-40B4-BE49-F238E27FC236}">
              <a16:creationId xmlns:a16="http://schemas.microsoft.com/office/drawing/2014/main" id="{9DDF56A7-5BB3-49F8-B8E8-F89267BD7F8A}"/>
            </a:ext>
          </a:extLst>
        </xdr:cNvPr>
        <xdr:cNvSpPr/>
      </xdr:nvSpPr>
      <xdr:spPr>
        <a:xfrm>
          <a:off x="12763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100693</xdr:rowOff>
    </xdr:from>
    <xdr:to>
      <xdr:col>71</xdr:col>
      <xdr:colOff>177800</xdr:colOff>
      <xdr:row>37</xdr:row>
      <xdr:rowOff>136616</xdr:rowOff>
    </xdr:to>
    <xdr:cxnSp macro="">
      <xdr:nvCxnSpPr>
        <xdr:cNvPr id="444" name="直線コネクタ 443">
          <a:extLst>
            <a:ext uri="{FF2B5EF4-FFF2-40B4-BE49-F238E27FC236}">
              <a16:creationId xmlns:a16="http://schemas.microsoft.com/office/drawing/2014/main" id="{54DA7EDB-AA06-468F-B3B6-63BAA414E2B9}"/>
            </a:ext>
          </a:extLst>
        </xdr:cNvPr>
        <xdr:cNvCxnSpPr/>
      </xdr:nvCxnSpPr>
      <xdr:spPr>
        <a:xfrm>
          <a:off x="12814300" y="64443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270363E2-F443-4B58-B3F3-9D3D09E3D8AD}"/>
            </a:ext>
          </a:extLst>
        </xdr:cNvPr>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54446</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E304B50C-23EF-4518-9A62-0AD50D35783C}"/>
            </a:ext>
          </a:extLst>
        </xdr:cNvPr>
        <xdr:cNvSpPr txBox="1"/>
      </xdr:nvSpPr>
      <xdr:spPr>
        <a:xfrm>
          <a:off x="14389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75673</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90EF9C26-20CD-4C5B-9709-57B0FB9B75F8}"/>
            </a:ext>
          </a:extLst>
        </xdr:cNvPr>
        <xdr:cNvSpPr txBox="1"/>
      </xdr:nvSpPr>
      <xdr:spPr>
        <a:xfrm>
          <a:off x="13500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0AADEAC1-5E5B-42A1-ACB8-5EEE93D849DC}"/>
            </a:ext>
          </a:extLst>
        </xdr:cNvPr>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85470</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7F3CC383-C114-4B26-9C32-92F7A4DEB569}"/>
            </a:ext>
          </a:extLst>
        </xdr:cNvPr>
        <xdr:cNvSpPr txBox="1"/>
      </xdr:nvSpPr>
      <xdr:spPr>
        <a:xfrm>
          <a:off x="15266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78213</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493E4AED-7603-4589-85DB-F6C5591493C0}"/>
            </a:ext>
          </a:extLst>
        </xdr:cNvPr>
        <xdr:cNvSpPr txBox="1"/>
      </xdr:nvSpPr>
      <xdr:spPr>
        <a:xfrm>
          <a:off x="14389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32493</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4A5BB86D-6E8A-475E-9F27-2F1CD5F5B8DC}"/>
            </a:ext>
          </a:extLst>
        </xdr:cNvPr>
        <xdr:cNvSpPr txBox="1"/>
      </xdr:nvSpPr>
      <xdr:spPr>
        <a:xfrm>
          <a:off x="13500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168020</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063B6AF7-16B7-4658-944D-D849BAEF30A4}"/>
            </a:ext>
          </a:extLst>
        </xdr:cNvPr>
        <xdr:cNvSpPr txBox="1"/>
      </xdr:nvSpPr>
      <xdr:spPr>
        <a:xfrm>
          <a:off x="126117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5A07065D-109C-42E3-A196-1698CBDAC31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BF2E3A80-FFAF-498D-B535-33722A8646F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B680CB0B-73DF-480E-B9C8-71A7CD96843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821F7BB-24CE-42E1-88B0-662FB4B0E4A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25943C80-B7AF-48DB-9816-450D3FCB9FB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6CF54D62-C23A-43AD-9170-30FA74724FE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2AB2C9E0-492F-4242-9091-2F1CE5C72FA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1F39AC94-5DB6-432C-957F-E3952917D08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251C25B-0589-452C-82BF-534C73BF534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467C37D1-162E-4F84-B6E7-C50ABC3639F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CBF38D74-29EE-480A-85DA-A6CF3F1563D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7CFE445D-9D87-4021-B114-14A923E48E8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6BE68FE2-DD8F-4C8F-BEE2-75DE1D91400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E7820FF7-1E87-4CEC-93C7-3E610D1CB71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3125B706-1DBE-4463-9EDE-374DC273BCC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962A3F73-1930-4006-A2F3-C956597285A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49151F61-B34B-4852-AB19-310904A538C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A8507454-6B27-4D22-9EA4-04642B6C81A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72C5125C-E42C-45BE-81B7-05EFEA16B8F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6D7F6E8D-A09F-4AE4-A81C-19A2CD76D8A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3EC3B68F-1D61-4908-A3E2-F73A6804808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a:extLst>
            <a:ext uri="{FF2B5EF4-FFF2-40B4-BE49-F238E27FC236}">
              <a16:creationId xmlns:a16="http://schemas.microsoft.com/office/drawing/2014/main" id="{0BAA2EB9-0D99-4573-ABB1-D4351165BDBB}"/>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CDEBE971-E95A-4EAE-B07F-C1987A2F26AC}"/>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a:extLst>
            <a:ext uri="{FF2B5EF4-FFF2-40B4-BE49-F238E27FC236}">
              <a16:creationId xmlns:a16="http://schemas.microsoft.com/office/drawing/2014/main" id="{3BD366F4-E89F-43C9-9E23-11579A487389}"/>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43B3379A-7C5B-44AE-999A-9797BB4F0BE6}"/>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a:extLst>
            <a:ext uri="{FF2B5EF4-FFF2-40B4-BE49-F238E27FC236}">
              <a16:creationId xmlns:a16="http://schemas.microsoft.com/office/drawing/2014/main" id="{9FFDB8D6-F71B-4F6B-94A0-956BFCDDB281}"/>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9659BDE4-5A7A-4777-B000-D4626E4FECAC}"/>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a:extLst>
            <a:ext uri="{FF2B5EF4-FFF2-40B4-BE49-F238E27FC236}">
              <a16:creationId xmlns:a16="http://schemas.microsoft.com/office/drawing/2014/main" id="{AFD75E48-9FE7-4653-BBEB-FDA49E8420D6}"/>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a:extLst>
            <a:ext uri="{FF2B5EF4-FFF2-40B4-BE49-F238E27FC236}">
              <a16:creationId xmlns:a16="http://schemas.microsoft.com/office/drawing/2014/main" id="{F1406BA6-A07B-41D5-B169-620C3032B8A1}"/>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a:extLst>
            <a:ext uri="{FF2B5EF4-FFF2-40B4-BE49-F238E27FC236}">
              <a16:creationId xmlns:a16="http://schemas.microsoft.com/office/drawing/2014/main" id="{27EE6D5D-8D5F-441D-A834-CC7336A0E4C2}"/>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a:extLst>
            <a:ext uri="{FF2B5EF4-FFF2-40B4-BE49-F238E27FC236}">
              <a16:creationId xmlns:a16="http://schemas.microsoft.com/office/drawing/2014/main" id="{ACC6055A-C413-44F4-87DA-2F2070C653B5}"/>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a:extLst>
            <a:ext uri="{FF2B5EF4-FFF2-40B4-BE49-F238E27FC236}">
              <a16:creationId xmlns:a16="http://schemas.microsoft.com/office/drawing/2014/main" id="{46C6EBBE-B6A8-43E8-A17F-02222D56AC39}"/>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E6ABA52-501C-4F9B-87E8-7CA4B881F4E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77C2E920-5C1E-416B-A20D-2CA09746C9E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6A9FFB2F-D925-4D72-A4C1-6587A959A06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2B76654-97B8-47D1-8F4F-FAB359A6F05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3F103DB-76BB-47DD-BEA5-877FECD594E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107696</xdr:rowOff>
    </xdr:from>
    <xdr:to>
      <xdr:col>116</xdr:col>
      <xdr:colOff>114300</xdr:colOff>
      <xdr:row>41</xdr:row>
      <xdr:rowOff>37846</xdr:rowOff>
    </xdr:to>
    <xdr:sp macro="" textlink="">
      <xdr:nvSpPr>
        <xdr:cNvPr id="490" name="楕円 489">
          <a:extLst>
            <a:ext uri="{FF2B5EF4-FFF2-40B4-BE49-F238E27FC236}">
              <a16:creationId xmlns:a16="http://schemas.microsoft.com/office/drawing/2014/main" id="{5E882952-AE07-46DE-B29E-32726B300E96}"/>
            </a:ext>
          </a:extLst>
        </xdr:cNvPr>
        <xdr:cNvSpPr/>
      </xdr:nvSpPr>
      <xdr:spPr>
        <a:xfrm>
          <a:off x="221107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86123</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89D28704-E123-4D4A-84B5-C5D95798DA97}"/>
            </a:ext>
          </a:extLst>
        </xdr:cNvPr>
        <xdr:cNvSpPr txBox="1"/>
      </xdr:nvSpPr>
      <xdr:spPr>
        <a:xfrm>
          <a:off x="22199600"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109982</xdr:rowOff>
    </xdr:from>
    <xdr:to>
      <xdr:col>112</xdr:col>
      <xdr:colOff>38100</xdr:colOff>
      <xdr:row>41</xdr:row>
      <xdr:rowOff>40132</xdr:rowOff>
    </xdr:to>
    <xdr:sp macro="" textlink="">
      <xdr:nvSpPr>
        <xdr:cNvPr id="492" name="楕円 491">
          <a:extLst>
            <a:ext uri="{FF2B5EF4-FFF2-40B4-BE49-F238E27FC236}">
              <a16:creationId xmlns:a16="http://schemas.microsoft.com/office/drawing/2014/main" id="{E77F8EB7-0309-40D8-B3D1-36D12FC7E828}"/>
            </a:ext>
          </a:extLst>
        </xdr:cNvPr>
        <xdr:cNvSpPr/>
      </xdr:nvSpPr>
      <xdr:spPr>
        <a:xfrm>
          <a:off x="212725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158496</xdr:rowOff>
    </xdr:from>
    <xdr:to>
      <xdr:col>116</xdr:col>
      <xdr:colOff>63500</xdr:colOff>
      <xdr:row>40</xdr:row>
      <xdr:rowOff>160782</xdr:rowOff>
    </xdr:to>
    <xdr:cxnSp macro="">
      <xdr:nvCxnSpPr>
        <xdr:cNvPr id="493" name="直線コネクタ 492">
          <a:extLst>
            <a:ext uri="{FF2B5EF4-FFF2-40B4-BE49-F238E27FC236}">
              <a16:creationId xmlns:a16="http://schemas.microsoft.com/office/drawing/2014/main" id="{2D0589A9-7ACC-4061-88D9-EE1F2D6CF895}"/>
            </a:ext>
          </a:extLst>
        </xdr:cNvPr>
        <xdr:cNvCxnSpPr/>
      </xdr:nvCxnSpPr>
      <xdr:spPr>
        <a:xfrm flipV="1">
          <a:off x="21323300" y="701649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109982</xdr:rowOff>
    </xdr:from>
    <xdr:to>
      <xdr:col>107</xdr:col>
      <xdr:colOff>101600</xdr:colOff>
      <xdr:row>41</xdr:row>
      <xdr:rowOff>40132</xdr:rowOff>
    </xdr:to>
    <xdr:sp macro="" textlink="">
      <xdr:nvSpPr>
        <xdr:cNvPr id="494" name="楕円 493">
          <a:extLst>
            <a:ext uri="{FF2B5EF4-FFF2-40B4-BE49-F238E27FC236}">
              <a16:creationId xmlns:a16="http://schemas.microsoft.com/office/drawing/2014/main" id="{91256A57-FFE9-47C1-B8C0-3D4274934CEE}"/>
            </a:ext>
          </a:extLst>
        </xdr:cNvPr>
        <xdr:cNvSpPr/>
      </xdr:nvSpPr>
      <xdr:spPr>
        <a:xfrm>
          <a:off x="203835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160782</xdr:rowOff>
    </xdr:from>
    <xdr:to>
      <xdr:col>111</xdr:col>
      <xdr:colOff>177800</xdr:colOff>
      <xdr:row>40</xdr:row>
      <xdr:rowOff>160782</xdr:rowOff>
    </xdr:to>
    <xdr:cxnSp macro="">
      <xdr:nvCxnSpPr>
        <xdr:cNvPr id="495" name="直線コネクタ 494">
          <a:extLst>
            <a:ext uri="{FF2B5EF4-FFF2-40B4-BE49-F238E27FC236}">
              <a16:creationId xmlns:a16="http://schemas.microsoft.com/office/drawing/2014/main" id="{257B9E05-4CEF-4199-94F2-0560E626A269}"/>
            </a:ext>
          </a:extLst>
        </xdr:cNvPr>
        <xdr:cNvCxnSpPr/>
      </xdr:nvCxnSpPr>
      <xdr:spPr>
        <a:xfrm>
          <a:off x="20434300" y="7018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109982</xdr:rowOff>
    </xdr:from>
    <xdr:to>
      <xdr:col>102</xdr:col>
      <xdr:colOff>165100</xdr:colOff>
      <xdr:row>41</xdr:row>
      <xdr:rowOff>40132</xdr:rowOff>
    </xdr:to>
    <xdr:sp macro="" textlink="">
      <xdr:nvSpPr>
        <xdr:cNvPr id="496" name="楕円 495">
          <a:extLst>
            <a:ext uri="{FF2B5EF4-FFF2-40B4-BE49-F238E27FC236}">
              <a16:creationId xmlns:a16="http://schemas.microsoft.com/office/drawing/2014/main" id="{477E1865-3489-4D6C-A014-F9DC5C5122A4}"/>
            </a:ext>
          </a:extLst>
        </xdr:cNvPr>
        <xdr:cNvSpPr/>
      </xdr:nvSpPr>
      <xdr:spPr>
        <a:xfrm>
          <a:off x="194945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160782</xdr:rowOff>
    </xdr:from>
    <xdr:to>
      <xdr:col>107</xdr:col>
      <xdr:colOff>50800</xdr:colOff>
      <xdr:row>40</xdr:row>
      <xdr:rowOff>160782</xdr:rowOff>
    </xdr:to>
    <xdr:cxnSp macro="">
      <xdr:nvCxnSpPr>
        <xdr:cNvPr id="497" name="直線コネクタ 496">
          <a:extLst>
            <a:ext uri="{FF2B5EF4-FFF2-40B4-BE49-F238E27FC236}">
              <a16:creationId xmlns:a16="http://schemas.microsoft.com/office/drawing/2014/main" id="{62ECAD57-7A1F-4CAE-B6DC-1C11FA383511}"/>
            </a:ext>
          </a:extLst>
        </xdr:cNvPr>
        <xdr:cNvCxnSpPr/>
      </xdr:nvCxnSpPr>
      <xdr:spPr>
        <a:xfrm>
          <a:off x="19545300" y="7018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112268</xdr:rowOff>
    </xdr:from>
    <xdr:to>
      <xdr:col>98</xdr:col>
      <xdr:colOff>38100</xdr:colOff>
      <xdr:row>41</xdr:row>
      <xdr:rowOff>42418</xdr:rowOff>
    </xdr:to>
    <xdr:sp macro="" textlink="">
      <xdr:nvSpPr>
        <xdr:cNvPr id="498" name="楕円 497">
          <a:extLst>
            <a:ext uri="{FF2B5EF4-FFF2-40B4-BE49-F238E27FC236}">
              <a16:creationId xmlns:a16="http://schemas.microsoft.com/office/drawing/2014/main" id="{CBAB0D4A-5CFE-46CF-865E-20E5FB5A9882}"/>
            </a:ext>
          </a:extLst>
        </xdr:cNvPr>
        <xdr:cNvSpPr/>
      </xdr:nvSpPr>
      <xdr:spPr>
        <a:xfrm>
          <a:off x="18605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160782</xdr:rowOff>
    </xdr:from>
    <xdr:to>
      <xdr:col>102</xdr:col>
      <xdr:colOff>114300</xdr:colOff>
      <xdr:row>40</xdr:row>
      <xdr:rowOff>163068</xdr:rowOff>
    </xdr:to>
    <xdr:cxnSp macro="">
      <xdr:nvCxnSpPr>
        <xdr:cNvPr id="499" name="直線コネクタ 498">
          <a:extLst>
            <a:ext uri="{FF2B5EF4-FFF2-40B4-BE49-F238E27FC236}">
              <a16:creationId xmlns:a16="http://schemas.microsoft.com/office/drawing/2014/main" id="{16C376E7-9999-4F9A-B2A5-47F956D0ECA6}"/>
            </a:ext>
          </a:extLst>
        </xdr:cNvPr>
        <xdr:cNvCxnSpPr/>
      </xdr:nvCxnSpPr>
      <xdr:spPr>
        <a:xfrm flipV="1">
          <a:off x="18656300" y="70187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D17FA3B6-6244-48EC-9620-CA6E5E26E1DF}"/>
            </a:ext>
          </a:extLst>
        </xdr:cNvPr>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5E1F8AFE-0B30-4893-8B66-FE3BAF66BBC1}"/>
            </a:ext>
          </a:extLst>
        </xdr:cNvPr>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AE5138BD-26AC-4283-A98E-270AFCA4E0B6}"/>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36434F58-D6F1-4D4D-A600-91E3432C18E7}"/>
            </a:ext>
          </a:extLst>
        </xdr:cNvPr>
        <xdr:cNvSpPr txBox="1"/>
      </xdr:nvSpPr>
      <xdr:spPr>
        <a:xfrm>
          <a:off x="18421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31259</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F783A5B2-5769-4EA5-AEEF-0E44476CFCF3}"/>
            </a:ext>
          </a:extLst>
        </xdr:cNvPr>
        <xdr:cNvSpPr txBox="1"/>
      </xdr:nvSpPr>
      <xdr:spPr>
        <a:xfrm>
          <a:off x="210757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D0EB518D-9193-45E4-A88B-3FC4365C4861}"/>
            </a:ext>
          </a:extLst>
        </xdr:cNvPr>
        <xdr:cNvSpPr txBox="1"/>
      </xdr:nvSpPr>
      <xdr:spPr>
        <a:xfrm>
          <a:off x="20199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31259</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1A20552B-F848-46C3-B29C-420544B58413}"/>
            </a:ext>
          </a:extLst>
        </xdr:cNvPr>
        <xdr:cNvSpPr txBox="1"/>
      </xdr:nvSpPr>
      <xdr:spPr>
        <a:xfrm>
          <a:off x="19310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33545</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B500571C-D04E-4E1F-97B2-5222B6037490}"/>
            </a:ext>
          </a:extLst>
        </xdr:cNvPr>
        <xdr:cNvSpPr txBox="1"/>
      </xdr:nvSpPr>
      <xdr:spPr>
        <a:xfrm>
          <a:off x="18421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C9773733-C801-4423-AE1A-20C3681BB01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40D8042C-A2E4-4B5F-9D5F-C0C2A342C6A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9D43966-635E-498A-A3CA-87B76008B0D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A6BB1EC7-3E2D-4110-89D9-68ED2699FD1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D5E6CC01-081A-405B-BB39-A9F9BDB5816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CD3AC8A9-0153-44A2-A3CF-848BE5E31C1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C3E1E66-69AC-4576-91E5-4B0EFFA8959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77946116-A8BA-44E3-B201-1865D110E2A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745A1179-1350-4A7B-95BB-EF7E71773EF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87480B01-AF63-4A66-9878-74A03165B5D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D5240FB8-7765-47C7-A5A5-1E5F31CED45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EA289FD2-4031-498F-B1C0-37F82DBA28E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A2C7DDDB-B95D-4C67-9397-5564364BF32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3D75D96D-DE5C-48A4-8C63-23710DAECB9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5C96CCFB-408C-4577-A107-9D5246E1142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77031097-0FE7-4874-831B-7838C8735AD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F54291DD-5364-4FA5-A3C4-D83330D1B47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3C77A1FF-D541-431A-A444-A3294280576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BB6A3097-D408-4D86-8673-4796C791BA5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7A208121-1007-4CBF-A7FE-C5EA376D3FF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B0B6092F-FDCA-46E6-9488-7F773C5BA17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43367D25-7F31-4BB6-BD1B-339B0CE361E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AF98FE4E-D31C-4D2C-A323-4F7E504816D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D37BD553-7B4A-4CC6-BB0B-CEBFAE99CE3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a:extLst>
            <a:ext uri="{FF2B5EF4-FFF2-40B4-BE49-F238E27FC236}">
              <a16:creationId xmlns:a16="http://schemas.microsoft.com/office/drawing/2014/main" id="{80FFFF60-B93E-45AE-8BFA-B3E87715C366}"/>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4524977C-D38F-46D0-AFCC-85E1F88E20D7}"/>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a:extLst>
            <a:ext uri="{FF2B5EF4-FFF2-40B4-BE49-F238E27FC236}">
              <a16:creationId xmlns:a16="http://schemas.microsoft.com/office/drawing/2014/main" id="{9C7BB637-851D-48B0-B5E6-641B76EF09E2}"/>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20D9784A-273E-4F57-B28B-57BA849F5452}"/>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a:extLst>
            <a:ext uri="{FF2B5EF4-FFF2-40B4-BE49-F238E27FC236}">
              <a16:creationId xmlns:a16="http://schemas.microsoft.com/office/drawing/2014/main" id="{12A7F547-D8B3-4F71-9C91-F84E4542EC5C}"/>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F082AAA2-0AFE-4B7D-ADFB-E4B96E18DC48}"/>
            </a:ext>
          </a:extLst>
        </xdr:cNvPr>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a:extLst>
            <a:ext uri="{FF2B5EF4-FFF2-40B4-BE49-F238E27FC236}">
              <a16:creationId xmlns:a16="http://schemas.microsoft.com/office/drawing/2014/main" id="{5888036C-752C-4D2F-953E-012E2368B3D7}"/>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id="{BAA444C0-69EB-4003-A475-4C53CAEA225B}"/>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a:extLst>
            <a:ext uri="{FF2B5EF4-FFF2-40B4-BE49-F238E27FC236}">
              <a16:creationId xmlns:a16="http://schemas.microsoft.com/office/drawing/2014/main" id="{088F407A-55C9-4ED5-B92A-A3E32AF9FDC0}"/>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a:extLst>
            <a:ext uri="{FF2B5EF4-FFF2-40B4-BE49-F238E27FC236}">
              <a16:creationId xmlns:a16="http://schemas.microsoft.com/office/drawing/2014/main" id="{81AEDCFC-21C3-4CB7-BA1F-419CC34AD34F}"/>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a:extLst>
            <a:ext uri="{FF2B5EF4-FFF2-40B4-BE49-F238E27FC236}">
              <a16:creationId xmlns:a16="http://schemas.microsoft.com/office/drawing/2014/main" id="{3F0D3098-8201-443F-9DBD-DA4D7522C114}"/>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1175F849-16E4-402C-AEEA-3937FBB6B7F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4B1C260C-1DDD-44B8-801F-B40B14A26B8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6ED7D470-C68D-4A28-AA44-EED9DAF9644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F6278321-AF69-44A6-83E1-CA78252FB73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3BC1571-0530-4622-999C-22B27A9C1E0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130175</xdr:rowOff>
    </xdr:from>
    <xdr:to>
      <xdr:col>85</xdr:col>
      <xdr:colOff>177800</xdr:colOff>
      <xdr:row>60</xdr:row>
      <xdr:rowOff>60325</xdr:rowOff>
    </xdr:to>
    <xdr:sp macro="" textlink="">
      <xdr:nvSpPr>
        <xdr:cNvPr id="548" name="楕円 547">
          <a:extLst>
            <a:ext uri="{FF2B5EF4-FFF2-40B4-BE49-F238E27FC236}">
              <a16:creationId xmlns:a16="http://schemas.microsoft.com/office/drawing/2014/main" id="{272C3A08-1A05-49E4-94FB-C7E9B4C15909}"/>
            </a:ext>
          </a:extLst>
        </xdr:cNvPr>
        <xdr:cNvSpPr/>
      </xdr:nvSpPr>
      <xdr:spPr>
        <a:xfrm>
          <a:off x="162687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153052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8057B018-32A9-4685-9CC8-9A0E649DCEF9}"/>
            </a:ext>
          </a:extLst>
        </xdr:cNvPr>
        <xdr:cNvSpPr txBox="1"/>
      </xdr:nvSpPr>
      <xdr:spPr>
        <a:xfrm>
          <a:off x="16357600"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97790</xdr:rowOff>
    </xdr:from>
    <xdr:to>
      <xdr:col>81</xdr:col>
      <xdr:colOff>101600</xdr:colOff>
      <xdr:row>60</xdr:row>
      <xdr:rowOff>27940</xdr:rowOff>
    </xdr:to>
    <xdr:sp macro="" textlink="">
      <xdr:nvSpPr>
        <xdr:cNvPr id="550" name="楕円 549">
          <a:extLst>
            <a:ext uri="{FF2B5EF4-FFF2-40B4-BE49-F238E27FC236}">
              <a16:creationId xmlns:a16="http://schemas.microsoft.com/office/drawing/2014/main" id="{CEF55304-0A77-439D-9303-40F31882891E}"/>
            </a:ext>
          </a:extLst>
        </xdr:cNvPr>
        <xdr:cNvSpPr/>
      </xdr:nvSpPr>
      <xdr:spPr>
        <a:xfrm>
          <a:off x="15430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148590</xdr:rowOff>
    </xdr:from>
    <xdr:to>
      <xdr:col>85</xdr:col>
      <xdr:colOff>127000</xdr:colOff>
      <xdr:row>60</xdr:row>
      <xdr:rowOff>9525</xdr:rowOff>
    </xdr:to>
    <xdr:cxnSp macro="">
      <xdr:nvCxnSpPr>
        <xdr:cNvPr id="551" name="直線コネクタ 550">
          <a:extLst>
            <a:ext uri="{FF2B5EF4-FFF2-40B4-BE49-F238E27FC236}">
              <a16:creationId xmlns:a16="http://schemas.microsoft.com/office/drawing/2014/main" id="{9A86716B-30B7-4272-8296-98ADA03225D8}"/>
            </a:ext>
          </a:extLst>
        </xdr:cNvPr>
        <xdr:cNvCxnSpPr/>
      </xdr:nvCxnSpPr>
      <xdr:spPr>
        <a:xfrm>
          <a:off x="15481300" y="102641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65405</xdr:rowOff>
    </xdr:from>
    <xdr:to>
      <xdr:col>76</xdr:col>
      <xdr:colOff>165100</xdr:colOff>
      <xdr:row>59</xdr:row>
      <xdr:rowOff>167005</xdr:rowOff>
    </xdr:to>
    <xdr:sp macro="" textlink="">
      <xdr:nvSpPr>
        <xdr:cNvPr id="552" name="楕円 551">
          <a:extLst>
            <a:ext uri="{FF2B5EF4-FFF2-40B4-BE49-F238E27FC236}">
              <a16:creationId xmlns:a16="http://schemas.microsoft.com/office/drawing/2014/main" id="{6920374B-FE48-40E7-880D-7B0BFEA837D4}"/>
            </a:ext>
          </a:extLst>
        </xdr:cNvPr>
        <xdr:cNvSpPr/>
      </xdr:nvSpPr>
      <xdr:spPr>
        <a:xfrm>
          <a:off x="14541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116205</xdr:rowOff>
    </xdr:from>
    <xdr:to>
      <xdr:col>81</xdr:col>
      <xdr:colOff>50800</xdr:colOff>
      <xdr:row>59</xdr:row>
      <xdr:rowOff>148590</xdr:rowOff>
    </xdr:to>
    <xdr:cxnSp macro="">
      <xdr:nvCxnSpPr>
        <xdr:cNvPr id="553" name="直線コネクタ 552">
          <a:extLst>
            <a:ext uri="{FF2B5EF4-FFF2-40B4-BE49-F238E27FC236}">
              <a16:creationId xmlns:a16="http://schemas.microsoft.com/office/drawing/2014/main" id="{1248BDEF-3696-4B00-875B-86E47597C25B}"/>
            </a:ext>
          </a:extLst>
        </xdr:cNvPr>
        <xdr:cNvCxnSpPr/>
      </xdr:nvCxnSpPr>
      <xdr:spPr>
        <a:xfrm>
          <a:off x="14592300" y="102317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44450</xdr:rowOff>
    </xdr:from>
    <xdr:to>
      <xdr:col>72</xdr:col>
      <xdr:colOff>38100</xdr:colOff>
      <xdr:row>59</xdr:row>
      <xdr:rowOff>146050</xdr:rowOff>
    </xdr:to>
    <xdr:sp macro="" textlink="">
      <xdr:nvSpPr>
        <xdr:cNvPr id="554" name="楕円 553">
          <a:extLst>
            <a:ext uri="{FF2B5EF4-FFF2-40B4-BE49-F238E27FC236}">
              <a16:creationId xmlns:a16="http://schemas.microsoft.com/office/drawing/2014/main" id="{7778856F-20FB-4739-8C71-4E0D01F486E2}"/>
            </a:ext>
          </a:extLst>
        </xdr:cNvPr>
        <xdr:cNvSpPr/>
      </xdr:nvSpPr>
      <xdr:spPr>
        <a:xfrm>
          <a:off x="13652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95250</xdr:rowOff>
    </xdr:from>
    <xdr:to>
      <xdr:col>76</xdr:col>
      <xdr:colOff>114300</xdr:colOff>
      <xdr:row>59</xdr:row>
      <xdr:rowOff>116205</xdr:rowOff>
    </xdr:to>
    <xdr:cxnSp macro="">
      <xdr:nvCxnSpPr>
        <xdr:cNvPr id="555" name="直線コネクタ 554">
          <a:extLst>
            <a:ext uri="{FF2B5EF4-FFF2-40B4-BE49-F238E27FC236}">
              <a16:creationId xmlns:a16="http://schemas.microsoft.com/office/drawing/2014/main" id="{4C9A7F21-27D4-4E56-8AEC-55001E242930}"/>
            </a:ext>
          </a:extLst>
        </xdr:cNvPr>
        <xdr:cNvCxnSpPr/>
      </xdr:nvCxnSpPr>
      <xdr:spPr>
        <a:xfrm>
          <a:off x="13703300" y="102108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2540</xdr:rowOff>
    </xdr:from>
    <xdr:to>
      <xdr:col>67</xdr:col>
      <xdr:colOff>101600</xdr:colOff>
      <xdr:row>59</xdr:row>
      <xdr:rowOff>104140</xdr:rowOff>
    </xdr:to>
    <xdr:sp macro="" textlink="">
      <xdr:nvSpPr>
        <xdr:cNvPr id="556" name="楕円 555">
          <a:extLst>
            <a:ext uri="{FF2B5EF4-FFF2-40B4-BE49-F238E27FC236}">
              <a16:creationId xmlns:a16="http://schemas.microsoft.com/office/drawing/2014/main" id="{A4411CBF-389A-432B-A81B-38627BA85674}"/>
            </a:ext>
          </a:extLst>
        </xdr:cNvPr>
        <xdr:cNvSpPr/>
      </xdr:nvSpPr>
      <xdr:spPr>
        <a:xfrm>
          <a:off x="12763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53340</xdr:rowOff>
    </xdr:from>
    <xdr:to>
      <xdr:col>71</xdr:col>
      <xdr:colOff>177800</xdr:colOff>
      <xdr:row>59</xdr:row>
      <xdr:rowOff>95250</xdr:rowOff>
    </xdr:to>
    <xdr:cxnSp macro="">
      <xdr:nvCxnSpPr>
        <xdr:cNvPr id="557" name="直線コネクタ 556">
          <a:extLst>
            <a:ext uri="{FF2B5EF4-FFF2-40B4-BE49-F238E27FC236}">
              <a16:creationId xmlns:a16="http://schemas.microsoft.com/office/drawing/2014/main" id="{9C928C7F-9AD7-4461-BD19-512907BD6013}"/>
            </a:ext>
          </a:extLst>
        </xdr:cNvPr>
        <xdr:cNvCxnSpPr/>
      </xdr:nvCxnSpPr>
      <xdr:spPr>
        <a:xfrm>
          <a:off x="12814300" y="101688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58" name="n_1aveValue【学校施設】&#10;有形固定資産減価償却率">
          <a:extLst>
            <a:ext uri="{FF2B5EF4-FFF2-40B4-BE49-F238E27FC236}">
              <a16:creationId xmlns:a16="http://schemas.microsoft.com/office/drawing/2014/main" id="{BC7C453F-CF86-4DCC-A171-995EF59363D4}"/>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59" name="n_2aveValue【学校施設】&#10;有形固定資産減価償却率">
          <a:extLst>
            <a:ext uri="{FF2B5EF4-FFF2-40B4-BE49-F238E27FC236}">
              <a16:creationId xmlns:a16="http://schemas.microsoft.com/office/drawing/2014/main" id="{33989F6E-D792-4FF8-BA2A-20AB2502A308}"/>
            </a:ext>
          </a:extLst>
        </xdr:cNvPr>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560" name="n_3aveValue【学校施設】&#10;有形固定資産減価償却率">
          <a:extLst>
            <a:ext uri="{FF2B5EF4-FFF2-40B4-BE49-F238E27FC236}">
              <a16:creationId xmlns:a16="http://schemas.microsoft.com/office/drawing/2014/main" id="{4D83FD7C-07E7-420E-8531-21EB68EED5DB}"/>
            </a:ext>
          </a:extLst>
        </xdr:cNvPr>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561" name="n_4aveValue【学校施設】&#10;有形固定資産減価償却率">
          <a:extLst>
            <a:ext uri="{FF2B5EF4-FFF2-40B4-BE49-F238E27FC236}">
              <a16:creationId xmlns:a16="http://schemas.microsoft.com/office/drawing/2014/main" id="{F1AA3047-AA21-4C36-8894-5259157ABF71}"/>
            </a:ext>
          </a:extLst>
        </xdr:cNvPr>
        <xdr:cNvSpPr txBox="1"/>
      </xdr:nvSpPr>
      <xdr:spPr>
        <a:xfrm>
          <a:off x="12611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44467</xdr:rowOff>
    </xdr:from>
    <xdr:ext cx="405111" cy="259045"/>
    <xdr:sp macro="" textlink="">
      <xdr:nvSpPr>
        <xdr:cNvPr id="562" name="n_1mainValue【学校施設】&#10;有形固定資産減価償却率">
          <a:extLst>
            <a:ext uri="{FF2B5EF4-FFF2-40B4-BE49-F238E27FC236}">
              <a16:creationId xmlns:a16="http://schemas.microsoft.com/office/drawing/2014/main" id="{EABB3CEA-3067-43AD-9CD3-9E3C36F81C54}"/>
            </a:ext>
          </a:extLst>
        </xdr:cNvPr>
        <xdr:cNvSpPr txBox="1"/>
      </xdr:nvSpPr>
      <xdr:spPr>
        <a:xfrm>
          <a:off x="15266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12082</xdr:rowOff>
    </xdr:from>
    <xdr:ext cx="405111" cy="259045"/>
    <xdr:sp macro="" textlink="">
      <xdr:nvSpPr>
        <xdr:cNvPr id="563" name="n_2mainValue【学校施設】&#10;有形固定資産減価償却率">
          <a:extLst>
            <a:ext uri="{FF2B5EF4-FFF2-40B4-BE49-F238E27FC236}">
              <a16:creationId xmlns:a16="http://schemas.microsoft.com/office/drawing/2014/main" id="{3A7C8E57-5B24-453E-88B3-8395AF182B14}"/>
            </a:ext>
          </a:extLst>
        </xdr:cNvPr>
        <xdr:cNvSpPr txBox="1"/>
      </xdr:nvSpPr>
      <xdr:spPr>
        <a:xfrm>
          <a:off x="14389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162577</xdr:rowOff>
    </xdr:from>
    <xdr:ext cx="405111" cy="259045"/>
    <xdr:sp macro="" textlink="">
      <xdr:nvSpPr>
        <xdr:cNvPr id="564" name="n_3mainValue【学校施設】&#10;有形固定資産減価償却率">
          <a:extLst>
            <a:ext uri="{FF2B5EF4-FFF2-40B4-BE49-F238E27FC236}">
              <a16:creationId xmlns:a16="http://schemas.microsoft.com/office/drawing/2014/main" id="{69115E0B-1254-4185-99B2-BE8DF8CBA768}"/>
            </a:ext>
          </a:extLst>
        </xdr:cNvPr>
        <xdr:cNvSpPr txBox="1"/>
      </xdr:nvSpPr>
      <xdr:spPr>
        <a:xfrm>
          <a:off x="13500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120667</xdr:rowOff>
    </xdr:from>
    <xdr:ext cx="405111" cy="259045"/>
    <xdr:sp macro="" textlink="">
      <xdr:nvSpPr>
        <xdr:cNvPr id="565" name="n_4mainValue【学校施設】&#10;有形固定資産減価償却率">
          <a:extLst>
            <a:ext uri="{FF2B5EF4-FFF2-40B4-BE49-F238E27FC236}">
              <a16:creationId xmlns:a16="http://schemas.microsoft.com/office/drawing/2014/main" id="{339B6A17-CE9A-4364-B5BB-FD668E6156D2}"/>
            </a:ext>
          </a:extLst>
        </xdr:cNvPr>
        <xdr:cNvSpPr txBox="1"/>
      </xdr:nvSpPr>
      <xdr:spPr>
        <a:xfrm>
          <a:off x="12611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50E08CC0-52A8-477F-9223-83BF836F606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CCA1A090-EE8C-489B-BBEC-510C17E2F59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F58C9BC3-9FC3-40D0-B00A-5EDC31A9C51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21E23BC5-1558-448A-8F5F-F8BBFC9E246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DEA09B6A-1E52-481A-BDC2-42870E196A0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1A66AE0D-FE99-4B9E-ADF8-620655C06E8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8F66219B-E00B-4163-AF8D-C705162BE5D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D7881703-8267-4DB9-98F8-DC70DD23226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DDA041F8-5442-4E1A-A9DA-2AC98A1E8CE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FAB64F2E-1026-4CFE-A4B7-0C4D9814B61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7549DD82-AAA1-4B58-BCBC-E4042E4EEA9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2D120742-0EA0-4DE5-A585-FD41E866C16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5373736D-265F-4FA8-89C4-C78B88A1253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6C67C728-161C-43B4-B797-4D1F352F309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D2730832-179A-4AA2-9A14-59CA3A1DE14E}"/>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4BAA8D09-9971-4DB9-A722-F76118BD06B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0588972F-16AB-4914-AC65-2E0EB6EE878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EF768F51-B1B3-46DA-AEB2-1E53F5B4E40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3A326968-4C8B-48FA-99D3-E895BF445D6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817155C0-B645-4507-AEDC-D7E40EA92AB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3AFBBDD0-6C0D-431A-94F1-7D9691824F3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2A92E1B7-7C24-442B-B875-00D51AFB743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DD173C21-AD63-4339-B848-7B46DB2B772E}"/>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33B795D7-8D59-4F6B-ADD9-9AB0F71FF77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C0FCF5C1-8891-4B3D-933C-0118A1A2C39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94FE69E5-51A2-4287-A606-B9EB5C4B8AD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a:extLst>
            <a:ext uri="{FF2B5EF4-FFF2-40B4-BE49-F238E27FC236}">
              <a16:creationId xmlns:a16="http://schemas.microsoft.com/office/drawing/2014/main" id="{EDFE26BD-431F-4E11-9201-3E9240E414A5}"/>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a:extLst>
            <a:ext uri="{FF2B5EF4-FFF2-40B4-BE49-F238E27FC236}">
              <a16:creationId xmlns:a16="http://schemas.microsoft.com/office/drawing/2014/main" id="{8DAA208F-792B-451A-BBFE-91BA9FC50FC8}"/>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a:extLst>
            <a:ext uri="{FF2B5EF4-FFF2-40B4-BE49-F238E27FC236}">
              <a16:creationId xmlns:a16="http://schemas.microsoft.com/office/drawing/2014/main" id="{1D77EB26-C720-4A59-9BF7-705479B3C54C}"/>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a:extLst>
            <a:ext uri="{FF2B5EF4-FFF2-40B4-BE49-F238E27FC236}">
              <a16:creationId xmlns:a16="http://schemas.microsoft.com/office/drawing/2014/main" id="{75E5F665-6FB8-4976-A22F-385B8297FE1C}"/>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a:extLst>
            <a:ext uri="{FF2B5EF4-FFF2-40B4-BE49-F238E27FC236}">
              <a16:creationId xmlns:a16="http://schemas.microsoft.com/office/drawing/2014/main" id="{6839F3A7-C117-428A-9AF7-BE3E43ACCA04}"/>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597" name="【学校施設】&#10;一人当たり面積平均値テキスト">
          <a:extLst>
            <a:ext uri="{FF2B5EF4-FFF2-40B4-BE49-F238E27FC236}">
              <a16:creationId xmlns:a16="http://schemas.microsoft.com/office/drawing/2014/main" id="{B617D7FE-7E65-4738-96B5-8E3ED2846FB7}"/>
            </a:ext>
          </a:extLst>
        </xdr:cNvPr>
        <xdr:cNvSpPr txBox="1"/>
      </xdr:nvSpPr>
      <xdr:spPr>
        <a:xfrm>
          <a:off x="221996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a:extLst>
            <a:ext uri="{FF2B5EF4-FFF2-40B4-BE49-F238E27FC236}">
              <a16:creationId xmlns:a16="http://schemas.microsoft.com/office/drawing/2014/main" id="{069119CE-2D12-4187-B981-39700FA00551}"/>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a:extLst>
            <a:ext uri="{FF2B5EF4-FFF2-40B4-BE49-F238E27FC236}">
              <a16:creationId xmlns:a16="http://schemas.microsoft.com/office/drawing/2014/main" id="{79E4736B-94C4-496D-B239-567CAD241835}"/>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a:extLst>
            <a:ext uri="{FF2B5EF4-FFF2-40B4-BE49-F238E27FC236}">
              <a16:creationId xmlns:a16="http://schemas.microsoft.com/office/drawing/2014/main" id="{D40EDA9C-52F6-43ED-86F7-BA95A57D2787}"/>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a:extLst>
            <a:ext uri="{FF2B5EF4-FFF2-40B4-BE49-F238E27FC236}">
              <a16:creationId xmlns:a16="http://schemas.microsoft.com/office/drawing/2014/main" id="{8C6DA0E2-9E14-487B-8F3F-65EAB5B91858}"/>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a:extLst>
            <a:ext uri="{FF2B5EF4-FFF2-40B4-BE49-F238E27FC236}">
              <a16:creationId xmlns:a16="http://schemas.microsoft.com/office/drawing/2014/main" id="{0D3B171E-F05F-4602-8F7F-41C11962EDC5}"/>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992E5219-D39D-405E-8CF9-544C32DEF67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5D4F6B4-81EE-4D7D-8B63-2496436C562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C5CB8281-493B-49B9-A186-220CAE04CD9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1384874C-EF67-4B05-BE50-5DED97E4323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137B0FBE-E229-43C0-A320-14468059E0B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54683</xdr:rowOff>
    </xdr:from>
    <xdr:to>
      <xdr:col>116</xdr:col>
      <xdr:colOff>114300</xdr:colOff>
      <xdr:row>59</xdr:row>
      <xdr:rowOff>156283</xdr:rowOff>
    </xdr:to>
    <xdr:sp macro="" textlink="">
      <xdr:nvSpPr>
        <xdr:cNvPr id="608" name="楕円 607">
          <a:extLst>
            <a:ext uri="{FF2B5EF4-FFF2-40B4-BE49-F238E27FC236}">
              <a16:creationId xmlns:a16="http://schemas.microsoft.com/office/drawing/2014/main" id="{EF01EC29-5514-4098-9727-D1F3AF4254F9}"/>
            </a:ext>
          </a:extLst>
        </xdr:cNvPr>
        <xdr:cNvSpPr/>
      </xdr:nvSpPr>
      <xdr:spPr>
        <a:xfrm>
          <a:off x="22110700" y="1017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77560</xdr:rowOff>
    </xdr:from>
    <xdr:ext cx="469744" cy="259045"/>
    <xdr:sp macro="" textlink="">
      <xdr:nvSpPr>
        <xdr:cNvPr id="609" name="【学校施設】&#10;一人当たり面積該当値テキスト">
          <a:extLst>
            <a:ext uri="{FF2B5EF4-FFF2-40B4-BE49-F238E27FC236}">
              <a16:creationId xmlns:a16="http://schemas.microsoft.com/office/drawing/2014/main" id="{E8898C76-B3F1-4868-A224-C392EE4F0EA7}"/>
            </a:ext>
          </a:extLst>
        </xdr:cNvPr>
        <xdr:cNvSpPr txBox="1"/>
      </xdr:nvSpPr>
      <xdr:spPr>
        <a:xfrm>
          <a:off x="22199600" y="1002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61867</xdr:rowOff>
    </xdr:from>
    <xdr:to>
      <xdr:col>112</xdr:col>
      <xdr:colOff>38100</xdr:colOff>
      <xdr:row>59</xdr:row>
      <xdr:rowOff>163467</xdr:rowOff>
    </xdr:to>
    <xdr:sp macro="" textlink="">
      <xdr:nvSpPr>
        <xdr:cNvPr id="610" name="楕円 609">
          <a:extLst>
            <a:ext uri="{FF2B5EF4-FFF2-40B4-BE49-F238E27FC236}">
              <a16:creationId xmlns:a16="http://schemas.microsoft.com/office/drawing/2014/main" id="{049999A9-EDCC-485F-8016-0F7E59A1F53D}"/>
            </a:ext>
          </a:extLst>
        </xdr:cNvPr>
        <xdr:cNvSpPr/>
      </xdr:nvSpPr>
      <xdr:spPr>
        <a:xfrm>
          <a:off x="21272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105483</xdr:rowOff>
    </xdr:from>
    <xdr:to>
      <xdr:col>116</xdr:col>
      <xdr:colOff>63500</xdr:colOff>
      <xdr:row>59</xdr:row>
      <xdr:rowOff>112667</xdr:rowOff>
    </xdr:to>
    <xdr:cxnSp macro="">
      <xdr:nvCxnSpPr>
        <xdr:cNvPr id="611" name="直線コネクタ 610">
          <a:extLst>
            <a:ext uri="{FF2B5EF4-FFF2-40B4-BE49-F238E27FC236}">
              <a16:creationId xmlns:a16="http://schemas.microsoft.com/office/drawing/2014/main" id="{8214553F-BA89-4F79-ACCC-CEE7433480CA}"/>
            </a:ext>
          </a:extLst>
        </xdr:cNvPr>
        <xdr:cNvCxnSpPr/>
      </xdr:nvCxnSpPr>
      <xdr:spPr>
        <a:xfrm flipV="1">
          <a:off x="21323300" y="10221033"/>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68399</xdr:rowOff>
    </xdr:from>
    <xdr:to>
      <xdr:col>107</xdr:col>
      <xdr:colOff>101600</xdr:colOff>
      <xdr:row>59</xdr:row>
      <xdr:rowOff>169999</xdr:rowOff>
    </xdr:to>
    <xdr:sp macro="" textlink="">
      <xdr:nvSpPr>
        <xdr:cNvPr id="612" name="楕円 611">
          <a:extLst>
            <a:ext uri="{FF2B5EF4-FFF2-40B4-BE49-F238E27FC236}">
              <a16:creationId xmlns:a16="http://schemas.microsoft.com/office/drawing/2014/main" id="{924E0238-8CD8-4CA2-ADF9-EA14B7D58D8F}"/>
            </a:ext>
          </a:extLst>
        </xdr:cNvPr>
        <xdr:cNvSpPr/>
      </xdr:nvSpPr>
      <xdr:spPr>
        <a:xfrm>
          <a:off x="20383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112667</xdr:rowOff>
    </xdr:from>
    <xdr:to>
      <xdr:col>111</xdr:col>
      <xdr:colOff>177800</xdr:colOff>
      <xdr:row>59</xdr:row>
      <xdr:rowOff>119199</xdr:rowOff>
    </xdr:to>
    <xdr:cxnSp macro="">
      <xdr:nvCxnSpPr>
        <xdr:cNvPr id="613" name="直線コネクタ 612">
          <a:extLst>
            <a:ext uri="{FF2B5EF4-FFF2-40B4-BE49-F238E27FC236}">
              <a16:creationId xmlns:a16="http://schemas.microsoft.com/office/drawing/2014/main" id="{9AF35B98-6CDD-46C6-9708-607498057F53}"/>
            </a:ext>
          </a:extLst>
        </xdr:cNvPr>
        <xdr:cNvCxnSpPr/>
      </xdr:nvCxnSpPr>
      <xdr:spPr>
        <a:xfrm flipV="1">
          <a:off x="20434300" y="102282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76236</xdr:rowOff>
    </xdr:from>
    <xdr:to>
      <xdr:col>102</xdr:col>
      <xdr:colOff>165100</xdr:colOff>
      <xdr:row>60</xdr:row>
      <xdr:rowOff>6386</xdr:rowOff>
    </xdr:to>
    <xdr:sp macro="" textlink="">
      <xdr:nvSpPr>
        <xdr:cNvPr id="614" name="楕円 613">
          <a:extLst>
            <a:ext uri="{FF2B5EF4-FFF2-40B4-BE49-F238E27FC236}">
              <a16:creationId xmlns:a16="http://schemas.microsoft.com/office/drawing/2014/main" id="{4FD776E4-A630-4FDF-B10E-A60BA1EC02D0}"/>
            </a:ext>
          </a:extLst>
        </xdr:cNvPr>
        <xdr:cNvSpPr/>
      </xdr:nvSpPr>
      <xdr:spPr>
        <a:xfrm>
          <a:off x="19494500" y="1019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119199</xdr:rowOff>
    </xdr:from>
    <xdr:to>
      <xdr:col>107</xdr:col>
      <xdr:colOff>50800</xdr:colOff>
      <xdr:row>59</xdr:row>
      <xdr:rowOff>127036</xdr:rowOff>
    </xdr:to>
    <xdr:cxnSp macro="">
      <xdr:nvCxnSpPr>
        <xdr:cNvPr id="615" name="直線コネクタ 614">
          <a:extLst>
            <a:ext uri="{FF2B5EF4-FFF2-40B4-BE49-F238E27FC236}">
              <a16:creationId xmlns:a16="http://schemas.microsoft.com/office/drawing/2014/main" id="{3AB83EC9-C6E7-45DC-A348-811529E8D11C}"/>
            </a:ext>
          </a:extLst>
        </xdr:cNvPr>
        <xdr:cNvCxnSpPr/>
      </xdr:nvCxnSpPr>
      <xdr:spPr>
        <a:xfrm flipV="1">
          <a:off x="19545300" y="10234749"/>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80155</xdr:rowOff>
    </xdr:from>
    <xdr:to>
      <xdr:col>98</xdr:col>
      <xdr:colOff>38100</xdr:colOff>
      <xdr:row>60</xdr:row>
      <xdr:rowOff>10305</xdr:rowOff>
    </xdr:to>
    <xdr:sp macro="" textlink="">
      <xdr:nvSpPr>
        <xdr:cNvPr id="616" name="楕円 615">
          <a:extLst>
            <a:ext uri="{FF2B5EF4-FFF2-40B4-BE49-F238E27FC236}">
              <a16:creationId xmlns:a16="http://schemas.microsoft.com/office/drawing/2014/main" id="{17AEC3C8-3350-4CFF-864A-E16BFF07940C}"/>
            </a:ext>
          </a:extLst>
        </xdr:cNvPr>
        <xdr:cNvSpPr/>
      </xdr:nvSpPr>
      <xdr:spPr>
        <a:xfrm>
          <a:off x="18605500" y="101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127036</xdr:rowOff>
    </xdr:from>
    <xdr:to>
      <xdr:col>102</xdr:col>
      <xdr:colOff>114300</xdr:colOff>
      <xdr:row>59</xdr:row>
      <xdr:rowOff>130955</xdr:rowOff>
    </xdr:to>
    <xdr:cxnSp macro="">
      <xdr:nvCxnSpPr>
        <xdr:cNvPr id="617" name="直線コネクタ 616">
          <a:extLst>
            <a:ext uri="{FF2B5EF4-FFF2-40B4-BE49-F238E27FC236}">
              <a16:creationId xmlns:a16="http://schemas.microsoft.com/office/drawing/2014/main" id="{5BC4BE55-BDF5-41D8-9C29-251981E3690F}"/>
            </a:ext>
          </a:extLst>
        </xdr:cNvPr>
        <xdr:cNvCxnSpPr/>
      </xdr:nvCxnSpPr>
      <xdr:spPr>
        <a:xfrm flipV="1">
          <a:off x="18656300" y="10242586"/>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618" name="n_1aveValue【学校施設】&#10;一人当たり面積">
          <a:extLst>
            <a:ext uri="{FF2B5EF4-FFF2-40B4-BE49-F238E27FC236}">
              <a16:creationId xmlns:a16="http://schemas.microsoft.com/office/drawing/2014/main" id="{0BB0A93F-5348-4716-9247-AB8108683D60}"/>
            </a:ext>
          </a:extLst>
        </xdr:cNvPr>
        <xdr:cNvSpPr txBox="1"/>
      </xdr:nvSpPr>
      <xdr:spPr>
        <a:xfrm>
          <a:off x="21075727" y="104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19393</xdr:rowOff>
    </xdr:from>
    <xdr:ext cx="469744" cy="259045"/>
    <xdr:sp macro="" textlink="">
      <xdr:nvSpPr>
        <xdr:cNvPr id="619" name="n_2aveValue【学校施設】&#10;一人当たり面積">
          <a:extLst>
            <a:ext uri="{FF2B5EF4-FFF2-40B4-BE49-F238E27FC236}">
              <a16:creationId xmlns:a16="http://schemas.microsoft.com/office/drawing/2014/main" id="{8F6B6794-D984-4353-840B-A6E6BF519E1A}"/>
            </a:ext>
          </a:extLst>
        </xdr:cNvPr>
        <xdr:cNvSpPr txBox="1"/>
      </xdr:nvSpPr>
      <xdr:spPr>
        <a:xfrm>
          <a:off x="20199427" y="1047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620" name="n_3aveValue【学校施設】&#10;一人当たり面積">
          <a:extLst>
            <a:ext uri="{FF2B5EF4-FFF2-40B4-BE49-F238E27FC236}">
              <a16:creationId xmlns:a16="http://schemas.microsoft.com/office/drawing/2014/main" id="{08AC308A-E451-4D47-89B2-12ED80546223}"/>
            </a:ext>
          </a:extLst>
        </xdr:cNvPr>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47479</xdr:rowOff>
    </xdr:from>
    <xdr:ext cx="469744" cy="259045"/>
    <xdr:sp macro="" textlink="">
      <xdr:nvSpPr>
        <xdr:cNvPr id="621" name="n_4aveValue【学校施設】&#10;一人当たり面積">
          <a:extLst>
            <a:ext uri="{FF2B5EF4-FFF2-40B4-BE49-F238E27FC236}">
              <a16:creationId xmlns:a16="http://schemas.microsoft.com/office/drawing/2014/main" id="{9D9A32B0-6DC4-40E6-8CD3-71EA2F1A5FA9}"/>
            </a:ext>
          </a:extLst>
        </xdr:cNvPr>
        <xdr:cNvSpPr txBox="1"/>
      </xdr:nvSpPr>
      <xdr:spPr>
        <a:xfrm>
          <a:off x="18421427" y="1050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8544</xdr:rowOff>
    </xdr:from>
    <xdr:ext cx="469744" cy="259045"/>
    <xdr:sp macro="" textlink="">
      <xdr:nvSpPr>
        <xdr:cNvPr id="622" name="n_1mainValue【学校施設】&#10;一人当たり面積">
          <a:extLst>
            <a:ext uri="{FF2B5EF4-FFF2-40B4-BE49-F238E27FC236}">
              <a16:creationId xmlns:a16="http://schemas.microsoft.com/office/drawing/2014/main" id="{505AD2FE-7963-455A-8FB4-126615D0908F}"/>
            </a:ext>
          </a:extLst>
        </xdr:cNvPr>
        <xdr:cNvSpPr txBox="1"/>
      </xdr:nvSpPr>
      <xdr:spPr>
        <a:xfrm>
          <a:off x="21075727" y="995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15076</xdr:rowOff>
    </xdr:from>
    <xdr:ext cx="469744" cy="259045"/>
    <xdr:sp macro="" textlink="">
      <xdr:nvSpPr>
        <xdr:cNvPr id="623" name="n_2mainValue【学校施設】&#10;一人当たり面積">
          <a:extLst>
            <a:ext uri="{FF2B5EF4-FFF2-40B4-BE49-F238E27FC236}">
              <a16:creationId xmlns:a16="http://schemas.microsoft.com/office/drawing/2014/main" id="{1075B947-DD7D-4E68-B163-49F8D265A7BC}"/>
            </a:ext>
          </a:extLst>
        </xdr:cNvPr>
        <xdr:cNvSpPr txBox="1"/>
      </xdr:nvSpPr>
      <xdr:spPr>
        <a:xfrm>
          <a:off x="20199427" y="995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22913</xdr:rowOff>
    </xdr:from>
    <xdr:ext cx="469744" cy="259045"/>
    <xdr:sp macro="" textlink="">
      <xdr:nvSpPr>
        <xdr:cNvPr id="624" name="n_3mainValue【学校施設】&#10;一人当たり面積">
          <a:extLst>
            <a:ext uri="{FF2B5EF4-FFF2-40B4-BE49-F238E27FC236}">
              <a16:creationId xmlns:a16="http://schemas.microsoft.com/office/drawing/2014/main" id="{49647244-DA4D-4806-A65A-4227262CED60}"/>
            </a:ext>
          </a:extLst>
        </xdr:cNvPr>
        <xdr:cNvSpPr txBox="1"/>
      </xdr:nvSpPr>
      <xdr:spPr>
        <a:xfrm>
          <a:off x="19310427" y="996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26832</xdr:rowOff>
    </xdr:from>
    <xdr:ext cx="469744" cy="259045"/>
    <xdr:sp macro="" textlink="">
      <xdr:nvSpPr>
        <xdr:cNvPr id="625" name="n_4mainValue【学校施設】&#10;一人当たり面積">
          <a:extLst>
            <a:ext uri="{FF2B5EF4-FFF2-40B4-BE49-F238E27FC236}">
              <a16:creationId xmlns:a16="http://schemas.microsoft.com/office/drawing/2014/main" id="{123FE853-949B-457F-963B-FE7BCEA430DD}"/>
            </a:ext>
          </a:extLst>
        </xdr:cNvPr>
        <xdr:cNvSpPr txBox="1"/>
      </xdr:nvSpPr>
      <xdr:spPr>
        <a:xfrm>
          <a:off x="18421427" y="997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C86ADE60-D907-4CC1-8D3D-14349C03169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8A8AE8DD-80A0-43CA-96CB-0D274179AD6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7D9E4A0A-DB47-4A75-A95E-9742EE53F28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7A1459CF-3CE8-49F4-B98B-5D26D9200C3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270C6E29-D989-4EC4-AA6A-7B46164046E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B803D243-F096-45BD-BE9E-8138DCD07A4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73C44790-EA9A-4BD8-9270-F67DCBBBCCB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35AB5845-8A1D-4E08-B597-1EA25F7BE8F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E134D002-3BA5-4E88-9736-5752EBE53AF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3E1E38FB-D5F5-47E3-955D-ED43D1F8027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C36EDBAF-FA48-49AE-A20F-A17E394E9CD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B8B36696-CABC-46C0-924E-AE5E127FDE5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727EA662-C34D-47A4-9FDC-CB3EF294C6A5}"/>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DD2B4E57-B62C-4AAA-95EC-B80052B4F4C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86B8A911-E3C9-4CC9-87B1-4AD5791B591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910F7B4A-0BD8-433C-B951-07A62BF4516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0B74B482-CE9D-499C-AB43-F18B481E441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77C1D381-34B2-4AAF-BD51-712DE8DEF95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C090061C-55D9-4118-B4CB-663154BA55C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E61278EF-D364-4CB6-930D-CA415FAF383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a:extLst>
            <a:ext uri="{FF2B5EF4-FFF2-40B4-BE49-F238E27FC236}">
              <a16:creationId xmlns:a16="http://schemas.microsoft.com/office/drawing/2014/main" id="{F659BBBE-D50B-4AB7-BCF1-A23325E71CAE}"/>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60DAC272-FC6C-436B-9E8D-EABC1FDD40C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DB5FD4D6-5948-43D0-B458-61036EFA95E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a:extLst>
            <a:ext uri="{FF2B5EF4-FFF2-40B4-BE49-F238E27FC236}">
              <a16:creationId xmlns:a16="http://schemas.microsoft.com/office/drawing/2014/main" id="{0408A463-8C42-435A-8B0D-4FC851146941}"/>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児童館】&#10;有形固定資産減価償却率最小値テキスト">
          <a:extLst>
            <a:ext uri="{FF2B5EF4-FFF2-40B4-BE49-F238E27FC236}">
              <a16:creationId xmlns:a16="http://schemas.microsoft.com/office/drawing/2014/main" id="{9A3A7B96-C4B7-480D-9765-E26A98BC3867}"/>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a:extLst>
            <a:ext uri="{FF2B5EF4-FFF2-40B4-BE49-F238E27FC236}">
              <a16:creationId xmlns:a16="http://schemas.microsoft.com/office/drawing/2014/main" id="{56BE3CBF-5331-4286-8107-5DB25C09C77C}"/>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児童館】&#10;有形固定資産減価償却率最大値テキスト">
          <a:extLst>
            <a:ext uri="{FF2B5EF4-FFF2-40B4-BE49-F238E27FC236}">
              <a16:creationId xmlns:a16="http://schemas.microsoft.com/office/drawing/2014/main" id="{9C9BF2EF-325C-4205-AA64-5C0F26D71BDF}"/>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a:extLst>
            <a:ext uri="{FF2B5EF4-FFF2-40B4-BE49-F238E27FC236}">
              <a16:creationId xmlns:a16="http://schemas.microsoft.com/office/drawing/2014/main" id="{2921AD3F-8D7E-4353-9EBE-26859A9D5CC6}"/>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54" name="【児童館】&#10;有形固定資産減価償却率平均値テキスト">
          <a:extLst>
            <a:ext uri="{FF2B5EF4-FFF2-40B4-BE49-F238E27FC236}">
              <a16:creationId xmlns:a16="http://schemas.microsoft.com/office/drawing/2014/main" id="{4F8EFEC2-8EBA-4920-BC3F-32E1CE05E778}"/>
            </a:ext>
          </a:extLst>
        </xdr:cNvPr>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655" name="フローチャート: 判断 654">
          <a:extLst>
            <a:ext uri="{FF2B5EF4-FFF2-40B4-BE49-F238E27FC236}">
              <a16:creationId xmlns:a16="http://schemas.microsoft.com/office/drawing/2014/main" id="{9E3B4E71-E061-424F-A7F2-8767B43A5B3D}"/>
            </a:ext>
          </a:extLst>
        </xdr:cNvPr>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656" name="フローチャート: 判断 655">
          <a:extLst>
            <a:ext uri="{FF2B5EF4-FFF2-40B4-BE49-F238E27FC236}">
              <a16:creationId xmlns:a16="http://schemas.microsoft.com/office/drawing/2014/main" id="{D75294B7-FBF1-4EF4-BBA6-0ADD0F29B6FF}"/>
            </a:ext>
          </a:extLst>
        </xdr:cNvPr>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657" name="フローチャート: 判断 656">
          <a:extLst>
            <a:ext uri="{FF2B5EF4-FFF2-40B4-BE49-F238E27FC236}">
              <a16:creationId xmlns:a16="http://schemas.microsoft.com/office/drawing/2014/main" id="{F99357EC-A9F5-429C-B6C1-40F41B3F33D3}"/>
            </a:ext>
          </a:extLst>
        </xdr:cNvPr>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658" name="フローチャート: 判断 657">
          <a:extLst>
            <a:ext uri="{FF2B5EF4-FFF2-40B4-BE49-F238E27FC236}">
              <a16:creationId xmlns:a16="http://schemas.microsoft.com/office/drawing/2014/main" id="{157A31B0-649B-49AD-9ADF-04C277F33014}"/>
            </a:ext>
          </a:extLst>
        </xdr:cNvPr>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659" name="フローチャート: 判断 658">
          <a:extLst>
            <a:ext uri="{FF2B5EF4-FFF2-40B4-BE49-F238E27FC236}">
              <a16:creationId xmlns:a16="http://schemas.microsoft.com/office/drawing/2014/main" id="{2CEF8D73-E003-495A-AC1F-1740BC0E1938}"/>
            </a:ext>
          </a:extLst>
        </xdr:cNvPr>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3AECE5-602D-4302-AE3E-414D7033C2C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CF4A6FB7-E0AA-4A87-AAE6-BD858A3854F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8BAC159F-594D-4502-BF64-36DDEBCC355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EC2AB2F0-2210-4E08-A092-E49B545605E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15261E4C-DB36-439B-A3F5-587E86498CD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53339</xdr:rowOff>
    </xdr:from>
    <xdr:to>
      <xdr:col>85</xdr:col>
      <xdr:colOff>177800</xdr:colOff>
      <xdr:row>84</xdr:row>
      <xdr:rowOff>154939</xdr:rowOff>
    </xdr:to>
    <xdr:sp macro="" textlink="">
      <xdr:nvSpPr>
        <xdr:cNvPr id="665" name="楕円 664">
          <a:extLst>
            <a:ext uri="{FF2B5EF4-FFF2-40B4-BE49-F238E27FC236}">
              <a16:creationId xmlns:a16="http://schemas.microsoft.com/office/drawing/2014/main" id="{0029B9BC-A197-4219-808B-AA54D154778C}"/>
            </a:ext>
          </a:extLst>
        </xdr:cNvPr>
        <xdr:cNvSpPr/>
      </xdr:nvSpPr>
      <xdr:spPr>
        <a:xfrm>
          <a:off x="16268700" y="1445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139716</xdr:rowOff>
    </xdr:from>
    <xdr:ext cx="405111" cy="259045"/>
    <xdr:sp macro="" textlink="">
      <xdr:nvSpPr>
        <xdr:cNvPr id="666" name="【児童館】&#10;有形固定資産減価償却率該当値テキスト">
          <a:extLst>
            <a:ext uri="{FF2B5EF4-FFF2-40B4-BE49-F238E27FC236}">
              <a16:creationId xmlns:a16="http://schemas.microsoft.com/office/drawing/2014/main" id="{9068AA04-E99F-40C6-A662-6E8383C725AC}"/>
            </a:ext>
          </a:extLst>
        </xdr:cNvPr>
        <xdr:cNvSpPr txBox="1"/>
      </xdr:nvSpPr>
      <xdr:spPr>
        <a:xfrm>
          <a:off x="16357600" y="14370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29211</xdr:rowOff>
    </xdr:from>
    <xdr:to>
      <xdr:col>81</xdr:col>
      <xdr:colOff>101600</xdr:colOff>
      <xdr:row>84</xdr:row>
      <xdr:rowOff>130811</xdr:rowOff>
    </xdr:to>
    <xdr:sp macro="" textlink="">
      <xdr:nvSpPr>
        <xdr:cNvPr id="667" name="楕円 666">
          <a:extLst>
            <a:ext uri="{FF2B5EF4-FFF2-40B4-BE49-F238E27FC236}">
              <a16:creationId xmlns:a16="http://schemas.microsoft.com/office/drawing/2014/main" id="{5B001B74-1DA3-4559-9E0E-F47F24B23137}"/>
            </a:ext>
          </a:extLst>
        </xdr:cNvPr>
        <xdr:cNvSpPr/>
      </xdr:nvSpPr>
      <xdr:spPr>
        <a:xfrm>
          <a:off x="15430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80011</xdr:rowOff>
    </xdr:from>
    <xdr:to>
      <xdr:col>85</xdr:col>
      <xdr:colOff>127000</xdr:colOff>
      <xdr:row>84</xdr:row>
      <xdr:rowOff>104139</xdr:rowOff>
    </xdr:to>
    <xdr:cxnSp macro="">
      <xdr:nvCxnSpPr>
        <xdr:cNvPr id="668" name="直線コネクタ 667">
          <a:extLst>
            <a:ext uri="{FF2B5EF4-FFF2-40B4-BE49-F238E27FC236}">
              <a16:creationId xmlns:a16="http://schemas.microsoft.com/office/drawing/2014/main" id="{DCCAF062-C19E-445E-8E41-00C7F4F9DF94}"/>
            </a:ext>
          </a:extLst>
        </xdr:cNvPr>
        <xdr:cNvCxnSpPr/>
      </xdr:nvCxnSpPr>
      <xdr:spPr>
        <a:xfrm>
          <a:off x="15481300" y="1448181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5080</xdr:rowOff>
    </xdr:from>
    <xdr:to>
      <xdr:col>76</xdr:col>
      <xdr:colOff>165100</xdr:colOff>
      <xdr:row>84</xdr:row>
      <xdr:rowOff>106680</xdr:rowOff>
    </xdr:to>
    <xdr:sp macro="" textlink="">
      <xdr:nvSpPr>
        <xdr:cNvPr id="669" name="楕円 668">
          <a:extLst>
            <a:ext uri="{FF2B5EF4-FFF2-40B4-BE49-F238E27FC236}">
              <a16:creationId xmlns:a16="http://schemas.microsoft.com/office/drawing/2014/main" id="{3F90C742-5798-47C6-AB0D-1C4FD019375C}"/>
            </a:ext>
          </a:extLst>
        </xdr:cNvPr>
        <xdr:cNvSpPr/>
      </xdr:nvSpPr>
      <xdr:spPr>
        <a:xfrm>
          <a:off x="14541500" y="144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55880</xdr:rowOff>
    </xdr:from>
    <xdr:to>
      <xdr:col>81</xdr:col>
      <xdr:colOff>50800</xdr:colOff>
      <xdr:row>84</xdr:row>
      <xdr:rowOff>80011</xdr:rowOff>
    </xdr:to>
    <xdr:cxnSp macro="">
      <xdr:nvCxnSpPr>
        <xdr:cNvPr id="670" name="直線コネクタ 669">
          <a:extLst>
            <a:ext uri="{FF2B5EF4-FFF2-40B4-BE49-F238E27FC236}">
              <a16:creationId xmlns:a16="http://schemas.microsoft.com/office/drawing/2014/main" id="{007A517A-EB34-4BF1-8789-736F64DE4F51}"/>
            </a:ext>
          </a:extLst>
        </xdr:cNvPr>
        <xdr:cNvCxnSpPr/>
      </xdr:nvCxnSpPr>
      <xdr:spPr>
        <a:xfrm>
          <a:off x="14592300" y="144576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152400</xdr:rowOff>
    </xdr:from>
    <xdr:to>
      <xdr:col>72</xdr:col>
      <xdr:colOff>38100</xdr:colOff>
      <xdr:row>84</xdr:row>
      <xdr:rowOff>82550</xdr:rowOff>
    </xdr:to>
    <xdr:sp macro="" textlink="">
      <xdr:nvSpPr>
        <xdr:cNvPr id="671" name="楕円 670">
          <a:extLst>
            <a:ext uri="{FF2B5EF4-FFF2-40B4-BE49-F238E27FC236}">
              <a16:creationId xmlns:a16="http://schemas.microsoft.com/office/drawing/2014/main" id="{CC294C71-F060-4283-8896-8C81157AF54B}"/>
            </a:ext>
          </a:extLst>
        </xdr:cNvPr>
        <xdr:cNvSpPr/>
      </xdr:nvSpPr>
      <xdr:spPr>
        <a:xfrm>
          <a:off x="13652500" y="1438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31750</xdr:rowOff>
    </xdr:from>
    <xdr:to>
      <xdr:col>76</xdr:col>
      <xdr:colOff>114300</xdr:colOff>
      <xdr:row>84</xdr:row>
      <xdr:rowOff>55880</xdr:rowOff>
    </xdr:to>
    <xdr:cxnSp macro="">
      <xdr:nvCxnSpPr>
        <xdr:cNvPr id="672" name="直線コネクタ 671">
          <a:extLst>
            <a:ext uri="{FF2B5EF4-FFF2-40B4-BE49-F238E27FC236}">
              <a16:creationId xmlns:a16="http://schemas.microsoft.com/office/drawing/2014/main" id="{72508249-A434-49A3-92B2-2386F23D89F4}"/>
            </a:ext>
          </a:extLst>
        </xdr:cNvPr>
        <xdr:cNvCxnSpPr/>
      </xdr:nvCxnSpPr>
      <xdr:spPr>
        <a:xfrm>
          <a:off x="13703300" y="144335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128270</xdr:rowOff>
    </xdr:from>
    <xdr:to>
      <xdr:col>67</xdr:col>
      <xdr:colOff>101600</xdr:colOff>
      <xdr:row>84</xdr:row>
      <xdr:rowOff>58420</xdr:rowOff>
    </xdr:to>
    <xdr:sp macro="" textlink="">
      <xdr:nvSpPr>
        <xdr:cNvPr id="673" name="楕円 672">
          <a:extLst>
            <a:ext uri="{FF2B5EF4-FFF2-40B4-BE49-F238E27FC236}">
              <a16:creationId xmlns:a16="http://schemas.microsoft.com/office/drawing/2014/main" id="{B576EF1A-6508-414E-BEC9-3FC829CCAD4D}"/>
            </a:ext>
          </a:extLst>
        </xdr:cNvPr>
        <xdr:cNvSpPr/>
      </xdr:nvSpPr>
      <xdr:spPr>
        <a:xfrm>
          <a:off x="12763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7620</xdr:rowOff>
    </xdr:from>
    <xdr:to>
      <xdr:col>71</xdr:col>
      <xdr:colOff>177800</xdr:colOff>
      <xdr:row>84</xdr:row>
      <xdr:rowOff>31750</xdr:rowOff>
    </xdr:to>
    <xdr:cxnSp macro="">
      <xdr:nvCxnSpPr>
        <xdr:cNvPr id="674" name="直線コネクタ 673">
          <a:extLst>
            <a:ext uri="{FF2B5EF4-FFF2-40B4-BE49-F238E27FC236}">
              <a16:creationId xmlns:a16="http://schemas.microsoft.com/office/drawing/2014/main" id="{A97A00FE-3A8C-4EDC-8BCE-6AA2CA1299BF}"/>
            </a:ext>
          </a:extLst>
        </xdr:cNvPr>
        <xdr:cNvCxnSpPr/>
      </xdr:nvCxnSpPr>
      <xdr:spPr>
        <a:xfrm>
          <a:off x="12814300" y="144094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xdr:rowOff>
    </xdr:from>
    <xdr:ext cx="405111" cy="259045"/>
    <xdr:sp macro="" textlink="">
      <xdr:nvSpPr>
        <xdr:cNvPr id="675" name="n_1aveValue【児童館】&#10;有形固定資産減価償却率">
          <a:extLst>
            <a:ext uri="{FF2B5EF4-FFF2-40B4-BE49-F238E27FC236}">
              <a16:creationId xmlns:a16="http://schemas.microsoft.com/office/drawing/2014/main" id="{9A0C322C-9021-452F-9153-B99285456339}"/>
            </a:ext>
          </a:extLst>
        </xdr:cNvPr>
        <xdr:cNvSpPr txBox="1"/>
      </xdr:nvSpPr>
      <xdr:spPr>
        <a:xfrm>
          <a:off x="15266044" y="1371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163847</xdr:rowOff>
    </xdr:from>
    <xdr:ext cx="405111" cy="259045"/>
    <xdr:sp macro="" textlink="">
      <xdr:nvSpPr>
        <xdr:cNvPr id="676" name="n_2aveValue【児童館】&#10;有形固定資産減価償却率">
          <a:extLst>
            <a:ext uri="{FF2B5EF4-FFF2-40B4-BE49-F238E27FC236}">
              <a16:creationId xmlns:a16="http://schemas.microsoft.com/office/drawing/2014/main" id="{7D4501B3-F636-48AF-86CF-70EF355C28B2}"/>
            </a:ext>
          </a:extLst>
        </xdr:cNvPr>
        <xdr:cNvSpPr txBox="1"/>
      </xdr:nvSpPr>
      <xdr:spPr>
        <a:xfrm>
          <a:off x="14389744" y="1370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119397</xdr:rowOff>
    </xdr:from>
    <xdr:ext cx="405111" cy="259045"/>
    <xdr:sp macro="" textlink="">
      <xdr:nvSpPr>
        <xdr:cNvPr id="677" name="n_3aveValue【児童館】&#10;有形固定資産減価償却率">
          <a:extLst>
            <a:ext uri="{FF2B5EF4-FFF2-40B4-BE49-F238E27FC236}">
              <a16:creationId xmlns:a16="http://schemas.microsoft.com/office/drawing/2014/main" id="{21E1F1D2-C1E3-465F-AC6B-3FBC5504F17F}"/>
            </a:ext>
          </a:extLst>
        </xdr:cNvPr>
        <xdr:cNvSpPr txBox="1"/>
      </xdr:nvSpPr>
      <xdr:spPr>
        <a:xfrm>
          <a:off x="13500744" y="1366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107966</xdr:rowOff>
    </xdr:from>
    <xdr:ext cx="405111" cy="259045"/>
    <xdr:sp macro="" textlink="">
      <xdr:nvSpPr>
        <xdr:cNvPr id="678" name="n_4aveValue【児童館】&#10;有形固定資産減価償却率">
          <a:extLst>
            <a:ext uri="{FF2B5EF4-FFF2-40B4-BE49-F238E27FC236}">
              <a16:creationId xmlns:a16="http://schemas.microsoft.com/office/drawing/2014/main" id="{5F72B060-8EC8-4D5E-81F3-9EA410CDDEF9}"/>
            </a:ext>
          </a:extLst>
        </xdr:cNvPr>
        <xdr:cNvSpPr txBox="1"/>
      </xdr:nvSpPr>
      <xdr:spPr>
        <a:xfrm>
          <a:off x="126117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121938</xdr:rowOff>
    </xdr:from>
    <xdr:ext cx="405111" cy="259045"/>
    <xdr:sp macro="" textlink="">
      <xdr:nvSpPr>
        <xdr:cNvPr id="679" name="n_1mainValue【児童館】&#10;有形固定資産減価償却率">
          <a:extLst>
            <a:ext uri="{FF2B5EF4-FFF2-40B4-BE49-F238E27FC236}">
              <a16:creationId xmlns:a16="http://schemas.microsoft.com/office/drawing/2014/main" id="{0DF9D0D9-97C9-4872-9ED9-AB5FD5A671F5}"/>
            </a:ext>
          </a:extLst>
        </xdr:cNvPr>
        <xdr:cNvSpPr txBox="1"/>
      </xdr:nvSpPr>
      <xdr:spPr>
        <a:xfrm>
          <a:off x="15266044"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97807</xdr:rowOff>
    </xdr:from>
    <xdr:ext cx="405111" cy="259045"/>
    <xdr:sp macro="" textlink="">
      <xdr:nvSpPr>
        <xdr:cNvPr id="680" name="n_2mainValue【児童館】&#10;有形固定資産減価償却率">
          <a:extLst>
            <a:ext uri="{FF2B5EF4-FFF2-40B4-BE49-F238E27FC236}">
              <a16:creationId xmlns:a16="http://schemas.microsoft.com/office/drawing/2014/main" id="{4BEAC8D0-3D52-4509-B618-1F983E8AF677}"/>
            </a:ext>
          </a:extLst>
        </xdr:cNvPr>
        <xdr:cNvSpPr txBox="1"/>
      </xdr:nvSpPr>
      <xdr:spPr>
        <a:xfrm>
          <a:off x="14389744" y="1449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73677</xdr:rowOff>
    </xdr:from>
    <xdr:ext cx="405111" cy="259045"/>
    <xdr:sp macro="" textlink="">
      <xdr:nvSpPr>
        <xdr:cNvPr id="681" name="n_3mainValue【児童館】&#10;有形固定資産減価償却率">
          <a:extLst>
            <a:ext uri="{FF2B5EF4-FFF2-40B4-BE49-F238E27FC236}">
              <a16:creationId xmlns:a16="http://schemas.microsoft.com/office/drawing/2014/main" id="{910CE219-4854-458F-87C9-2B131E402F72}"/>
            </a:ext>
          </a:extLst>
        </xdr:cNvPr>
        <xdr:cNvSpPr txBox="1"/>
      </xdr:nvSpPr>
      <xdr:spPr>
        <a:xfrm>
          <a:off x="13500744" y="1447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49547</xdr:rowOff>
    </xdr:from>
    <xdr:ext cx="405111" cy="259045"/>
    <xdr:sp macro="" textlink="">
      <xdr:nvSpPr>
        <xdr:cNvPr id="682" name="n_4mainValue【児童館】&#10;有形固定資産減価償却率">
          <a:extLst>
            <a:ext uri="{FF2B5EF4-FFF2-40B4-BE49-F238E27FC236}">
              <a16:creationId xmlns:a16="http://schemas.microsoft.com/office/drawing/2014/main" id="{95A4851E-486D-46E7-A6F0-9A8337EA8D5B}"/>
            </a:ext>
          </a:extLst>
        </xdr:cNvPr>
        <xdr:cNvSpPr txBox="1"/>
      </xdr:nvSpPr>
      <xdr:spPr>
        <a:xfrm>
          <a:off x="126117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973FC3D9-5BF2-401C-AFFE-549EA0EB736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A67A1C85-705C-4A2B-B221-8F3717D7DD8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B4E789C1-8F73-4297-946C-0100C4BA3E9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9CD9F490-BE17-4512-A4D7-C0E6F5E7C66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2F170759-C814-4C73-8E46-EECF8C803CD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FD662AA0-BE0E-46B9-8C7E-EC2F74A26A7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E8CE67F8-36CC-4B04-88DF-DB7DE7E2E7F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989CD2FF-2790-4681-B0BD-CD2B3D990E4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ED011A40-4DC2-40EC-AE08-5346EAC76A8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711BF45F-C58B-435F-8FBB-5C12EC060C6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90281643-F72C-48EA-B28E-43E9B97AE8C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D3A0A1DB-34E9-48C1-ABB7-FEF982F2AC6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2A6DFD53-FF82-49EC-8394-B7FA463F127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9D3112EE-CCD1-4515-A66C-8B6DFF29933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78C2C6C2-DF5B-48ED-AC59-A90088784C8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20243718-EC87-4B1E-82B6-EF7935E4847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E351E90C-03DF-4366-805D-2AE64502723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6AF650AA-FD22-4793-AF50-C1BCD1B98F1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2C4CCA92-D311-4491-8BE1-0756575F1CF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A254E03D-B929-46DD-A9CD-955DE5F7419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EADBF438-30D6-4894-ADF4-B43556D7884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A222A38B-3ED9-4335-8605-9ACFC2C5F8A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128E535D-DD61-44EC-95D2-1FA348A218E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706" name="直線コネクタ 705">
          <a:extLst>
            <a:ext uri="{FF2B5EF4-FFF2-40B4-BE49-F238E27FC236}">
              <a16:creationId xmlns:a16="http://schemas.microsoft.com/office/drawing/2014/main" id="{F6C0AAEF-36E6-4625-8C99-0345A591F4BC}"/>
            </a:ext>
          </a:extLst>
        </xdr:cNvPr>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a:extLst>
            <a:ext uri="{FF2B5EF4-FFF2-40B4-BE49-F238E27FC236}">
              <a16:creationId xmlns:a16="http://schemas.microsoft.com/office/drawing/2014/main" id="{98F8B62A-CE1B-4A42-83A4-C1C1EF206D0E}"/>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a:extLst>
            <a:ext uri="{FF2B5EF4-FFF2-40B4-BE49-F238E27FC236}">
              <a16:creationId xmlns:a16="http://schemas.microsoft.com/office/drawing/2014/main" id="{53344B1D-E4E4-44F0-9043-BE65E841EA3F}"/>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709" name="【児童館】&#10;一人当たり面積最大値テキスト">
          <a:extLst>
            <a:ext uri="{FF2B5EF4-FFF2-40B4-BE49-F238E27FC236}">
              <a16:creationId xmlns:a16="http://schemas.microsoft.com/office/drawing/2014/main" id="{88EE7E66-7324-40BE-AD2E-C1AE36A8CC2E}"/>
            </a:ext>
          </a:extLst>
        </xdr:cNvPr>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710" name="直線コネクタ 709">
          <a:extLst>
            <a:ext uri="{FF2B5EF4-FFF2-40B4-BE49-F238E27FC236}">
              <a16:creationId xmlns:a16="http://schemas.microsoft.com/office/drawing/2014/main" id="{363BBD8A-C492-4094-BC66-38A7A7C0A4DD}"/>
            </a:ext>
          </a:extLst>
        </xdr:cNvPr>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11" name="【児童館】&#10;一人当たり面積平均値テキスト">
          <a:extLst>
            <a:ext uri="{FF2B5EF4-FFF2-40B4-BE49-F238E27FC236}">
              <a16:creationId xmlns:a16="http://schemas.microsoft.com/office/drawing/2014/main" id="{3939F3E2-3BAB-4E42-BB75-2C8F891041EC}"/>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2" name="フローチャート: 判断 711">
          <a:extLst>
            <a:ext uri="{FF2B5EF4-FFF2-40B4-BE49-F238E27FC236}">
              <a16:creationId xmlns:a16="http://schemas.microsoft.com/office/drawing/2014/main" id="{A6492B59-E00E-4B6D-BD7A-679E8C11EC0A}"/>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a:extLst>
            <a:ext uri="{FF2B5EF4-FFF2-40B4-BE49-F238E27FC236}">
              <a16:creationId xmlns:a16="http://schemas.microsoft.com/office/drawing/2014/main" id="{A9BC7E4E-7D44-4DAE-B4F0-9E5C24E6F5ED}"/>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714" name="フローチャート: 判断 713">
          <a:extLst>
            <a:ext uri="{FF2B5EF4-FFF2-40B4-BE49-F238E27FC236}">
              <a16:creationId xmlns:a16="http://schemas.microsoft.com/office/drawing/2014/main" id="{E23842BC-F16B-4E6D-9005-02787FC3B7FE}"/>
            </a:ext>
          </a:extLst>
        </xdr:cNvPr>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5" name="フローチャート: 判断 714">
          <a:extLst>
            <a:ext uri="{FF2B5EF4-FFF2-40B4-BE49-F238E27FC236}">
              <a16:creationId xmlns:a16="http://schemas.microsoft.com/office/drawing/2014/main" id="{980859E2-1D5B-4A55-85AE-E48B875B0582}"/>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716" name="フローチャート: 判断 715">
          <a:extLst>
            <a:ext uri="{FF2B5EF4-FFF2-40B4-BE49-F238E27FC236}">
              <a16:creationId xmlns:a16="http://schemas.microsoft.com/office/drawing/2014/main" id="{BC64DB6E-5CB8-4045-95CF-FCCCA75305D5}"/>
            </a:ext>
          </a:extLst>
        </xdr:cNvPr>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85F4F2B3-EC58-421C-9D0E-35CA8F8EBD3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995877B8-5D36-4F22-B606-C46CC94D8A2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6108F30E-D66D-4F9C-886E-B141BF4518A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9ABCD885-59DC-421E-A26B-C5A80E14166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27379BC-604A-45E8-8E6E-5E901001991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22" name="楕円 721">
          <a:extLst>
            <a:ext uri="{FF2B5EF4-FFF2-40B4-BE49-F238E27FC236}">
              <a16:creationId xmlns:a16="http://schemas.microsoft.com/office/drawing/2014/main" id="{20A3F379-4B75-4016-BB4F-7C938A10BD2A}"/>
            </a:ext>
          </a:extLst>
        </xdr:cNvPr>
        <xdr:cNvSpPr/>
      </xdr:nvSpPr>
      <xdr:spPr>
        <a:xfrm>
          <a:off x="22110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105427</xdr:rowOff>
    </xdr:from>
    <xdr:ext cx="469744" cy="259045"/>
    <xdr:sp macro="" textlink="">
      <xdr:nvSpPr>
        <xdr:cNvPr id="723" name="【児童館】&#10;一人当たり面積該当値テキスト">
          <a:extLst>
            <a:ext uri="{FF2B5EF4-FFF2-40B4-BE49-F238E27FC236}">
              <a16:creationId xmlns:a16="http://schemas.microsoft.com/office/drawing/2014/main" id="{68C47C2D-BFE7-4BFF-8DF3-3B3B8630C480}"/>
            </a:ext>
          </a:extLst>
        </xdr:cNvPr>
        <xdr:cNvSpPr txBox="1"/>
      </xdr:nvSpPr>
      <xdr:spPr>
        <a:xfrm>
          <a:off x="22199600"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82550</xdr:rowOff>
    </xdr:from>
    <xdr:to>
      <xdr:col>112</xdr:col>
      <xdr:colOff>38100</xdr:colOff>
      <xdr:row>82</xdr:row>
      <xdr:rowOff>12700</xdr:rowOff>
    </xdr:to>
    <xdr:sp macro="" textlink="">
      <xdr:nvSpPr>
        <xdr:cNvPr id="724" name="楕円 723">
          <a:extLst>
            <a:ext uri="{FF2B5EF4-FFF2-40B4-BE49-F238E27FC236}">
              <a16:creationId xmlns:a16="http://schemas.microsoft.com/office/drawing/2014/main" id="{5852E571-6AAF-4E14-8DC5-543DCD5C3604}"/>
            </a:ext>
          </a:extLst>
        </xdr:cNvPr>
        <xdr:cNvSpPr/>
      </xdr:nvSpPr>
      <xdr:spPr>
        <a:xfrm>
          <a:off x="21272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133350</xdr:rowOff>
    </xdr:from>
    <xdr:to>
      <xdr:col>116</xdr:col>
      <xdr:colOff>63500</xdr:colOff>
      <xdr:row>81</xdr:row>
      <xdr:rowOff>133350</xdr:rowOff>
    </xdr:to>
    <xdr:cxnSp macro="">
      <xdr:nvCxnSpPr>
        <xdr:cNvPr id="725" name="直線コネクタ 724">
          <a:extLst>
            <a:ext uri="{FF2B5EF4-FFF2-40B4-BE49-F238E27FC236}">
              <a16:creationId xmlns:a16="http://schemas.microsoft.com/office/drawing/2014/main" id="{6FC17B7E-A9AA-46EF-9435-A840BF80AE23}"/>
            </a:ext>
          </a:extLst>
        </xdr:cNvPr>
        <xdr:cNvCxnSpPr/>
      </xdr:nvCxnSpPr>
      <xdr:spPr>
        <a:xfrm>
          <a:off x="21323300" y="1402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82550</xdr:rowOff>
    </xdr:from>
    <xdr:to>
      <xdr:col>107</xdr:col>
      <xdr:colOff>101600</xdr:colOff>
      <xdr:row>82</xdr:row>
      <xdr:rowOff>12700</xdr:rowOff>
    </xdr:to>
    <xdr:sp macro="" textlink="">
      <xdr:nvSpPr>
        <xdr:cNvPr id="726" name="楕円 725">
          <a:extLst>
            <a:ext uri="{FF2B5EF4-FFF2-40B4-BE49-F238E27FC236}">
              <a16:creationId xmlns:a16="http://schemas.microsoft.com/office/drawing/2014/main" id="{9C8BFE40-291F-4220-9C62-85BC785A9D7F}"/>
            </a:ext>
          </a:extLst>
        </xdr:cNvPr>
        <xdr:cNvSpPr/>
      </xdr:nvSpPr>
      <xdr:spPr>
        <a:xfrm>
          <a:off x="20383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133350</xdr:rowOff>
    </xdr:from>
    <xdr:to>
      <xdr:col>111</xdr:col>
      <xdr:colOff>177800</xdr:colOff>
      <xdr:row>81</xdr:row>
      <xdr:rowOff>133350</xdr:rowOff>
    </xdr:to>
    <xdr:cxnSp macro="">
      <xdr:nvCxnSpPr>
        <xdr:cNvPr id="727" name="直線コネクタ 726">
          <a:extLst>
            <a:ext uri="{FF2B5EF4-FFF2-40B4-BE49-F238E27FC236}">
              <a16:creationId xmlns:a16="http://schemas.microsoft.com/office/drawing/2014/main" id="{7488BBFC-42A4-4816-A15A-C77AF9D4181F}"/>
            </a:ext>
          </a:extLst>
        </xdr:cNvPr>
        <xdr:cNvCxnSpPr/>
      </xdr:nvCxnSpPr>
      <xdr:spPr>
        <a:xfrm>
          <a:off x="20434300" y="1402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95250</xdr:rowOff>
    </xdr:from>
    <xdr:to>
      <xdr:col>102</xdr:col>
      <xdr:colOff>165100</xdr:colOff>
      <xdr:row>82</xdr:row>
      <xdr:rowOff>25400</xdr:rowOff>
    </xdr:to>
    <xdr:sp macro="" textlink="">
      <xdr:nvSpPr>
        <xdr:cNvPr id="728" name="楕円 727">
          <a:extLst>
            <a:ext uri="{FF2B5EF4-FFF2-40B4-BE49-F238E27FC236}">
              <a16:creationId xmlns:a16="http://schemas.microsoft.com/office/drawing/2014/main" id="{AEB79F7E-4731-475E-A042-AF6C4C1119B0}"/>
            </a:ext>
          </a:extLst>
        </xdr:cNvPr>
        <xdr:cNvSpPr/>
      </xdr:nvSpPr>
      <xdr:spPr>
        <a:xfrm>
          <a:off x="194945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133350</xdr:rowOff>
    </xdr:from>
    <xdr:to>
      <xdr:col>107</xdr:col>
      <xdr:colOff>50800</xdr:colOff>
      <xdr:row>81</xdr:row>
      <xdr:rowOff>146050</xdr:rowOff>
    </xdr:to>
    <xdr:cxnSp macro="">
      <xdr:nvCxnSpPr>
        <xdr:cNvPr id="729" name="直線コネクタ 728">
          <a:extLst>
            <a:ext uri="{FF2B5EF4-FFF2-40B4-BE49-F238E27FC236}">
              <a16:creationId xmlns:a16="http://schemas.microsoft.com/office/drawing/2014/main" id="{7274A7B7-5E8F-49FF-B4FE-DCC253F49A35}"/>
            </a:ext>
          </a:extLst>
        </xdr:cNvPr>
        <xdr:cNvCxnSpPr/>
      </xdr:nvCxnSpPr>
      <xdr:spPr>
        <a:xfrm flipV="1">
          <a:off x="19545300" y="1402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95250</xdr:rowOff>
    </xdr:from>
    <xdr:to>
      <xdr:col>98</xdr:col>
      <xdr:colOff>38100</xdr:colOff>
      <xdr:row>82</xdr:row>
      <xdr:rowOff>25400</xdr:rowOff>
    </xdr:to>
    <xdr:sp macro="" textlink="">
      <xdr:nvSpPr>
        <xdr:cNvPr id="730" name="楕円 729">
          <a:extLst>
            <a:ext uri="{FF2B5EF4-FFF2-40B4-BE49-F238E27FC236}">
              <a16:creationId xmlns:a16="http://schemas.microsoft.com/office/drawing/2014/main" id="{FB77E505-CD94-4428-AF4C-C13C64D46472}"/>
            </a:ext>
          </a:extLst>
        </xdr:cNvPr>
        <xdr:cNvSpPr/>
      </xdr:nvSpPr>
      <xdr:spPr>
        <a:xfrm>
          <a:off x="186055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146050</xdr:rowOff>
    </xdr:from>
    <xdr:to>
      <xdr:col>102</xdr:col>
      <xdr:colOff>114300</xdr:colOff>
      <xdr:row>81</xdr:row>
      <xdr:rowOff>146050</xdr:rowOff>
    </xdr:to>
    <xdr:cxnSp macro="">
      <xdr:nvCxnSpPr>
        <xdr:cNvPr id="731" name="直線コネクタ 730">
          <a:extLst>
            <a:ext uri="{FF2B5EF4-FFF2-40B4-BE49-F238E27FC236}">
              <a16:creationId xmlns:a16="http://schemas.microsoft.com/office/drawing/2014/main" id="{F98CE619-080F-49CD-9A4F-C01D19C83CDA}"/>
            </a:ext>
          </a:extLst>
        </xdr:cNvPr>
        <xdr:cNvCxnSpPr/>
      </xdr:nvCxnSpPr>
      <xdr:spPr>
        <a:xfrm>
          <a:off x="18656300" y="1403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32" name="n_1aveValue【児童館】&#10;一人当たり面積">
          <a:extLst>
            <a:ext uri="{FF2B5EF4-FFF2-40B4-BE49-F238E27FC236}">
              <a16:creationId xmlns:a16="http://schemas.microsoft.com/office/drawing/2014/main" id="{DDFDBBF0-449C-4FA1-B708-9A92834EB88F}"/>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733" name="n_2aveValue【児童館】&#10;一人当たり面積">
          <a:extLst>
            <a:ext uri="{FF2B5EF4-FFF2-40B4-BE49-F238E27FC236}">
              <a16:creationId xmlns:a16="http://schemas.microsoft.com/office/drawing/2014/main" id="{83295FA4-F09E-4999-B9B0-433199E80969}"/>
            </a:ext>
          </a:extLst>
        </xdr:cNvPr>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34" name="n_3aveValue【児童館】&#10;一人当たり面積">
          <a:extLst>
            <a:ext uri="{FF2B5EF4-FFF2-40B4-BE49-F238E27FC236}">
              <a16:creationId xmlns:a16="http://schemas.microsoft.com/office/drawing/2014/main" id="{D590A76A-2BE2-45DF-A49D-0396280D9A15}"/>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92727</xdr:rowOff>
    </xdr:from>
    <xdr:ext cx="469744" cy="259045"/>
    <xdr:sp macro="" textlink="">
      <xdr:nvSpPr>
        <xdr:cNvPr id="735" name="n_4aveValue【児童館】&#10;一人当たり面積">
          <a:extLst>
            <a:ext uri="{FF2B5EF4-FFF2-40B4-BE49-F238E27FC236}">
              <a16:creationId xmlns:a16="http://schemas.microsoft.com/office/drawing/2014/main" id="{30F6FF73-3FBC-4C7E-B557-8CF7238CE533}"/>
            </a:ext>
          </a:extLst>
        </xdr:cNvPr>
        <xdr:cNvSpPr txBox="1"/>
      </xdr:nvSpPr>
      <xdr:spPr>
        <a:xfrm>
          <a:off x="18421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29227</xdr:rowOff>
    </xdr:from>
    <xdr:ext cx="469744" cy="259045"/>
    <xdr:sp macro="" textlink="">
      <xdr:nvSpPr>
        <xdr:cNvPr id="736" name="n_1mainValue【児童館】&#10;一人当たり面積">
          <a:extLst>
            <a:ext uri="{FF2B5EF4-FFF2-40B4-BE49-F238E27FC236}">
              <a16:creationId xmlns:a16="http://schemas.microsoft.com/office/drawing/2014/main" id="{66C6459C-2A70-4207-B81B-3FD49EACFF4A}"/>
            </a:ext>
          </a:extLst>
        </xdr:cNvPr>
        <xdr:cNvSpPr txBox="1"/>
      </xdr:nvSpPr>
      <xdr:spPr>
        <a:xfrm>
          <a:off x="21075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29227</xdr:rowOff>
    </xdr:from>
    <xdr:ext cx="469744" cy="259045"/>
    <xdr:sp macro="" textlink="">
      <xdr:nvSpPr>
        <xdr:cNvPr id="737" name="n_2mainValue【児童館】&#10;一人当たり面積">
          <a:extLst>
            <a:ext uri="{FF2B5EF4-FFF2-40B4-BE49-F238E27FC236}">
              <a16:creationId xmlns:a16="http://schemas.microsoft.com/office/drawing/2014/main" id="{4DE64AD8-6EF1-40AE-A532-B0BE42DD77B1}"/>
            </a:ext>
          </a:extLst>
        </xdr:cNvPr>
        <xdr:cNvSpPr txBox="1"/>
      </xdr:nvSpPr>
      <xdr:spPr>
        <a:xfrm>
          <a:off x="20199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41927</xdr:rowOff>
    </xdr:from>
    <xdr:ext cx="469744" cy="259045"/>
    <xdr:sp macro="" textlink="">
      <xdr:nvSpPr>
        <xdr:cNvPr id="738" name="n_3mainValue【児童館】&#10;一人当たり面積">
          <a:extLst>
            <a:ext uri="{FF2B5EF4-FFF2-40B4-BE49-F238E27FC236}">
              <a16:creationId xmlns:a16="http://schemas.microsoft.com/office/drawing/2014/main" id="{8EDCD399-7865-48ED-B7EF-803923FD4EF3}"/>
            </a:ext>
          </a:extLst>
        </xdr:cNvPr>
        <xdr:cNvSpPr txBox="1"/>
      </xdr:nvSpPr>
      <xdr:spPr>
        <a:xfrm>
          <a:off x="193104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41927</xdr:rowOff>
    </xdr:from>
    <xdr:ext cx="469744" cy="259045"/>
    <xdr:sp macro="" textlink="">
      <xdr:nvSpPr>
        <xdr:cNvPr id="739" name="n_4mainValue【児童館】&#10;一人当たり面積">
          <a:extLst>
            <a:ext uri="{FF2B5EF4-FFF2-40B4-BE49-F238E27FC236}">
              <a16:creationId xmlns:a16="http://schemas.microsoft.com/office/drawing/2014/main" id="{701DA4B3-E54E-4E72-A196-04F914256F08}"/>
            </a:ext>
          </a:extLst>
        </xdr:cNvPr>
        <xdr:cNvSpPr txBox="1"/>
      </xdr:nvSpPr>
      <xdr:spPr>
        <a:xfrm>
          <a:off x="184214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36FA43CF-4710-437C-8C8F-CC189512F69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94476BE4-303E-475C-8462-2A6F6A6F722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D66EDE7A-4B4D-416E-B627-40A23A0CDDF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85B2CC78-54A3-4896-9DE3-26A51F8DFEC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60C29B3A-0C94-48D8-9986-137D1C1B264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EA39A0E6-BFFB-44E6-BF86-228632408C9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AE4F997-A396-4E8C-8361-1D1A6703E96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382DF322-9A7E-4AD0-B44B-4977F6BD267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9E105990-39D2-49E1-B595-DF6E6927329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9532BFD-397D-448F-B873-FB6A59824A6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648AE6B8-03AF-403C-8BB5-F4A71355902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BD93CD71-AA78-40AD-BB0F-D8698859201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4E2B1873-564B-4035-A9EF-D626007FA27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422648C0-0224-4C95-8446-32F15AD7347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F4BDEBC3-0DF0-4D53-9EFF-F93E3A32E9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D797B606-63E9-4ACA-85F8-5257472EE09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70F06CBC-433E-4825-96B1-2F0041FEE73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F4EAA26C-6F8B-442C-B644-C5802DABA68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76D2C671-ABB9-43F0-9A90-5E45C8E9C9D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6098398D-F2F4-4045-9DDC-829495BCD61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878D699A-53D2-4B91-9B54-C3252AF308C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A036772F-CA42-4813-9976-662C7995ADC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DF7AAD81-E84B-4500-AEE2-0C245A316B8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2E64BB70-8DCE-43BC-807F-7B0D3FEF962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250CE271-8D14-4EB5-A3DB-4B62F63428E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765" name="直線コネクタ 764">
          <a:extLst>
            <a:ext uri="{FF2B5EF4-FFF2-40B4-BE49-F238E27FC236}">
              <a16:creationId xmlns:a16="http://schemas.microsoft.com/office/drawing/2014/main" id="{0E403F9D-91DD-444B-9C08-55C4F0603789}"/>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66" name="【公民館】&#10;有形固定資産減価償却率最小値テキスト">
          <a:extLst>
            <a:ext uri="{FF2B5EF4-FFF2-40B4-BE49-F238E27FC236}">
              <a16:creationId xmlns:a16="http://schemas.microsoft.com/office/drawing/2014/main" id="{8B38C0AF-145B-4774-A02C-8C98A1F3F59D}"/>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67" name="直線コネクタ 766">
          <a:extLst>
            <a:ext uri="{FF2B5EF4-FFF2-40B4-BE49-F238E27FC236}">
              <a16:creationId xmlns:a16="http://schemas.microsoft.com/office/drawing/2014/main" id="{04C364C4-5B12-4C92-8265-B25DD87CE805}"/>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768" name="【公民館】&#10;有形固定資産減価償却率最大値テキスト">
          <a:extLst>
            <a:ext uri="{FF2B5EF4-FFF2-40B4-BE49-F238E27FC236}">
              <a16:creationId xmlns:a16="http://schemas.microsoft.com/office/drawing/2014/main" id="{E5AD37D8-7D2E-4E92-90F6-79AF65138014}"/>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769" name="直線コネクタ 768">
          <a:extLst>
            <a:ext uri="{FF2B5EF4-FFF2-40B4-BE49-F238E27FC236}">
              <a16:creationId xmlns:a16="http://schemas.microsoft.com/office/drawing/2014/main" id="{5F31D02C-0AE1-414A-9ACF-A6B2E5A972A0}"/>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31585</xdr:rowOff>
    </xdr:from>
    <xdr:ext cx="405111" cy="259045"/>
    <xdr:sp macro="" textlink="">
      <xdr:nvSpPr>
        <xdr:cNvPr id="770" name="【公民館】&#10;有形固定資産減価償却率平均値テキスト">
          <a:extLst>
            <a:ext uri="{FF2B5EF4-FFF2-40B4-BE49-F238E27FC236}">
              <a16:creationId xmlns:a16="http://schemas.microsoft.com/office/drawing/2014/main" id="{3C37D7EC-53EA-452C-82CD-B10BE6DE1543}"/>
            </a:ext>
          </a:extLst>
        </xdr:cNvPr>
        <xdr:cNvSpPr txBox="1"/>
      </xdr:nvSpPr>
      <xdr:spPr>
        <a:xfrm>
          <a:off x="16357600" y="1803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771" name="フローチャート: 判断 770">
          <a:extLst>
            <a:ext uri="{FF2B5EF4-FFF2-40B4-BE49-F238E27FC236}">
              <a16:creationId xmlns:a16="http://schemas.microsoft.com/office/drawing/2014/main" id="{37D07429-4273-47CE-B742-7BABF0B1E119}"/>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772" name="フローチャート: 判断 771">
          <a:extLst>
            <a:ext uri="{FF2B5EF4-FFF2-40B4-BE49-F238E27FC236}">
              <a16:creationId xmlns:a16="http://schemas.microsoft.com/office/drawing/2014/main" id="{1E7BEF83-4B9D-4183-9969-C0FACF82BC5E}"/>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773" name="フローチャート: 判断 772">
          <a:extLst>
            <a:ext uri="{FF2B5EF4-FFF2-40B4-BE49-F238E27FC236}">
              <a16:creationId xmlns:a16="http://schemas.microsoft.com/office/drawing/2014/main" id="{B8FE61E1-7A66-43D9-90A1-FC5C6CCB868E}"/>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774" name="フローチャート: 判断 773">
          <a:extLst>
            <a:ext uri="{FF2B5EF4-FFF2-40B4-BE49-F238E27FC236}">
              <a16:creationId xmlns:a16="http://schemas.microsoft.com/office/drawing/2014/main" id="{93E1F4B4-B144-4A8D-81F2-807AAC388567}"/>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775" name="フローチャート: 判断 774">
          <a:extLst>
            <a:ext uri="{FF2B5EF4-FFF2-40B4-BE49-F238E27FC236}">
              <a16:creationId xmlns:a16="http://schemas.microsoft.com/office/drawing/2014/main" id="{AEBD8E22-4B23-421B-9887-A4F38111F68B}"/>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F2FD3788-9206-49ED-9B4B-6CE77BE526A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AA5B7BC4-33C6-44D2-983E-7D357915078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F8F151-3F7E-4CD0-91E8-D5C4BC9DBF9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DB708A46-DA0E-4DD3-BB8A-368F4D4BD91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BA5A071A-7E07-4C3A-837E-8FEA02643FD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111942</xdr:rowOff>
    </xdr:from>
    <xdr:to>
      <xdr:col>85</xdr:col>
      <xdr:colOff>177800</xdr:colOff>
      <xdr:row>105</xdr:row>
      <xdr:rowOff>42092</xdr:rowOff>
    </xdr:to>
    <xdr:sp macro="" textlink="">
      <xdr:nvSpPr>
        <xdr:cNvPr id="781" name="楕円 780">
          <a:extLst>
            <a:ext uri="{FF2B5EF4-FFF2-40B4-BE49-F238E27FC236}">
              <a16:creationId xmlns:a16="http://schemas.microsoft.com/office/drawing/2014/main" id="{1989EF71-A2CD-4655-A95F-BDC73F141910}"/>
            </a:ext>
          </a:extLst>
        </xdr:cNvPr>
        <xdr:cNvSpPr/>
      </xdr:nvSpPr>
      <xdr:spPr>
        <a:xfrm>
          <a:off x="162687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134819</xdr:rowOff>
    </xdr:from>
    <xdr:ext cx="405111" cy="259045"/>
    <xdr:sp macro="" textlink="">
      <xdr:nvSpPr>
        <xdr:cNvPr id="782" name="【公民館】&#10;有形固定資産減価償却率該当値テキスト">
          <a:extLst>
            <a:ext uri="{FF2B5EF4-FFF2-40B4-BE49-F238E27FC236}">
              <a16:creationId xmlns:a16="http://schemas.microsoft.com/office/drawing/2014/main" id="{F1EB87D4-AA21-4513-B852-7277CC148987}"/>
            </a:ext>
          </a:extLst>
        </xdr:cNvPr>
        <xdr:cNvSpPr txBox="1"/>
      </xdr:nvSpPr>
      <xdr:spPr>
        <a:xfrm>
          <a:off x="16357600" y="17794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77651</xdr:rowOff>
    </xdr:from>
    <xdr:to>
      <xdr:col>81</xdr:col>
      <xdr:colOff>101600</xdr:colOff>
      <xdr:row>105</xdr:row>
      <xdr:rowOff>7801</xdr:rowOff>
    </xdr:to>
    <xdr:sp macro="" textlink="">
      <xdr:nvSpPr>
        <xdr:cNvPr id="783" name="楕円 782">
          <a:extLst>
            <a:ext uri="{FF2B5EF4-FFF2-40B4-BE49-F238E27FC236}">
              <a16:creationId xmlns:a16="http://schemas.microsoft.com/office/drawing/2014/main" id="{0ED9D2AA-4236-4481-83B9-8F7A71F5F41B}"/>
            </a:ext>
          </a:extLst>
        </xdr:cNvPr>
        <xdr:cNvSpPr/>
      </xdr:nvSpPr>
      <xdr:spPr>
        <a:xfrm>
          <a:off x="15430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128451</xdr:rowOff>
    </xdr:from>
    <xdr:to>
      <xdr:col>85</xdr:col>
      <xdr:colOff>127000</xdr:colOff>
      <xdr:row>104</xdr:row>
      <xdr:rowOff>162742</xdr:rowOff>
    </xdr:to>
    <xdr:cxnSp macro="">
      <xdr:nvCxnSpPr>
        <xdr:cNvPr id="784" name="直線コネクタ 783">
          <a:extLst>
            <a:ext uri="{FF2B5EF4-FFF2-40B4-BE49-F238E27FC236}">
              <a16:creationId xmlns:a16="http://schemas.microsoft.com/office/drawing/2014/main" id="{77CCE7CA-A5C1-4103-A35D-917D7C3F12E3}"/>
            </a:ext>
          </a:extLst>
        </xdr:cNvPr>
        <xdr:cNvCxnSpPr/>
      </xdr:nvCxnSpPr>
      <xdr:spPr>
        <a:xfrm>
          <a:off x="15481300" y="1795925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67855</xdr:rowOff>
    </xdr:from>
    <xdr:to>
      <xdr:col>76</xdr:col>
      <xdr:colOff>165100</xdr:colOff>
      <xdr:row>104</xdr:row>
      <xdr:rowOff>169455</xdr:rowOff>
    </xdr:to>
    <xdr:sp macro="" textlink="">
      <xdr:nvSpPr>
        <xdr:cNvPr id="785" name="楕円 784">
          <a:extLst>
            <a:ext uri="{FF2B5EF4-FFF2-40B4-BE49-F238E27FC236}">
              <a16:creationId xmlns:a16="http://schemas.microsoft.com/office/drawing/2014/main" id="{E6832B7B-D823-4349-BB6B-FE7AC6C22D9A}"/>
            </a:ext>
          </a:extLst>
        </xdr:cNvPr>
        <xdr:cNvSpPr/>
      </xdr:nvSpPr>
      <xdr:spPr>
        <a:xfrm>
          <a:off x="14541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118655</xdr:rowOff>
    </xdr:from>
    <xdr:to>
      <xdr:col>81</xdr:col>
      <xdr:colOff>50800</xdr:colOff>
      <xdr:row>104</xdr:row>
      <xdr:rowOff>128451</xdr:rowOff>
    </xdr:to>
    <xdr:cxnSp macro="">
      <xdr:nvCxnSpPr>
        <xdr:cNvPr id="786" name="直線コネクタ 785">
          <a:extLst>
            <a:ext uri="{FF2B5EF4-FFF2-40B4-BE49-F238E27FC236}">
              <a16:creationId xmlns:a16="http://schemas.microsoft.com/office/drawing/2014/main" id="{7183E06A-7938-4B34-9E18-381C89D9041F}"/>
            </a:ext>
          </a:extLst>
        </xdr:cNvPr>
        <xdr:cNvCxnSpPr/>
      </xdr:nvCxnSpPr>
      <xdr:spPr>
        <a:xfrm>
          <a:off x="14592300" y="17949455"/>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40095</xdr:rowOff>
    </xdr:from>
    <xdr:to>
      <xdr:col>72</xdr:col>
      <xdr:colOff>38100</xdr:colOff>
      <xdr:row>104</xdr:row>
      <xdr:rowOff>141695</xdr:rowOff>
    </xdr:to>
    <xdr:sp macro="" textlink="">
      <xdr:nvSpPr>
        <xdr:cNvPr id="787" name="楕円 786">
          <a:extLst>
            <a:ext uri="{FF2B5EF4-FFF2-40B4-BE49-F238E27FC236}">
              <a16:creationId xmlns:a16="http://schemas.microsoft.com/office/drawing/2014/main" id="{016C5EAE-4359-4C70-B019-21A97A1121E7}"/>
            </a:ext>
          </a:extLst>
        </xdr:cNvPr>
        <xdr:cNvSpPr/>
      </xdr:nvSpPr>
      <xdr:spPr>
        <a:xfrm>
          <a:off x="13652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90895</xdr:rowOff>
    </xdr:from>
    <xdr:to>
      <xdr:col>76</xdr:col>
      <xdr:colOff>114300</xdr:colOff>
      <xdr:row>104</xdr:row>
      <xdr:rowOff>118655</xdr:rowOff>
    </xdr:to>
    <xdr:cxnSp macro="">
      <xdr:nvCxnSpPr>
        <xdr:cNvPr id="788" name="直線コネクタ 787">
          <a:extLst>
            <a:ext uri="{FF2B5EF4-FFF2-40B4-BE49-F238E27FC236}">
              <a16:creationId xmlns:a16="http://schemas.microsoft.com/office/drawing/2014/main" id="{A2CA3B12-5F11-47C6-AE35-C0209DB7A6ED}"/>
            </a:ext>
          </a:extLst>
        </xdr:cNvPr>
        <xdr:cNvCxnSpPr/>
      </xdr:nvCxnSpPr>
      <xdr:spPr>
        <a:xfrm>
          <a:off x="13703300" y="17921695"/>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48261</xdr:rowOff>
    </xdr:from>
    <xdr:to>
      <xdr:col>67</xdr:col>
      <xdr:colOff>101600</xdr:colOff>
      <xdr:row>104</xdr:row>
      <xdr:rowOff>149861</xdr:rowOff>
    </xdr:to>
    <xdr:sp macro="" textlink="">
      <xdr:nvSpPr>
        <xdr:cNvPr id="789" name="楕円 788">
          <a:extLst>
            <a:ext uri="{FF2B5EF4-FFF2-40B4-BE49-F238E27FC236}">
              <a16:creationId xmlns:a16="http://schemas.microsoft.com/office/drawing/2014/main" id="{9E15B5D4-345D-4B5F-BD41-FEBFCB0333AB}"/>
            </a:ext>
          </a:extLst>
        </xdr:cNvPr>
        <xdr:cNvSpPr/>
      </xdr:nvSpPr>
      <xdr:spPr>
        <a:xfrm>
          <a:off x="12763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90895</xdr:rowOff>
    </xdr:from>
    <xdr:to>
      <xdr:col>71</xdr:col>
      <xdr:colOff>177800</xdr:colOff>
      <xdr:row>104</xdr:row>
      <xdr:rowOff>99061</xdr:rowOff>
    </xdr:to>
    <xdr:cxnSp macro="">
      <xdr:nvCxnSpPr>
        <xdr:cNvPr id="790" name="直線コネクタ 789">
          <a:extLst>
            <a:ext uri="{FF2B5EF4-FFF2-40B4-BE49-F238E27FC236}">
              <a16:creationId xmlns:a16="http://schemas.microsoft.com/office/drawing/2014/main" id="{26BFF15A-0A55-4BFA-9565-4427C35301CF}"/>
            </a:ext>
          </a:extLst>
        </xdr:cNvPr>
        <xdr:cNvCxnSpPr/>
      </xdr:nvCxnSpPr>
      <xdr:spPr>
        <a:xfrm flipV="1">
          <a:off x="12814300" y="17921695"/>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8726</xdr:rowOff>
    </xdr:from>
    <xdr:ext cx="405111" cy="259045"/>
    <xdr:sp macro="" textlink="">
      <xdr:nvSpPr>
        <xdr:cNvPr id="791" name="n_1aveValue【公民館】&#10;有形固定資産減価償却率">
          <a:extLst>
            <a:ext uri="{FF2B5EF4-FFF2-40B4-BE49-F238E27FC236}">
              <a16:creationId xmlns:a16="http://schemas.microsoft.com/office/drawing/2014/main" id="{9AC4BA00-BD59-4F78-BC7A-9D2C9C5C177D}"/>
            </a:ext>
          </a:extLst>
        </xdr:cNvPr>
        <xdr:cNvSpPr txBox="1"/>
      </xdr:nvSpPr>
      <xdr:spPr>
        <a:xfrm>
          <a:off x="15266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792" name="n_2aveValue【公民館】&#10;有形固定資産減価償却率">
          <a:extLst>
            <a:ext uri="{FF2B5EF4-FFF2-40B4-BE49-F238E27FC236}">
              <a16:creationId xmlns:a16="http://schemas.microsoft.com/office/drawing/2014/main" id="{E1977722-EC50-46C8-826A-D93EF1CF6BE2}"/>
            </a:ext>
          </a:extLst>
        </xdr:cNvPr>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793" name="n_3aveValue【公民館】&#10;有形固定資産減価償却率">
          <a:extLst>
            <a:ext uri="{FF2B5EF4-FFF2-40B4-BE49-F238E27FC236}">
              <a16:creationId xmlns:a16="http://schemas.microsoft.com/office/drawing/2014/main" id="{F0CB4DB7-05FC-4060-91DF-27797B419CA6}"/>
            </a:ext>
          </a:extLst>
        </xdr:cNvPr>
        <xdr:cNvSpPr txBox="1"/>
      </xdr:nvSpPr>
      <xdr:spPr>
        <a:xfrm>
          <a:off x="13500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145885</xdr:rowOff>
    </xdr:from>
    <xdr:ext cx="405111" cy="259045"/>
    <xdr:sp macro="" textlink="">
      <xdr:nvSpPr>
        <xdr:cNvPr id="794" name="n_4aveValue【公民館】&#10;有形固定資産減価償却率">
          <a:extLst>
            <a:ext uri="{FF2B5EF4-FFF2-40B4-BE49-F238E27FC236}">
              <a16:creationId xmlns:a16="http://schemas.microsoft.com/office/drawing/2014/main" id="{06AC2DE8-1E9B-4122-82C0-302D7044C2F1}"/>
            </a:ext>
          </a:extLst>
        </xdr:cNvPr>
        <xdr:cNvSpPr txBox="1"/>
      </xdr:nvSpPr>
      <xdr:spPr>
        <a:xfrm>
          <a:off x="12611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24328</xdr:rowOff>
    </xdr:from>
    <xdr:ext cx="405111" cy="259045"/>
    <xdr:sp macro="" textlink="">
      <xdr:nvSpPr>
        <xdr:cNvPr id="795" name="n_1mainValue【公民館】&#10;有形固定資産減価償却率">
          <a:extLst>
            <a:ext uri="{FF2B5EF4-FFF2-40B4-BE49-F238E27FC236}">
              <a16:creationId xmlns:a16="http://schemas.microsoft.com/office/drawing/2014/main" id="{731C219C-C96B-495B-9255-ECD403164A8A}"/>
            </a:ext>
          </a:extLst>
        </xdr:cNvPr>
        <xdr:cNvSpPr txBox="1"/>
      </xdr:nvSpPr>
      <xdr:spPr>
        <a:xfrm>
          <a:off x="152660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14532</xdr:rowOff>
    </xdr:from>
    <xdr:ext cx="405111" cy="259045"/>
    <xdr:sp macro="" textlink="">
      <xdr:nvSpPr>
        <xdr:cNvPr id="796" name="n_2mainValue【公民館】&#10;有形固定資産減価償却率">
          <a:extLst>
            <a:ext uri="{FF2B5EF4-FFF2-40B4-BE49-F238E27FC236}">
              <a16:creationId xmlns:a16="http://schemas.microsoft.com/office/drawing/2014/main" id="{8C173EA0-C1B9-466F-AD05-F75AFE61871E}"/>
            </a:ext>
          </a:extLst>
        </xdr:cNvPr>
        <xdr:cNvSpPr txBox="1"/>
      </xdr:nvSpPr>
      <xdr:spPr>
        <a:xfrm>
          <a:off x="14389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158222</xdr:rowOff>
    </xdr:from>
    <xdr:ext cx="405111" cy="259045"/>
    <xdr:sp macro="" textlink="">
      <xdr:nvSpPr>
        <xdr:cNvPr id="797" name="n_3mainValue【公民館】&#10;有形固定資産減価償却率">
          <a:extLst>
            <a:ext uri="{FF2B5EF4-FFF2-40B4-BE49-F238E27FC236}">
              <a16:creationId xmlns:a16="http://schemas.microsoft.com/office/drawing/2014/main" id="{3D076CF5-824D-4F34-8B97-7D2672ADD818}"/>
            </a:ext>
          </a:extLst>
        </xdr:cNvPr>
        <xdr:cNvSpPr txBox="1"/>
      </xdr:nvSpPr>
      <xdr:spPr>
        <a:xfrm>
          <a:off x="13500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798" name="n_4mainValue【公民館】&#10;有形固定資産減価償却率">
          <a:extLst>
            <a:ext uri="{FF2B5EF4-FFF2-40B4-BE49-F238E27FC236}">
              <a16:creationId xmlns:a16="http://schemas.microsoft.com/office/drawing/2014/main" id="{B975ACA9-EDC8-4B96-B4F3-450416FA042B}"/>
            </a:ext>
          </a:extLst>
        </xdr:cNvPr>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5841D327-3310-4F22-8BC6-45505689E69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A5FEBB84-A494-4900-8401-D327CEE80C1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11CCBADA-967C-45AC-9B69-B1C26CDF0EB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78934AEC-FDC0-41F4-A59E-0FE4E2BB12E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C1D1BBF5-8D29-46C4-880D-7FB3A280358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8284F680-B5EF-4FD7-BA53-F7C5E5A30AC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E7557167-5876-4166-AF0E-A19875D607D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B60AEB2D-3A26-4AF4-B774-1C897DF165A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9B807C44-8AC4-4063-966C-28B93A53C49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81280EC1-E83B-41CE-9802-B8A0DE443A0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6FB25443-70D1-429D-AFCB-6336FD0FE55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5FA48FBF-A155-4C00-A07B-2100C573EBE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CD0EE2B5-A0E3-4DF8-AA47-36E6524363C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EC0019C2-09BD-40DE-807D-5B556FB9AD3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AD2B8FD0-7B97-45BA-B71B-86F52E653A5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16C278B3-0E06-4F5C-8143-064164F4934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E24A5400-50FD-46C9-887C-5AC9297F2DF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FD993842-F689-4A29-AD36-B320DBA26E2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2D53B68E-03C3-4395-919D-8B64C26BF7B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6CA6ED44-98DC-497B-A3C5-600CA8610EA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ECF632DC-6C8A-4268-B9F3-DF7AF7AC214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4EFD443A-39D9-4478-9EBB-0ADE7232CF7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730ED790-8ABD-475C-87AD-E68F28EB226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48A8B5FC-7716-4984-92B6-BD32E0CED6D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832E661A-C4A9-4A96-9CAF-7D860C1F56A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824" name="直線コネクタ 823">
          <a:extLst>
            <a:ext uri="{FF2B5EF4-FFF2-40B4-BE49-F238E27FC236}">
              <a16:creationId xmlns:a16="http://schemas.microsoft.com/office/drawing/2014/main" id="{C248B702-6ADD-4991-956F-6B0415650B88}"/>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825" name="【公民館】&#10;一人当たり面積最小値テキスト">
          <a:extLst>
            <a:ext uri="{FF2B5EF4-FFF2-40B4-BE49-F238E27FC236}">
              <a16:creationId xmlns:a16="http://schemas.microsoft.com/office/drawing/2014/main" id="{8C4776D3-2EAD-4357-869A-E847EF9FD42F}"/>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826" name="直線コネクタ 825">
          <a:extLst>
            <a:ext uri="{FF2B5EF4-FFF2-40B4-BE49-F238E27FC236}">
              <a16:creationId xmlns:a16="http://schemas.microsoft.com/office/drawing/2014/main" id="{78A13395-E902-431B-87A6-9F0E2097BD0F}"/>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827" name="【公民館】&#10;一人当たり面積最大値テキスト">
          <a:extLst>
            <a:ext uri="{FF2B5EF4-FFF2-40B4-BE49-F238E27FC236}">
              <a16:creationId xmlns:a16="http://schemas.microsoft.com/office/drawing/2014/main" id="{71A0AAD0-0109-4CD5-A6C3-1F6A2E7251CF}"/>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828" name="直線コネクタ 827">
          <a:extLst>
            <a:ext uri="{FF2B5EF4-FFF2-40B4-BE49-F238E27FC236}">
              <a16:creationId xmlns:a16="http://schemas.microsoft.com/office/drawing/2014/main" id="{B9B85748-42BE-4F76-BC86-22C131BE8965}"/>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85470</xdr:rowOff>
    </xdr:from>
    <xdr:ext cx="469744" cy="259045"/>
    <xdr:sp macro="" textlink="">
      <xdr:nvSpPr>
        <xdr:cNvPr id="829" name="【公民館】&#10;一人当たり面積平均値テキスト">
          <a:extLst>
            <a:ext uri="{FF2B5EF4-FFF2-40B4-BE49-F238E27FC236}">
              <a16:creationId xmlns:a16="http://schemas.microsoft.com/office/drawing/2014/main" id="{D02523B5-50AE-4700-AB14-E234D55AFF18}"/>
            </a:ext>
          </a:extLst>
        </xdr:cNvPr>
        <xdr:cNvSpPr txBox="1"/>
      </xdr:nvSpPr>
      <xdr:spPr>
        <a:xfrm>
          <a:off x="22199600" y="1825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830" name="フローチャート: 判断 829">
          <a:extLst>
            <a:ext uri="{FF2B5EF4-FFF2-40B4-BE49-F238E27FC236}">
              <a16:creationId xmlns:a16="http://schemas.microsoft.com/office/drawing/2014/main" id="{A22ECEAB-3AB1-4033-84B1-DCF8B52A6E78}"/>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831" name="フローチャート: 判断 830">
          <a:extLst>
            <a:ext uri="{FF2B5EF4-FFF2-40B4-BE49-F238E27FC236}">
              <a16:creationId xmlns:a16="http://schemas.microsoft.com/office/drawing/2014/main" id="{6FD9713F-42AB-4F62-81A1-11D28D1E168A}"/>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32" name="フローチャート: 判断 831">
          <a:extLst>
            <a:ext uri="{FF2B5EF4-FFF2-40B4-BE49-F238E27FC236}">
              <a16:creationId xmlns:a16="http://schemas.microsoft.com/office/drawing/2014/main" id="{F08266F0-76A9-41DE-AF6F-BF49A5EA5B8D}"/>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3" name="フローチャート: 判断 832">
          <a:extLst>
            <a:ext uri="{FF2B5EF4-FFF2-40B4-BE49-F238E27FC236}">
              <a16:creationId xmlns:a16="http://schemas.microsoft.com/office/drawing/2014/main" id="{56588E56-A6AD-4CBB-AC3A-0A25017D2871}"/>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834" name="フローチャート: 判断 833">
          <a:extLst>
            <a:ext uri="{FF2B5EF4-FFF2-40B4-BE49-F238E27FC236}">
              <a16:creationId xmlns:a16="http://schemas.microsoft.com/office/drawing/2014/main" id="{24D82DBF-7192-4900-92EC-96E016399213}"/>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A316A928-C40E-4729-9F6E-EDC644E9BA7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9FE8CB19-A5E3-4A7E-A88C-5F52FC65B60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76CF443A-C893-4979-9F2E-DD6ED084220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F7EB390E-4F55-421D-9D02-B0F55A71491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78154DE8-14C4-463B-AE43-11B9544066F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67855</xdr:rowOff>
    </xdr:from>
    <xdr:to>
      <xdr:col>116</xdr:col>
      <xdr:colOff>114300</xdr:colOff>
      <xdr:row>100</xdr:row>
      <xdr:rowOff>169455</xdr:rowOff>
    </xdr:to>
    <xdr:sp macro="" textlink="">
      <xdr:nvSpPr>
        <xdr:cNvPr id="840" name="楕円 839">
          <a:extLst>
            <a:ext uri="{FF2B5EF4-FFF2-40B4-BE49-F238E27FC236}">
              <a16:creationId xmlns:a16="http://schemas.microsoft.com/office/drawing/2014/main" id="{F8DDBA2C-C962-47FC-8CFF-991BCEC5FBEF}"/>
            </a:ext>
          </a:extLst>
        </xdr:cNvPr>
        <xdr:cNvSpPr/>
      </xdr:nvSpPr>
      <xdr:spPr>
        <a:xfrm>
          <a:off x="22110700" y="172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20882</xdr:rowOff>
    </xdr:from>
    <xdr:ext cx="469744" cy="259045"/>
    <xdr:sp macro="" textlink="">
      <xdr:nvSpPr>
        <xdr:cNvPr id="841" name="【公民館】&#10;一人当たり面積該当値テキスト">
          <a:extLst>
            <a:ext uri="{FF2B5EF4-FFF2-40B4-BE49-F238E27FC236}">
              <a16:creationId xmlns:a16="http://schemas.microsoft.com/office/drawing/2014/main" id="{718C9434-D84A-42C5-82DA-62DB1E29B281}"/>
            </a:ext>
          </a:extLst>
        </xdr:cNvPr>
        <xdr:cNvSpPr txBox="1"/>
      </xdr:nvSpPr>
      <xdr:spPr>
        <a:xfrm>
          <a:off x="22199600" y="1716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77651</xdr:rowOff>
    </xdr:from>
    <xdr:to>
      <xdr:col>112</xdr:col>
      <xdr:colOff>38100</xdr:colOff>
      <xdr:row>101</xdr:row>
      <xdr:rowOff>7801</xdr:rowOff>
    </xdr:to>
    <xdr:sp macro="" textlink="">
      <xdr:nvSpPr>
        <xdr:cNvPr id="842" name="楕円 841">
          <a:extLst>
            <a:ext uri="{FF2B5EF4-FFF2-40B4-BE49-F238E27FC236}">
              <a16:creationId xmlns:a16="http://schemas.microsoft.com/office/drawing/2014/main" id="{D335E11E-BF10-4C6E-A02F-0636C34D8A90}"/>
            </a:ext>
          </a:extLst>
        </xdr:cNvPr>
        <xdr:cNvSpPr/>
      </xdr:nvSpPr>
      <xdr:spPr>
        <a:xfrm>
          <a:off x="21272500" y="172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118655</xdr:rowOff>
    </xdr:from>
    <xdr:to>
      <xdr:col>116</xdr:col>
      <xdr:colOff>63500</xdr:colOff>
      <xdr:row>100</xdr:row>
      <xdr:rowOff>128451</xdr:rowOff>
    </xdr:to>
    <xdr:cxnSp macro="">
      <xdr:nvCxnSpPr>
        <xdr:cNvPr id="843" name="直線コネクタ 842">
          <a:extLst>
            <a:ext uri="{FF2B5EF4-FFF2-40B4-BE49-F238E27FC236}">
              <a16:creationId xmlns:a16="http://schemas.microsoft.com/office/drawing/2014/main" id="{E82B9288-38B1-4880-B13F-D7992BC73C44}"/>
            </a:ext>
          </a:extLst>
        </xdr:cNvPr>
        <xdr:cNvCxnSpPr/>
      </xdr:nvCxnSpPr>
      <xdr:spPr>
        <a:xfrm flipV="1">
          <a:off x="21323300" y="17263655"/>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84182</xdr:rowOff>
    </xdr:from>
    <xdr:to>
      <xdr:col>107</xdr:col>
      <xdr:colOff>101600</xdr:colOff>
      <xdr:row>101</xdr:row>
      <xdr:rowOff>14332</xdr:rowOff>
    </xdr:to>
    <xdr:sp macro="" textlink="">
      <xdr:nvSpPr>
        <xdr:cNvPr id="844" name="楕円 843">
          <a:extLst>
            <a:ext uri="{FF2B5EF4-FFF2-40B4-BE49-F238E27FC236}">
              <a16:creationId xmlns:a16="http://schemas.microsoft.com/office/drawing/2014/main" id="{804B41C3-E4C3-48FE-BFF1-F009C18405E2}"/>
            </a:ext>
          </a:extLst>
        </xdr:cNvPr>
        <xdr:cNvSpPr/>
      </xdr:nvSpPr>
      <xdr:spPr>
        <a:xfrm>
          <a:off x="20383500" y="172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128451</xdr:rowOff>
    </xdr:from>
    <xdr:to>
      <xdr:col>111</xdr:col>
      <xdr:colOff>177800</xdr:colOff>
      <xdr:row>100</xdr:row>
      <xdr:rowOff>134982</xdr:rowOff>
    </xdr:to>
    <xdr:cxnSp macro="">
      <xdr:nvCxnSpPr>
        <xdr:cNvPr id="845" name="直線コネクタ 844">
          <a:extLst>
            <a:ext uri="{FF2B5EF4-FFF2-40B4-BE49-F238E27FC236}">
              <a16:creationId xmlns:a16="http://schemas.microsoft.com/office/drawing/2014/main" id="{DF2510BF-5B1F-4D4B-93DF-5C95C280AC75}"/>
            </a:ext>
          </a:extLst>
        </xdr:cNvPr>
        <xdr:cNvCxnSpPr/>
      </xdr:nvCxnSpPr>
      <xdr:spPr>
        <a:xfrm flipV="1">
          <a:off x="20434300" y="1727345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93980</xdr:rowOff>
    </xdr:from>
    <xdr:to>
      <xdr:col>102</xdr:col>
      <xdr:colOff>165100</xdr:colOff>
      <xdr:row>101</xdr:row>
      <xdr:rowOff>24130</xdr:rowOff>
    </xdr:to>
    <xdr:sp macro="" textlink="">
      <xdr:nvSpPr>
        <xdr:cNvPr id="846" name="楕円 845">
          <a:extLst>
            <a:ext uri="{FF2B5EF4-FFF2-40B4-BE49-F238E27FC236}">
              <a16:creationId xmlns:a16="http://schemas.microsoft.com/office/drawing/2014/main" id="{3D0898D2-074B-4AAA-BF00-3C7F6019434D}"/>
            </a:ext>
          </a:extLst>
        </xdr:cNvPr>
        <xdr:cNvSpPr/>
      </xdr:nvSpPr>
      <xdr:spPr>
        <a:xfrm>
          <a:off x="19494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134982</xdr:rowOff>
    </xdr:from>
    <xdr:to>
      <xdr:col>107</xdr:col>
      <xdr:colOff>50800</xdr:colOff>
      <xdr:row>100</xdr:row>
      <xdr:rowOff>144780</xdr:rowOff>
    </xdr:to>
    <xdr:cxnSp macro="">
      <xdr:nvCxnSpPr>
        <xdr:cNvPr id="847" name="直線コネクタ 846">
          <a:extLst>
            <a:ext uri="{FF2B5EF4-FFF2-40B4-BE49-F238E27FC236}">
              <a16:creationId xmlns:a16="http://schemas.microsoft.com/office/drawing/2014/main" id="{BE172D27-3B20-47CC-9942-DB60CAB0B194}"/>
            </a:ext>
          </a:extLst>
        </xdr:cNvPr>
        <xdr:cNvCxnSpPr/>
      </xdr:nvCxnSpPr>
      <xdr:spPr>
        <a:xfrm flipV="1">
          <a:off x="19545300" y="1727998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89081</xdr:rowOff>
    </xdr:from>
    <xdr:to>
      <xdr:col>98</xdr:col>
      <xdr:colOff>38100</xdr:colOff>
      <xdr:row>102</xdr:row>
      <xdr:rowOff>19231</xdr:rowOff>
    </xdr:to>
    <xdr:sp macro="" textlink="">
      <xdr:nvSpPr>
        <xdr:cNvPr id="848" name="楕円 847">
          <a:extLst>
            <a:ext uri="{FF2B5EF4-FFF2-40B4-BE49-F238E27FC236}">
              <a16:creationId xmlns:a16="http://schemas.microsoft.com/office/drawing/2014/main" id="{3EFFD9EF-A2D4-4736-B1EE-86DEF8936A20}"/>
            </a:ext>
          </a:extLst>
        </xdr:cNvPr>
        <xdr:cNvSpPr/>
      </xdr:nvSpPr>
      <xdr:spPr>
        <a:xfrm>
          <a:off x="18605500" y="174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144780</xdr:rowOff>
    </xdr:from>
    <xdr:to>
      <xdr:col>102</xdr:col>
      <xdr:colOff>114300</xdr:colOff>
      <xdr:row>101</xdr:row>
      <xdr:rowOff>139881</xdr:rowOff>
    </xdr:to>
    <xdr:cxnSp macro="">
      <xdr:nvCxnSpPr>
        <xdr:cNvPr id="849" name="直線コネクタ 848">
          <a:extLst>
            <a:ext uri="{FF2B5EF4-FFF2-40B4-BE49-F238E27FC236}">
              <a16:creationId xmlns:a16="http://schemas.microsoft.com/office/drawing/2014/main" id="{A1B65BB3-440E-4097-94D6-EC0290223182}"/>
            </a:ext>
          </a:extLst>
        </xdr:cNvPr>
        <xdr:cNvCxnSpPr/>
      </xdr:nvCxnSpPr>
      <xdr:spPr>
        <a:xfrm flipV="1">
          <a:off x="18656300" y="17289780"/>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21789</xdr:rowOff>
    </xdr:from>
    <xdr:ext cx="469744" cy="259045"/>
    <xdr:sp macro="" textlink="">
      <xdr:nvSpPr>
        <xdr:cNvPr id="850" name="n_1aveValue【公民館】&#10;一人当たり面積">
          <a:extLst>
            <a:ext uri="{FF2B5EF4-FFF2-40B4-BE49-F238E27FC236}">
              <a16:creationId xmlns:a16="http://schemas.microsoft.com/office/drawing/2014/main" id="{2760A957-E067-4294-806F-1D60A2A399BC}"/>
            </a:ext>
          </a:extLst>
        </xdr:cNvPr>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851" name="n_2aveValue【公民館】&#10;一人当たり面積">
          <a:extLst>
            <a:ext uri="{FF2B5EF4-FFF2-40B4-BE49-F238E27FC236}">
              <a16:creationId xmlns:a16="http://schemas.microsoft.com/office/drawing/2014/main" id="{986838F3-5D00-4EB0-A76F-DEE9625DEDA9}"/>
            </a:ext>
          </a:extLst>
        </xdr:cNvPr>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852" name="n_3aveValue【公民館】&#10;一人当たり面積">
          <a:extLst>
            <a:ext uri="{FF2B5EF4-FFF2-40B4-BE49-F238E27FC236}">
              <a16:creationId xmlns:a16="http://schemas.microsoft.com/office/drawing/2014/main" id="{A89F5D9C-348A-4356-905E-3381B72A416E}"/>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28320</xdr:rowOff>
    </xdr:from>
    <xdr:ext cx="469744" cy="259045"/>
    <xdr:sp macro="" textlink="">
      <xdr:nvSpPr>
        <xdr:cNvPr id="853" name="n_4aveValue【公民館】&#10;一人当たり面積">
          <a:extLst>
            <a:ext uri="{FF2B5EF4-FFF2-40B4-BE49-F238E27FC236}">
              <a16:creationId xmlns:a16="http://schemas.microsoft.com/office/drawing/2014/main" id="{66EC6F46-6E1C-4A03-A13D-9176DBE24390}"/>
            </a:ext>
          </a:extLst>
        </xdr:cNvPr>
        <xdr:cNvSpPr txBox="1"/>
      </xdr:nvSpPr>
      <xdr:spPr>
        <a:xfrm>
          <a:off x="18421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24328</xdr:rowOff>
    </xdr:from>
    <xdr:ext cx="469744" cy="259045"/>
    <xdr:sp macro="" textlink="">
      <xdr:nvSpPr>
        <xdr:cNvPr id="854" name="n_1mainValue【公民館】&#10;一人当たり面積">
          <a:extLst>
            <a:ext uri="{FF2B5EF4-FFF2-40B4-BE49-F238E27FC236}">
              <a16:creationId xmlns:a16="http://schemas.microsoft.com/office/drawing/2014/main" id="{214CDEB8-DB19-4F68-BD20-0046F62DB47D}"/>
            </a:ext>
          </a:extLst>
        </xdr:cNvPr>
        <xdr:cNvSpPr txBox="1"/>
      </xdr:nvSpPr>
      <xdr:spPr>
        <a:xfrm>
          <a:off x="21075727" y="1699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30859</xdr:rowOff>
    </xdr:from>
    <xdr:ext cx="469744" cy="259045"/>
    <xdr:sp macro="" textlink="">
      <xdr:nvSpPr>
        <xdr:cNvPr id="855" name="n_2mainValue【公民館】&#10;一人当たり面積">
          <a:extLst>
            <a:ext uri="{FF2B5EF4-FFF2-40B4-BE49-F238E27FC236}">
              <a16:creationId xmlns:a16="http://schemas.microsoft.com/office/drawing/2014/main" id="{EDCD7E32-F165-4BD0-A478-6DED3E0259E6}"/>
            </a:ext>
          </a:extLst>
        </xdr:cNvPr>
        <xdr:cNvSpPr txBox="1"/>
      </xdr:nvSpPr>
      <xdr:spPr>
        <a:xfrm>
          <a:off x="20199427" y="1700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40657</xdr:rowOff>
    </xdr:from>
    <xdr:ext cx="469744" cy="259045"/>
    <xdr:sp macro="" textlink="">
      <xdr:nvSpPr>
        <xdr:cNvPr id="856" name="n_3mainValue【公民館】&#10;一人当たり面積">
          <a:extLst>
            <a:ext uri="{FF2B5EF4-FFF2-40B4-BE49-F238E27FC236}">
              <a16:creationId xmlns:a16="http://schemas.microsoft.com/office/drawing/2014/main" id="{A513E445-A694-49B9-B2D0-47A962AC4BAD}"/>
            </a:ext>
          </a:extLst>
        </xdr:cNvPr>
        <xdr:cNvSpPr txBox="1"/>
      </xdr:nvSpPr>
      <xdr:spPr>
        <a:xfrm>
          <a:off x="1931042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35758</xdr:rowOff>
    </xdr:from>
    <xdr:ext cx="469744" cy="259045"/>
    <xdr:sp macro="" textlink="">
      <xdr:nvSpPr>
        <xdr:cNvPr id="857" name="n_4mainValue【公民館】&#10;一人当たり面積">
          <a:extLst>
            <a:ext uri="{FF2B5EF4-FFF2-40B4-BE49-F238E27FC236}">
              <a16:creationId xmlns:a16="http://schemas.microsoft.com/office/drawing/2014/main" id="{E9095206-2698-4324-ABA8-692C320D9789}"/>
            </a:ext>
          </a:extLst>
        </xdr:cNvPr>
        <xdr:cNvSpPr txBox="1"/>
      </xdr:nvSpPr>
      <xdr:spPr>
        <a:xfrm>
          <a:off x="18421427" y="1718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AAC2BC0C-FBAB-44C3-85FE-5B8F75C2868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CE304833-A46D-480E-B628-D99BDF4BAFB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25EF1459-C591-4D2B-8727-3D057CCC721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当町における公共施設やインフラは昭和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年代を中心に整備されているものが多く、老朽化が進んでいる。</a:t>
          </a:r>
        </a:p>
        <a:p>
          <a:r>
            <a:rPr kumimoji="1" lang="ja-JP" altLang="en-US" sz="1300">
              <a:latin typeface="ＭＳ Ｐゴシック" panose="020B0600070205080204" pitchFamily="50" charset="-128"/>
              <a:ea typeface="ＭＳ Ｐゴシック" panose="020B0600070205080204" pitchFamily="50" charset="-128"/>
            </a:rPr>
            <a:t>有形固定資産減価償却率における類似団体との比較では、橋梁、児童館が平均を大きく上回っている一方で、学校、公営住宅、公民館については平均を下回っている。</a:t>
          </a:r>
        </a:p>
        <a:p>
          <a:r>
            <a:rPr kumimoji="1" lang="ja-JP" altLang="en-US" sz="1300">
              <a:latin typeface="ＭＳ Ｐゴシック" panose="020B0600070205080204" pitchFamily="50" charset="-128"/>
              <a:ea typeface="ＭＳ Ｐゴシック" panose="020B0600070205080204" pitchFamily="50" charset="-128"/>
            </a:rPr>
            <a:t>公営住宅については、令和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年度以降に白帆台町営住宅の建設を進めているため、減価償却率が大きく減少している。</a:t>
          </a:r>
        </a:p>
        <a:p>
          <a:r>
            <a:rPr kumimoji="1" lang="ja-JP" altLang="en-US" sz="1300">
              <a:latin typeface="ＭＳ Ｐゴシック" panose="020B0600070205080204" pitchFamily="50" charset="-128"/>
              <a:ea typeface="ＭＳ Ｐゴシック" panose="020B0600070205080204" pitchFamily="50" charset="-128"/>
            </a:rPr>
            <a:t>公民館については、大規模改修や建替えを積極的に行っていることから、減価償却率の推移は比較的緩やかである。</a:t>
          </a:r>
        </a:p>
        <a:p>
          <a:r>
            <a:rPr kumimoji="1" lang="ja-JP" altLang="en-US" sz="1300">
              <a:latin typeface="ＭＳ Ｐゴシック" panose="020B0600070205080204" pitchFamily="50" charset="-128"/>
              <a:ea typeface="ＭＳ Ｐゴシック" panose="020B0600070205080204" pitchFamily="50" charset="-128"/>
            </a:rPr>
            <a:t>なお、当町では町会</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単位ごとに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つの公民館を整備しており、一人あたり面積が類似団体を大きく上回っているという特徴がある。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182E445-35ED-4370-8474-26AD8A8E1F4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5CDC91F-2ACA-4051-A984-CCC3D2E7A50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DDD1E79-D4DA-4FD2-9016-1A5FC587CBB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9E48243-207F-4D08-9BB9-4BD570C97B4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05C2F1C-E559-42F1-A920-C185E520A13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B2E5FB9-142C-48B6-87F0-2899945C3B0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A3CF97E-88E6-4E81-B054-FE722EBECF3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12F0AD5-33C1-41DA-993E-013C6BEA750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004698E-D6AB-4FB5-BF6B-3A2CBE94088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F68F2C3-2808-4057-86D1-196962E8745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26,276
25,978
20.33
11,262,211
11,108,604
140,565
6,126,916
12,807,541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820A92A-49DF-4FDE-8E20-50A6237D88E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45A4D8A-4958-4D7B-B8C2-BE0913DE1CA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3F20105-9C0C-4002-86A9-63A0C198423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252C89A-FCBA-43CB-AC4B-DE9CF13E2BE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26CBA8B-3B3E-4F41-AE68-76F82DEA8F1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4DED505-96E5-4642-A42D-BCB5BFE7BCB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E79607E-57E3-4322-B20A-780A67E9209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E41576E-C633-461B-B147-9FD3002458E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87CFFE4-E90E-4003-8A0E-ABB6BC93E80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B27EC6D-1FB8-4A50-AE27-0BB7DD69CE0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619BF35-45D6-4F47-96FD-C8680882849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6980916-4282-4D63-89AB-EAD93BCC07C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CE45ED4-44B0-481F-ACE3-D3FA571B0A6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FA8A614-F19F-4E5E-91AD-478F630DED2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A0AC335-1948-4B5E-BD38-C07641AF6F9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55ABBA0-F952-4F3B-8BF4-5A45EB0EE94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3A62C53-AB21-4BF8-8A89-E23C0CBC070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E834757-7419-4AB9-9E97-F1075943020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E864B43-0E12-4627-956A-253FDA2FB0C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4EFDDEE-C052-471F-96D1-C584B9B2017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BB40917-250E-472C-B0E9-644819FB720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8B3DDBC-B15B-41FA-B83D-C3511EB0047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869FE39-EEA0-4F2B-8EC5-4F5E2EA9289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92392C6-3045-4312-BFAD-BE07C3A1FCE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EC2DB69-3762-429F-9569-8C1F25A8B01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6E628F9-F8DF-48A2-8939-8C48C9E4B31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3D8B01A-5290-4528-9009-233E8906993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75D6456-B5B7-49B5-919C-20F7D6DED4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ED33984-60B1-489E-B942-D01E81695DB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7958E37-1F5E-4AFB-A500-F760D646B00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D4561E2-6BEF-471D-93E3-8C0119BDA5A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D090729-D8EC-4468-800D-441D623D0D1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43E66AA-F433-4691-A435-08A44EBC2FE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D087258-2C09-4AA0-906C-A5E729E6422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DBA2760-63BB-461B-98E1-6A3CCB1370B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C30A6CE-CF77-4892-A0F8-66710F7CE04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D70872D-F099-4207-900C-8305056CAA1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90F7DAF-5743-4D76-8436-8BB4387B87A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1D6DAF3-21A7-4223-8276-90EFCBFFAD3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814E3E6-6DF3-46D3-9EAF-D494DEB4353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8FB5BEA-7F27-4E75-9BF7-A4D972D641D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FB588F8-A8C9-410E-BC51-EDAD7CDD659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0E4FCBA-033C-4BA4-9CB2-087586D45DD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D5B92DB-259C-456A-9973-DCA2EAB737B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674E8B1-6B0C-42E1-9373-2B208B8ADDA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3AE6D2B-999D-4F2F-AC55-615A3C11079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39E4E5FA-4DB3-4899-95A2-604A4D1E3E29}"/>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1B0889C4-5C93-4D4F-A583-DE9C200DCC0F}"/>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1DE15235-A9F2-4C66-9D31-2FEAA2BD85F0}"/>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C064A415-4101-4734-B91A-C7CFD3EDD9B9}"/>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41CA278C-BE42-4761-B07A-CAFDBB735413}"/>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a:extLst>
            <a:ext uri="{FF2B5EF4-FFF2-40B4-BE49-F238E27FC236}">
              <a16:creationId xmlns:a16="http://schemas.microsoft.com/office/drawing/2014/main" id="{2FA0A26B-207C-44FE-A84D-64836141BAB3}"/>
            </a:ext>
          </a:extLst>
        </xdr:cNvPr>
        <xdr:cNvSpPr txBox="1"/>
      </xdr:nvSpPr>
      <xdr:spPr>
        <a:xfrm>
          <a:off x="4673600" y="6275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5B7D601E-DC5A-40AB-8245-EA9561C5BCFB}"/>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5E98020D-D752-4154-A853-70B59C591594}"/>
            </a:ext>
          </a:extLst>
        </xdr:cNvPr>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17C86F5F-686D-4804-A42C-934E1F09BCA8}"/>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223BD17C-AD61-4AF5-8636-C59094B6CC95}"/>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74F8CEC0-A511-466E-B7D3-12B74DAE7902}"/>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654DF7D-B610-4409-9EF8-D5E1DC85CFB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90B7343-12B2-425F-8AD0-3DFB2FB55A4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596F6CD-DD0B-4C1F-AA36-5419B0C10CD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7D01FEF-98B6-4690-A60D-0F055FB38DB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8401655-C1CF-45A4-9085-E7B70AF3ADA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89081</xdr:rowOff>
    </xdr:from>
    <xdr:to>
      <xdr:col>24</xdr:col>
      <xdr:colOff>114300</xdr:colOff>
      <xdr:row>41</xdr:row>
      <xdr:rowOff>19231</xdr:rowOff>
    </xdr:to>
    <xdr:sp macro="" textlink="">
      <xdr:nvSpPr>
        <xdr:cNvPr id="74" name="楕円 73">
          <a:extLst>
            <a:ext uri="{FF2B5EF4-FFF2-40B4-BE49-F238E27FC236}">
              <a16:creationId xmlns:a16="http://schemas.microsoft.com/office/drawing/2014/main" id="{3FD54FF5-AC85-4700-BF48-A87496BB76FB}"/>
            </a:ext>
          </a:extLst>
        </xdr:cNvPr>
        <xdr:cNvSpPr/>
      </xdr:nvSpPr>
      <xdr:spPr>
        <a:xfrm>
          <a:off x="4584700" y="69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67508</xdr:rowOff>
    </xdr:from>
    <xdr:ext cx="405111" cy="259045"/>
    <xdr:sp macro="" textlink="">
      <xdr:nvSpPr>
        <xdr:cNvPr id="75" name="【図書館】&#10;有形固定資産減価償却率該当値テキスト">
          <a:extLst>
            <a:ext uri="{FF2B5EF4-FFF2-40B4-BE49-F238E27FC236}">
              <a16:creationId xmlns:a16="http://schemas.microsoft.com/office/drawing/2014/main" id="{4ED9F7F9-39C6-40D9-83D8-51824583A167}"/>
            </a:ext>
          </a:extLst>
        </xdr:cNvPr>
        <xdr:cNvSpPr txBox="1"/>
      </xdr:nvSpPr>
      <xdr:spPr>
        <a:xfrm>
          <a:off x="4673600" y="692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56424</xdr:rowOff>
    </xdr:from>
    <xdr:to>
      <xdr:col>20</xdr:col>
      <xdr:colOff>38100</xdr:colOff>
      <xdr:row>40</xdr:row>
      <xdr:rowOff>158024</xdr:rowOff>
    </xdr:to>
    <xdr:sp macro="" textlink="">
      <xdr:nvSpPr>
        <xdr:cNvPr id="76" name="楕円 75">
          <a:extLst>
            <a:ext uri="{FF2B5EF4-FFF2-40B4-BE49-F238E27FC236}">
              <a16:creationId xmlns:a16="http://schemas.microsoft.com/office/drawing/2014/main" id="{C259922D-027E-40F7-8EEA-5B5257BCEE6B}"/>
            </a:ext>
          </a:extLst>
        </xdr:cNvPr>
        <xdr:cNvSpPr/>
      </xdr:nvSpPr>
      <xdr:spPr>
        <a:xfrm>
          <a:off x="3746500" y="69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107224</xdr:rowOff>
    </xdr:from>
    <xdr:to>
      <xdr:col>24</xdr:col>
      <xdr:colOff>63500</xdr:colOff>
      <xdr:row>40</xdr:row>
      <xdr:rowOff>139881</xdr:rowOff>
    </xdr:to>
    <xdr:cxnSp macro="">
      <xdr:nvCxnSpPr>
        <xdr:cNvPr id="77" name="直線コネクタ 76">
          <a:extLst>
            <a:ext uri="{FF2B5EF4-FFF2-40B4-BE49-F238E27FC236}">
              <a16:creationId xmlns:a16="http://schemas.microsoft.com/office/drawing/2014/main" id="{9189CE00-006C-4D0C-9B4E-544BB7B94183}"/>
            </a:ext>
          </a:extLst>
        </xdr:cNvPr>
        <xdr:cNvCxnSpPr/>
      </xdr:nvCxnSpPr>
      <xdr:spPr>
        <a:xfrm>
          <a:off x="3797300" y="69652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23767</xdr:rowOff>
    </xdr:from>
    <xdr:to>
      <xdr:col>15</xdr:col>
      <xdr:colOff>101600</xdr:colOff>
      <xdr:row>40</xdr:row>
      <xdr:rowOff>125367</xdr:rowOff>
    </xdr:to>
    <xdr:sp macro="" textlink="">
      <xdr:nvSpPr>
        <xdr:cNvPr id="78" name="楕円 77">
          <a:extLst>
            <a:ext uri="{FF2B5EF4-FFF2-40B4-BE49-F238E27FC236}">
              <a16:creationId xmlns:a16="http://schemas.microsoft.com/office/drawing/2014/main" id="{B0A50489-8932-4B8E-91E4-7515B81C4634}"/>
            </a:ext>
          </a:extLst>
        </xdr:cNvPr>
        <xdr:cNvSpPr/>
      </xdr:nvSpPr>
      <xdr:spPr>
        <a:xfrm>
          <a:off x="28575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74567</xdr:rowOff>
    </xdr:from>
    <xdr:to>
      <xdr:col>19</xdr:col>
      <xdr:colOff>177800</xdr:colOff>
      <xdr:row>40</xdr:row>
      <xdr:rowOff>107224</xdr:rowOff>
    </xdr:to>
    <xdr:cxnSp macro="">
      <xdr:nvCxnSpPr>
        <xdr:cNvPr id="79" name="直線コネクタ 78">
          <a:extLst>
            <a:ext uri="{FF2B5EF4-FFF2-40B4-BE49-F238E27FC236}">
              <a16:creationId xmlns:a16="http://schemas.microsoft.com/office/drawing/2014/main" id="{A6B5E0DA-1D0C-47AB-BF2B-9EF2F0425D5E}"/>
            </a:ext>
          </a:extLst>
        </xdr:cNvPr>
        <xdr:cNvCxnSpPr/>
      </xdr:nvCxnSpPr>
      <xdr:spPr>
        <a:xfrm>
          <a:off x="2908300" y="69325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162560</xdr:rowOff>
    </xdr:from>
    <xdr:to>
      <xdr:col>10</xdr:col>
      <xdr:colOff>165100</xdr:colOff>
      <xdr:row>40</xdr:row>
      <xdr:rowOff>92710</xdr:rowOff>
    </xdr:to>
    <xdr:sp macro="" textlink="">
      <xdr:nvSpPr>
        <xdr:cNvPr id="80" name="楕円 79">
          <a:extLst>
            <a:ext uri="{FF2B5EF4-FFF2-40B4-BE49-F238E27FC236}">
              <a16:creationId xmlns:a16="http://schemas.microsoft.com/office/drawing/2014/main" id="{55C2377B-ADC4-4853-8341-1AF81B00EBAA}"/>
            </a:ext>
          </a:extLst>
        </xdr:cNvPr>
        <xdr:cNvSpPr/>
      </xdr:nvSpPr>
      <xdr:spPr>
        <a:xfrm>
          <a:off x="1968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41910</xdr:rowOff>
    </xdr:from>
    <xdr:to>
      <xdr:col>15</xdr:col>
      <xdr:colOff>50800</xdr:colOff>
      <xdr:row>40</xdr:row>
      <xdr:rowOff>74567</xdr:rowOff>
    </xdr:to>
    <xdr:cxnSp macro="">
      <xdr:nvCxnSpPr>
        <xdr:cNvPr id="81" name="直線コネクタ 80">
          <a:extLst>
            <a:ext uri="{FF2B5EF4-FFF2-40B4-BE49-F238E27FC236}">
              <a16:creationId xmlns:a16="http://schemas.microsoft.com/office/drawing/2014/main" id="{0965A55F-DC99-4A0E-80DE-DDA784F453A2}"/>
            </a:ext>
          </a:extLst>
        </xdr:cNvPr>
        <xdr:cNvCxnSpPr/>
      </xdr:nvCxnSpPr>
      <xdr:spPr>
        <a:xfrm>
          <a:off x="2019300" y="68999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129903</xdr:rowOff>
    </xdr:from>
    <xdr:to>
      <xdr:col>6</xdr:col>
      <xdr:colOff>38100</xdr:colOff>
      <xdr:row>40</xdr:row>
      <xdr:rowOff>60053</xdr:rowOff>
    </xdr:to>
    <xdr:sp macro="" textlink="">
      <xdr:nvSpPr>
        <xdr:cNvPr id="82" name="楕円 81">
          <a:extLst>
            <a:ext uri="{FF2B5EF4-FFF2-40B4-BE49-F238E27FC236}">
              <a16:creationId xmlns:a16="http://schemas.microsoft.com/office/drawing/2014/main" id="{A614378A-52CC-4CFF-AEA7-0A49314066FE}"/>
            </a:ext>
          </a:extLst>
        </xdr:cNvPr>
        <xdr:cNvSpPr/>
      </xdr:nvSpPr>
      <xdr:spPr>
        <a:xfrm>
          <a:off x="10795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9253</xdr:rowOff>
    </xdr:from>
    <xdr:to>
      <xdr:col>10</xdr:col>
      <xdr:colOff>114300</xdr:colOff>
      <xdr:row>40</xdr:row>
      <xdr:rowOff>41910</xdr:rowOff>
    </xdr:to>
    <xdr:cxnSp macro="">
      <xdr:nvCxnSpPr>
        <xdr:cNvPr id="83" name="直線コネクタ 82">
          <a:extLst>
            <a:ext uri="{FF2B5EF4-FFF2-40B4-BE49-F238E27FC236}">
              <a16:creationId xmlns:a16="http://schemas.microsoft.com/office/drawing/2014/main" id="{3ECA28E4-F81D-4F9F-98EF-D23EB19EED82}"/>
            </a:ext>
          </a:extLst>
        </xdr:cNvPr>
        <xdr:cNvCxnSpPr/>
      </xdr:nvCxnSpPr>
      <xdr:spPr>
        <a:xfrm>
          <a:off x="1130300" y="686725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4" name="n_1aveValue【図書館】&#10;有形固定資産減価償却率">
          <a:extLst>
            <a:ext uri="{FF2B5EF4-FFF2-40B4-BE49-F238E27FC236}">
              <a16:creationId xmlns:a16="http://schemas.microsoft.com/office/drawing/2014/main" id="{A3F6FBC5-B7AF-400D-A23C-96D454C6A9DF}"/>
            </a:ext>
          </a:extLst>
        </xdr:cNvPr>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AA430BAA-3F40-404A-B1C6-76FE0C7ACD3C}"/>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a:extLst>
            <a:ext uri="{FF2B5EF4-FFF2-40B4-BE49-F238E27FC236}">
              <a16:creationId xmlns:a16="http://schemas.microsoft.com/office/drawing/2014/main" id="{35AA3F53-CAF2-41BB-B737-C07A8B902FA4}"/>
            </a:ext>
          </a:extLst>
        </xdr:cNvPr>
        <xdr:cNvSpPr txBox="1"/>
      </xdr:nvSpPr>
      <xdr:spPr>
        <a:xfrm>
          <a:off x="1816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1166FE9C-0263-4015-A46B-F6B1EB6B979B}"/>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149151</xdr:rowOff>
    </xdr:from>
    <xdr:ext cx="405111" cy="259045"/>
    <xdr:sp macro="" textlink="">
      <xdr:nvSpPr>
        <xdr:cNvPr id="88" name="n_1mainValue【図書館】&#10;有形固定資産減価償却率">
          <a:extLst>
            <a:ext uri="{FF2B5EF4-FFF2-40B4-BE49-F238E27FC236}">
              <a16:creationId xmlns:a16="http://schemas.microsoft.com/office/drawing/2014/main" id="{EF4B24D5-0D42-46AE-B572-9339B4A1016F}"/>
            </a:ext>
          </a:extLst>
        </xdr:cNvPr>
        <xdr:cNvSpPr txBox="1"/>
      </xdr:nvSpPr>
      <xdr:spPr>
        <a:xfrm>
          <a:off x="3582044" y="70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116494</xdr:rowOff>
    </xdr:from>
    <xdr:ext cx="405111" cy="259045"/>
    <xdr:sp macro="" textlink="">
      <xdr:nvSpPr>
        <xdr:cNvPr id="89" name="n_2mainValue【図書館】&#10;有形固定資産減価償却率">
          <a:extLst>
            <a:ext uri="{FF2B5EF4-FFF2-40B4-BE49-F238E27FC236}">
              <a16:creationId xmlns:a16="http://schemas.microsoft.com/office/drawing/2014/main" id="{5E2BD979-F7A3-485F-9ECC-34D6AEED6263}"/>
            </a:ext>
          </a:extLst>
        </xdr:cNvPr>
        <xdr:cNvSpPr txBox="1"/>
      </xdr:nvSpPr>
      <xdr:spPr>
        <a:xfrm>
          <a:off x="2705744"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83837</xdr:rowOff>
    </xdr:from>
    <xdr:ext cx="405111" cy="259045"/>
    <xdr:sp macro="" textlink="">
      <xdr:nvSpPr>
        <xdr:cNvPr id="90" name="n_3mainValue【図書館】&#10;有形固定資産減価償却率">
          <a:extLst>
            <a:ext uri="{FF2B5EF4-FFF2-40B4-BE49-F238E27FC236}">
              <a16:creationId xmlns:a16="http://schemas.microsoft.com/office/drawing/2014/main" id="{39F51258-B399-4D23-8C5A-5071167CD70B}"/>
            </a:ext>
          </a:extLst>
        </xdr:cNvPr>
        <xdr:cNvSpPr txBox="1"/>
      </xdr:nvSpPr>
      <xdr:spPr>
        <a:xfrm>
          <a:off x="1816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51180</xdr:rowOff>
    </xdr:from>
    <xdr:ext cx="405111" cy="259045"/>
    <xdr:sp macro="" textlink="">
      <xdr:nvSpPr>
        <xdr:cNvPr id="91" name="n_4mainValue【図書館】&#10;有形固定資産減価償却率">
          <a:extLst>
            <a:ext uri="{FF2B5EF4-FFF2-40B4-BE49-F238E27FC236}">
              <a16:creationId xmlns:a16="http://schemas.microsoft.com/office/drawing/2014/main" id="{ABACEF63-DDE6-4083-9856-E99DED4A9D3F}"/>
            </a:ext>
          </a:extLst>
        </xdr:cNvPr>
        <xdr:cNvSpPr txBox="1"/>
      </xdr:nvSpPr>
      <xdr:spPr>
        <a:xfrm>
          <a:off x="927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DE92379-FCE8-439E-ABA7-B337B8DB328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C413D3B-2843-498A-A76D-B3BF39B3570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8835F0D-2F49-4E97-B90A-4DBE302177F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9A6E778-B63E-4B82-B513-A0109784A3F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BCCD931-EAA4-459A-9AAF-F1441FDCB79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E27AE92-08EF-4538-A9A4-70DDAA7C48D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DD44D75-619D-4208-8496-17F88E81578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76D418A-A6AB-4070-97EF-AE2B57C5587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349FB860-E15A-4434-BF12-68E5547D357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8047AB8-2765-444D-808A-9BC5FDBD602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C4C00D42-C199-412B-8838-FBD8FD3F185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5D874DD3-1E5C-4EC1-B21D-C39855EB655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2A571298-51FD-49A9-A786-0D80B1262C7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C6730100-4B21-48DB-96C8-435FAA72747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75C3777-DDD6-4C2D-BBC1-9BA8CD06C16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46795CFA-1374-4BE4-B6E5-E1F7422BDF6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CC1F392-E375-4C9F-9F35-13DF7149A6E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9007C02D-EF56-4BEF-B7C6-F929E002CD56}"/>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A4EB9F81-4A8D-4977-B2FA-71E64F74B31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69CCC7B0-A3DD-42ED-A9FE-7F3EB25AE1C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EBF3AD6B-6491-457A-BA70-1275C29BA05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EE791B94-9EC1-4C91-BB8F-C76D988AA2D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9CA4592D-BDA2-41A3-96AD-1ACCBBE9995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74F8CFAB-6FC1-403C-A31E-562015ACBBBA}"/>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3248A376-BCF3-4DB3-9C7E-7A8BAC5DF9C6}"/>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D7590309-F5C3-4D73-AB14-6EF4F10EE6EF}"/>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id="{6BFB3267-9A7E-4C9C-8691-B66FD956018F}"/>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946E0E71-6EF2-4B8F-AC2C-739DCF23E76C}"/>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64787</xdr:rowOff>
    </xdr:from>
    <xdr:ext cx="469744" cy="259045"/>
    <xdr:sp macro="" textlink="">
      <xdr:nvSpPr>
        <xdr:cNvPr id="120" name="【図書館】&#10;一人当たり面積平均値テキスト">
          <a:extLst>
            <a:ext uri="{FF2B5EF4-FFF2-40B4-BE49-F238E27FC236}">
              <a16:creationId xmlns:a16="http://schemas.microsoft.com/office/drawing/2014/main" id="{9FB8A7F0-BF35-47C8-AB2F-185D66FF2FB5}"/>
            </a:ext>
          </a:extLst>
        </xdr:cNvPr>
        <xdr:cNvSpPr txBox="1"/>
      </xdr:nvSpPr>
      <xdr:spPr>
        <a:xfrm>
          <a:off x="10515600" y="692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E33559D0-0871-4F4B-B69C-8D745EC4881F}"/>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a16="http://schemas.microsoft.com/office/drawing/2014/main" id="{8D595CDB-5753-4BE0-B1A7-23738E1D8DD6}"/>
            </a:ext>
          </a:extLst>
        </xdr:cNvPr>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a16="http://schemas.microsoft.com/office/drawing/2014/main" id="{4FD5721A-3CCE-4622-BFC5-61F9394B0B11}"/>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34F08345-0621-4254-B303-1C8D9815291F}"/>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a16="http://schemas.microsoft.com/office/drawing/2014/main" id="{0681212F-DC96-430A-8F5B-7F54E113BDC2}"/>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47BD993-93D9-4EA9-9653-974FBAF95A7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AB99A67-04DC-48B2-A408-85B0F6ED9FA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7B456CC-40C1-4DB1-AA52-5C711D27C69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7A1EBFA-523E-4333-84B1-C9326012CFE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FD9D914-1F5A-40E6-A6AB-2DFABF8E886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31" name="楕円 130">
          <a:extLst>
            <a:ext uri="{FF2B5EF4-FFF2-40B4-BE49-F238E27FC236}">
              <a16:creationId xmlns:a16="http://schemas.microsoft.com/office/drawing/2014/main" id="{EE4BDAFC-A3EA-4C46-AEB2-2702BE5EC14F}"/>
            </a:ext>
          </a:extLst>
        </xdr:cNvPr>
        <xdr:cNvSpPr/>
      </xdr:nvSpPr>
      <xdr:spPr>
        <a:xfrm>
          <a:off x="10426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93997</xdr:rowOff>
    </xdr:from>
    <xdr:ext cx="469744" cy="259045"/>
    <xdr:sp macro="" textlink="">
      <xdr:nvSpPr>
        <xdr:cNvPr id="132" name="【図書館】&#10;一人当たり面積該当値テキスト">
          <a:extLst>
            <a:ext uri="{FF2B5EF4-FFF2-40B4-BE49-F238E27FC236}">
              <a16:creationId xmlns:a16="http://schemas.microsoft.com/office/drawing/2014/main" id="{D336259B-8D1A-44C2-8AE6-7A8A78570BC5}"/>
            </a:ext>
          </a:extLst>
        </xdr:cNvPr>
        <xdr:cNvSpPr txBox="1"/>
      </xdr:nvSpPr>
      <xdr:spPr>
        <a:xfrm>
          <a:off x="105156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33" name="楕円 132">
          <a:extLst>
            <a:ext uri="{FF2B5EF4-FFF2-40B4-BE49-F238E27FC236}">
              <a16:creationId xmlns:a16="http://schemas.microsoft.com/office/drawing/2014/main" id="{265652AB-5728-4E2A-B079-9CDF8DD6FF18}"/>
            </a:ext>
          </a:extLst>
        </xdr:cNvPr>
        <xdr:cNvSpPr/>
      </xdr:nvSpPr>
      <xdr:spPr>
        <a:xfrm>
          <a:off x="958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40</xdr:row>
      <xdr:rowOff>121920</xdr:rowOff>
    </xdr:to>
    <xdr:cxnSp macro="">
      <xdr:nvCxnSpPr>
        <xdr:cNvPr id="134" name="直線コネクタ 133">
          <a:extLst>
            <a:ext uri="{FF2B5EF4-FFF2-40B4-BE49-F238E27FC236}">
              <a16:creationId xmlns:a16="http://schemas.microsoft.com/office/drawing/2014/main" id="{EA831B2B-A5E6-46E3-A3F0-D25C3891E65F}"/>
            </a:ext>
          </a:extLst>
        </xdr:cNvPr>
        <xdr:cNvCxnSpPr/>
      </xdr:nvCxnSpPr>
      <xdr:spPr>
        <a:xfrm>
          <a:off x="9639300" y="697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71120</xdr:rowOff>
    </xdr:from>
    <xdr:to>
      <xdr:col>46</xdr:col>
      <xdr:colOff>38100</xdr:colOff>
      <xdr:row>41</xdr:row>
      <xdr:rowOff>1270</xdr:rowOff>
    </xdr:to>
    <xdr:sp macro="" textlink="">
      <xdr:nvSpPr>
        <xdr:cNvPr id="135" name="楕円 134">
          <a:extLst>
            <a:ext uri="{FF2B5EF4-FFF2-40B4-BE49-F238E27FC236}">
              <a16:creationId xmlns:a16="http://schemas.microsoft.com/office/drawing/2014/main" id="{1BF0F5CF-6893-4C83-B104-8E27B4AA393C}"/>
            </a:ext>
          </a:extLst>
        </xdr:cNvPr>
        <xdr:cNvSpPr/>
      </xdr:nvSpPr>
      <xdr:spPr>
        <a:xfrm>
          <a:off x="8699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121920</xdr:rowOff>
    </xdr:from>
    <xdr:to>
      <xdr:col>50</xdr:col>
      <xdr:colOff>114300</xdr:colOff>
      <xdr:row>40</xdr:row>
      <xdr:rowOff>121920</xdr:rowOff>
    </xdr:to>
    <xdr:cxnSp macro="">
      <xdr:nvCxnSpPr>
        <xdr:cNvPr id="136" name="直線コネクタ 135">
          <a:extLst>
            <a:ext uri="{FF2B5EF4-FFF2-40B4-BE49-F238E27FC236}">
              <a16:creationId xmlns:a16="http://schemas.microsoft.com/office/drawing/2014/main" id="{30B794E7-A25F-49CE-AE6B-92A1DAFAC2B8}"/>
            </a:ext>
          </a:extLst>
        </xdr:cNvPr>
        <xdr:cNvCxnSpPr/>
      </xdr:nvCxnSpPr>
      <xdr:spPr>
        <a:xfrm>
          <a:off x="8750300" y="697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74930</xdr:rowOff>
    </xdr:from>
    <xdr:to>
      <xdr:col>41</xdr:col>
      <xdr:colOff>101600</xdr:colOff>
      <xdr:row>41</xdr:row>
      <xdr:rowOff>5080</xdr:rowOff>
    </xdr:to>
    <xdr:sp macro="" textlink="">
      <xdr:nvSpPr>
        <xdr:cNvPr id="137" name="楕円 136">
          <a:extLst>
            <a:ext uri="{FF2B5EF4-FFF2-40B4-BE49-F238E27FC236}">
              <a16:creationId xmlns:a16="http://schemas.microsoft.com/office/drawing/2014/main" id="{35D6542F-CD17-45E2-9A07-3689DBBD9BD0}"/>
            </a:ext>
          </a:extLst>
        </xdr:cNvPr>
        <xdr:cNvSpPr/>
      </xdr:nvSpPr>
      <xdr:spPr>
        <a:xfrm>
          <a:off x="7810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121920</xdr:rowOff>
    </xdr:from>
    <xdr:to>
      <xdr:col>45</xdr:col>
      <xdr:colOff>177800</xdr:colOff>
      <xdr:row>40</xdr:row>
      <xdr:rowOff>125730</xdr:rowOff>
    </xdr:to>
    <xdr:cxnSp macro="">
      <xdr:nvCxnSpPr>
        <xdr:cNvPr id="138" name="直線コネクタ 137">
          <a:extLst>
            <a:ext uri="{FF2B5EF4-FFF2-40B4-BE49-F238E27FC236}">
              <a16:creationId xmlns:a16="http://schemas.microsoft.com/office/drawing/2014/main" id="{72B8C9D1-97CA-4686-87CC-B5776C6D79D0}"/>
            </a:ext>
          </a:extLst>
        </xdr:cNvPr>
        <xdr:cNvCxnSpPr/>
      </xdr:nvCxnSpPr>
      <xdr:spPr>
        <a:xfrm flipV="1">
          <a:off x="7861300" y="697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74930</xdr:rowOff>
    </xdr:from>
    <xdr:to>
      <xdr:col>36</xdr:col>
      <xdr:colOff>165100</xdr:colOff>
      <xdr:row>41</xdr:row>
      <xdr:rowOff>5080</xdr:rowOff>
    </xdr:to>
    <xdr:sp macro="" textlink="">
      <xdr:nvSpPr>
        <xdr:cNvPr id="139" name="楕円 138">
          <a:extLst>
            <a:ext uri="{FF2B5EF4-FFF2-40B4-BE49-F238E27FC236}">
              <a16:creationId xmlns:a16="http://schemas.microsoft.com/office/drawing/2014/main" id="{C0D94364-9BFA-49C9-9BA4-FD6312B9F720}"/>
            </a:ext>
          </a:extLst>
        </xdr:cNvPr>
        <xdr:cNvSpPr/>
      </xdr:nvSpPr>
      <xdr:spPr>
        <a:xfrm>
          <a:off x="6921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125730</xdr:rowOff>
    </xdr:from>
    <xdr:to>
      <xdr:col>41</xdr:col>
      <xdr:colOff>50800</xdr:colOff>
      <xdr:row>40</xdr:row>
      <xdr:rowOff>125730</xdr:rowOff>
    </xdr:to>
    <xdr:cxnSp macro="">
      <xdr:nvCxnSpPr>
        <xdr:cNvPr id="140" name="直線コネクタ 139">
          <a:extLst>
            <a:ext uri="{FF2B5EF4-FFF2-40B4-BE49-F238E27FC236}">
              <a16:creationId xmlns:a16="http://schemas.microsoft.com/office/drawing/2014/main" id="{5BD5C78E-D101-47BE-A2E4-3322F327499E}"/>
            </a:ext>
          </a:extLst>
        </xdr:cNvPr>
        <xdr:cNvCxnSpPr/>
      </xdr:nvCxnSpPr>
      <xdr:spPr>
        <a:xfrm>
          <a:off x="6972300" y="6983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11447</xdr:rowOff>
    </xdr:from>
    <xdr:ext cx="469744" cy="259045"/>
    <xdr:sp macro="" textlink="">
      <xdr:nvSpPr>
        <xdr:cNvPr id="141" name="n_1aveValue【図書館】&#10;一人当たり面積">
          <a:extLst>
            <a:ext uri="{FF2B5EF4-FFF2-40B4-BE49-F238E27FC236}">
              <a16:creationId xmlns:a16="http://schemas.microsoft.com/office/drawing/2014/main" id="{022ADF67-1E87-44E7-9E6C-B8A2A5B750B0}"/>
            </a:ext>
          </a:extLst>
        </xdr:cNvPr>
        <xdr:cNvSpPr txBox="1"/>
      </xdr:nvSpPr>
      <xdr:spPr>
        <a:xfrm>
          <a:off x="93917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2" name="n_2aveValue【図書館】&#10;一人当たり面積">
          <a:extLst>
            <a:ext uri="{FF2B5EF4-FFF2-40B4-BE49-F238E27FC236}">
              <a16:creationId xmlns:a16="http://schemas.microsoft.com/office/drawing/2014/main" id="{2D24F46F-5B9C-4F7A-9520-FA29072345EB}"/>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a:extLst>
            <a:ext uri="{FF2B5EF4-FFF2-40B4-BE49-F238E27FC236}">
              <a16:creationId xmlns:a16="http://schemas.microsoft.com/office/drawing/2014/main" id="{32016AAF-9D9F-4A4B-A457-C18E1D0D1154}"/>
            </a:ext>
          </a:extLst>
        </xdr:cNvPr>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34307</xdr:rowOff>
    </xdr:from>
    <xdr:ext cx="469744" cy="259045"/>
    <xdr:sp macro="" textlink="">
      <xdr:nvSpPr>
        <xdr:cNvPr id="144" name="n_4aveValue【図書館】&#10;一人当たり面積">
          <a:extLst>
            <a:ext uri="{FF2B5EF4-FFF2-40B4-BE49-F238E27FC236}">
              <a16:creationId xmlns:a16="http://schemas.microsoft.com/office/drawing/2014/main" id="{80DA684E-A1F8-4638-9D63-59DD386367B7}"/>
            </a:ext>
          </a:extLst>
        </xdr:cNvPr>
        <xdr:cNvSpPr txBox="1"/>
      </xdr:nvSpPr>
      <xdr:spPr>
        <a:xfrm>
          <a:off x="6737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17797</xdr:rowOff>
    </xdr:from>
    <xdr:ext cx="469744" cy="259045"/>
    <xdr:sp macro="" textlink="">
      <xdr:nvSpPr>
        <xdr:cNvPr id="145" name="n_1mainValue【図書館】&#10;一人当たり面積">
          <a:extLst>
            <a:ext uri="{FF2B5EF4-FFF2-40B4-BE49-F238E27FC236}">
              <a16:creationId xmlns:a16="http://schemas.microsoft.com/office/drawing/2014/main" id="{9B6FAD3D-7D90-4F19-AD9B-D903AA5775B2}"/>
            </a:ext>
          </a:extLst>
        </xdr:cNvPr>
        <xdr:cNvSpPr txBox="1"/>
      </xdr:nvSpPr>
      <xdr:spPr>
        <a:xfrm>
          <a:off x="939172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17797</xdr:rowOff>
    </xdr:from>
    <xdr:ext cx="469744" cy="259045"/>
    <xdr:sp macro="" textlink="">
      <xdr:nvSpPr>
        <xdr:cNvPr id="146" name="n_2mainValue【図書館】&#10;一人当たり面積">
          <a:extLst>
            <a:ext uri="{FF2B5EF4-FFF2-40B4-BE49-F238E27FC236}">
              <a16:creationId xmlns:a16="http://schemas.microsoft.com/office/drawing/2014/main" id="{9E73BFAA-11B3-49A5-904F-BA63E78E748C}"/>
            </a:ext>
          </a:extLst>
        </xdr:cNvPr>
        <xdr:cNvSpPr txBox="1"/>
      </xdr:nvSpPr>
      <xdr:spPr>
        <a:xfrm>
          <a:off x="851542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21607</xdr:rowOff>
    </xdr:from>
    <xdr:ext cx="469744" cy="259045"/>
    <xdr:sp macro="" textlink="">
      <xdr:nvSpPr>
        <xdr:cNvPr id="147" name="n_3mainValue【図書館】&#10;一人当たり面積">
          <a:extLst>
            <a:ext uri="{FF2B5EF4-FFF2-40B4-BE49-F238E27FC236}">
              <a16:creationId xmlns:a16="http://schemas.microsoft.com/office/drawing/2014/main" id="{C4C3B670-1D02-45D6-824C-D46328516CD8}"/>
            </a:ext>
          </a:extLst>
        </xdr:cNvPr>
        <xdr:cNvSpPr txBox="1"/>
      </xdr:nvSpPr>
      <xdr:spPr>
        <a:xfrm>
          <a:off x="76264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21607</xdr:rowOff>
    </xdr:from>
    <xdr:ext cx="469744" cy="259045"/>
    <xdr:sp macro="" textlink="">
      <xdr:nvSpPr>
        <xdr:cNvPr id="148" name="n_4mainValue【図書館】&#10;一人当たり面積">
          <a:extLst>
            <a:ext uri="{FF2B5EF4-FFF2-40B4-BE49-F238E27FC236}">
              <a16:creationId xmlns:a16="http://schemas.microsoft.com/office/drawing/2014/main" id="{E9771476-3838-4910-BCA4-BB2C029FAB48}"/>
            </a:ext>
          </a:extLst>
        </xdr:cNvPr>
        <xdr:cNvSpPr txBox="1"/>
      </xdr:nvSpPr>
      <xdr:spPr>
        <a:xfrm>
          <a:off x="67374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D16FBFDD-6D96-4484-8243-AAE9AD04CB1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EDFE696-55BB-4B95-AE76-9A996630085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DB58B4CF-A2C9-4C43-B1C5-1517263880F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05837EC-FAF3-4DBA-B5D8-6541F15D6FA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DE1B3D5-4436-4477-B133-BDDCF1C0635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597F825-1B05-4629-873C-D24CE4E6F59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DEEBB61-8DEC-4117-8C5E-9422063D072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6F297884-6186-4B88-B040-FFDEFD9C35A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DA30B68F-1EA7-4EB4-91FD-633523D75AD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615A8031-3B76-4143-B65A-AE264885EDE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50E3566-F0B1-4E2A-9ED8-B8E291E51FD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68E29FEE-D0F9-47E1-B6D5-1BEB296115B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B1707A3A-6127-441F-A65E-4508B2ABD96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25A941F7-AA8A-47D5-AADE-452048CA345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E13508A7-94F1-42D0-B29D-5DCFDFDA2DE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73F0FC31-17AD-493F-8FBF-CA3DCFA72B9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6B5940E8-E0FB-48B7-BE5E-79BE1DAD731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99BF560C-3156-4383-BBA4-8EEF971D8AD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98CFAE42-BC35-4CC9-96C3-E16C04B0E82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C5B58417-32D0-4BE9-8847-2D82306A036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B47B4227-C67B-4123-8478-0CDAAF9525C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FD1AC4E4-9A18-4E75-932D-5630642DDC0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63BAD299-D544-4949-AAA2-CA52C1C4366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C4140552-1D32-41C3-85F4-95A32429399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B9244CF5-C146-445B-8B6D-DFC2F8AC77C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47BFC09B-A9C9-40F7-A7C3-B54925897C0E}"/>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64F5F1DA-D3BE-4B55-8952-EEEE00E1601B}"/>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C6F68AF7-05DD-4D63-B7AC-F9C0C2D74E74}"/>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7D58119-153D-4E9C-8561-1ABB0414B648}"/>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a16="http://schemas.microsoft.com/office/drawing/2014/main" id="{A5B846F9-9201-42FA-9063-3B3C294D3F4B}"/>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169290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A2A7D903-1BF6-4245-9A94-FBC84173C10C}"/>
            </a:ext>
          </a:extLst>
        </xdr:cNvPr>
        <xdr:cNvSpPr txBox="1"/>
      </xdr:nvSpPr>
      <xdr:spPr>
        <a:xfrm>
          <a:off x="4673600" y="1045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a16="http://schemas.microsoft.com/office/drawing/2014/main" id="{95ACADF1-D9A9-4F09-BE09-66C8CB869236}"/>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a16="http://schemas.microsoft.com/office/drawing/2014/main" id="{045707D5-1613-4BE0-B785-C9B08A0AD274}"/>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a16="http://schemas.microsoft.com/office/drawing/2014/main" id="{687C9A20-DE3C-44A3-A5D6-7321B5795760}"/>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06F91F40-ED2B-4049-86E9-116104AB39C6}"/>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a16="http://schemas.microsoft.com/office/drawing/2014/main" id="{B42B4CAE-E3EF-4C38-A0C7-543856BF45DB}"/>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5D11B27-1C24-4729-BAE4-6626B2E5790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F4DB7B5-C1E4-4EEF-9314-B47E40EB9A9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E20EBD7-917F-418F-B8DC-315E56462AB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FC39C25-3246-445E-B7CC-1E01B13BEAD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6E26F2E-520E-4D78-AD37-E6078A98F52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90" name="楕円 189">
          <a:extLst>
            <a:ext uri="{FF2B5EF4-FFF2-40B4-BE49-F238E27FC236}">
              <a16:creationId xmlns:a16="http://schemas.microsoft.com/office/drawing/2014/main" id="{6E79B5BB-0DD5-4A09-BC24-9D4D6DCA6053}"/>
            </a:ext>
          </a:extLst>
        </xdr:cNvPr>
        <xdr:cNvSpPr/>
      </xdr:nvSpPr>
      <xdr:spPr>
        <a:xfrm>
          <a:off x="45847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163121</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1D0B9AF0-8A16-448D-A730-E0A4B983468A}"/>
            </a:ext>
          </a:extLst>
        </xdr:cNvPr>
        <xdr:cNvSpPr txBox="1"/>
      </xdr:nvSpPr>
      <xdr:spPr>
        <a:xfrm>
          <a:off x="4673600" y="10278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104322</xdr:rowOff>
    </xdr:from>
    <xdr:to>
      <xdr:col>20</xdr:col>
      <xdr:colOff>38100</xdr:colOff>
      <xdr:row>61</xdr:row>
      <xdr:rowOff>34472</xdr:rowOff>
    </xdr:to>
    <xdr:sp macro="" textlink="">
      <xdr:nvSpPr>
        <xdr:cNvPr id="192" name="楕円 191">
          <a:extLst>
            <a:ext uri="{FF2B5EF4-FFF2-40B4-BE49-F238E27FC236}">
              <a16:creationId xmlns:a16="http://schemas.microsoft.com/office/drawing/2014/main" id="{7BDF8D39-8565-4DD6-9F7A-9D19F1C2A15C}"/>
            </a:ext>
          </a:extLst>
        </xdr:cNvPr>
        <xdr:cNvSpPr/>
      </xdr:nvSpPr>
      <xdr:spPr>
        <a:xfrm>
          <a:off x="3746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155122</xdr:rowOff>
    </xdr:from>
    <xdr:to>
      <xdr:col>24</xdr:col>
      <xdr:colOff>63500</xdr:colOff>
      <xdr:row>61</xdr:row>
      <xdr:rowOff>19594</xdr:rowOff>
    </xdr:to>
    <xdr:cxnSp macro="">
      <xdr:nvCxnSpPr>
        <xdr:cNvPr id="193" name="直線コネクタ 192">
          <a:extLst>
            <a:ext uri="{FF2B5EF4-FFF2-40B4-BE49-F238E27FC236}">
              <a16:creationId xmlns:a16="http://schemas.microsoft.com/office/drawing/2014/main" id="{7C79683B-F758-4F0A-AE8F-01ED5169AD21}"/>
            </a:ext>
          </a:extLst>
        </xdr:cNvPr>
        <xdr:cNvCxnSpPr/>
      </xdr:nvCxnSpPr>
      <xdr:spPr>
        <a:xfrm>
          <a:off x="3797300" y="1044212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58601</xdr:rowOff>
    </xdr:from>
    <xdr:to>
      <xdr:col>15</xdr:col>
      <xdr:colOff>101600</xdr:colOff>
      <xdr:row>60</xdr:row>
      <xdr:rowOff>160201</xdr:rowOff>
    </xdr:to>
    <xdr:sp macro="" textlink="">
      <xdr:nvSpPr>
        <xdr:cNvPr id="194" name="楕円 193">
          <a:extLst>
            <a:ext uri="{FF2B5EF4-FFF2-40B4-BE49-F238E27FC236}">
              <a16:creationId xmlns:a16="http://schemas.microsoft.com/office/drawing/2014/main" id="{2B199A19-6F68-435D-BCD8-121F30D8727F}"/>
            </a:ext>
          </a:extLst>
        </xdr:cNvPr>
        <xdr:cNvSpPr/>
      </xdr:nvSpPr>
      <xdr:spPr>
        <a:xfrm>
          <a:off x="2857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109401</xdr:rowOff>
    </xdr:from>
    <xdr:to>
      <xdr:col>19</xdr:col>
      <xdr:colOff>177800</xdr:colOff>
      <xdr:row>60</xdr:row>
      <xdr:rowOff>155122</xdr:rowOff>
    </xdr:to>
    <xdr:cxnSp macro="">
      <xdr:nvCxnSpPr>
        <xdr:cNvPr id="195" name="直線コネクタ 194">
          <a:extLst>
            <a:ext uri="{FF2B5EF4-FFF2-40B4-BE49-F238E27FC236}">
              <a16:creationId xmlns:a16="http://schemas.microsoft.com/office/drawing/2014/main" id="{1CCDBFA3-D65B-4049-A5F4-56392DE90F4A}"/>
            </a:ext>
          </a:extLst>
        </xdr:cNvPr>
        <xdr:cNvCxnSpPr/>
      </xdr:nvCxnSpPr>
      <xdr:spPr>
        <a:xfrm>
          <a:off x="2908300" y="1039640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11249</xdr:rowOff>
    </xdr:from>
    <xdr:to>
      <xdr:col>10</xdr:col>
      <xdr:colOff>165100</xdr:colOff>
      <xdr:row>60</xdr:row>
      <xdr:rowOff>112849</xdr:rowOff>
    </xdr:to>
    <xdr:sp macro="" textlink="">
      <xdr:nvSpPr>
        <xdr:cNvPr id="196" name="楕円 195">
          <a:extLst>
            <a:ext uri="{FF2B5EF4-FFF2-40B4-BE49-F238E27FC236}">
              <a16:creationId xmlns:a16="http://schemas.microsoft.com/office/drawing/2014/main" id="{C3608422-437B-4702-B070-2CE24EA26313}"/>
            </a:ext>
          </a:extLst>
        </xdr:cNvPr>
        <xdr:cNvSpPr/>
      </xdr:nvSpPr>
      <xdr:spPr>
        <a:xfrm>
          <a:off x="1968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62049</xdr:rowOff>
    </xdr:from>
    <xdr:to>
      <xdr:col>15</xdr:col>
      <xdr:colOff>50800</xdr:colOff>
      <xdr:row>60</xdr:row>
      <xdr:rowOff>109401</xdr:rowOff>
    </xdr:to>
    <xdr:cxnSp macro="">
      <xdr:nvCxnSpPr>
        <xdr:cNvPr id="197" name="直線コネクタ 196">
          <a:extLst>
            <a:ext uri="{FF2B5EF4-FFF2-40B4-BE49-F238E27FC236}">
              <a16:creationId xmlns:a16="http://schemas.microsoft.com/office/drawing/2014/main" id="{D9875F84-4968-4BA9-ADEF-DD079D5D49FB}"/>
            </a:ext>
          </a:extLst>
        </xdr:cNvPr>
        <xdr:cNvCxnSpPr/>
      </xdr:nvCxnSpPr>
      <xdr:spPr>
        <a:xfrm>
          <a:off x="2019300" y="10349049"/>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166370</xdr:rowOff>
    </xdr:from>
    <xdr:to>
      <xdr:col>6</xdr:col>
      <xdr:colOff>38100</xdr:colOff>
      <xdr:row>60</xdr:row>
      <xdr:rowOff>96520</xdr:rowOff>
    </xdr:to>
    <xdr:sp macro="" textlink="">
      <xdr:nvSpPr>
        <xdr:cNvPr id="198" name="楕円 197">
          <a:extLst>
            <a:ext uri="{FF2B5EF4-FFF2-40B4-BE49-F238E27FC236}">
              <a16:creationId xmlns:a16="http://schemas.microsoft.com/office/drawing/2014/main" id="{80F733FE-97C6-4E03-AF4D-5AF8D62B4F00}"/>
            </a:ext>
          </a:extLst>
        </xdr:cNvPr>
        <xdr:cNvSpPr/>
      </xdr:nvSpPr>
      <xdr:spPr>
        <a:xfrm>
          <a:off x="1079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45720</xdr:rowOff>
    </xdr:from>
    <xdr:to>
      <xdr:col>10</xdr:col>
      <xdr:colOff>114300</xdr:colOff>
      <xdr:row>60</xdr:row>
      <xdr:rowOff>62049</xdr:rowOff>
    </xdr:to>
    <xdr:cxnSp macro="">
      <xdr:nvCxnSpPr>
        <xdr:cNvPr id="199" name="直線コネクタ 198">
          <a:extLst>
            <a:ext uri="{FF2B5EF4-FFF2-40B4-BE49-F238E27FC236}">
              <a16:creationId xmlns:a16="http://schemas.microsoft.com/office/drawing/2014/main" id="{C1850FE3-BE24-4A46-834E-1F5F3868DA8C}"/>
            </a:ext>
          </a:extLst>
        </xdr:cNvPr>
        <xdr:cNvCxnSpPr/>
      </xdr:nvCxnSpPr>
      <xdr:spPr>
        <a:xfrm>
          <a:off x="1130300" y="103327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107242</xdr:rowOff>
    </xdr:from>
    <xdr:ext cx="405111" cy="259045"/>
    <xdr:sp macro="" textlink="">
      <xdr:nvSpPr>
        <xdr:cNvPr id="200" name="n_1aveValue【体育館・プール】&#10;有形固定資産減価償却率">
          <a:extLst>
            <a:ext uri="{FF2B5EF4-FFF2-40B4-BE49-F238E27FC236}">
              <a16:creationId xmlns:a16="http://schemas.microsoft.com/office/drawing/2014/main" id="{43FBAB08-F413-4048-8EE1-6B93DE22E94F}"/>
            </a:ext>
          </a:extLst>
        </xdr:cNvPr>
        <xdr:cNvSpPr txBox="1"/>
      </xdr:nvSpPr>
      <xdr:spPr>
        <a:xfrm>
          <a:off x="35820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201" name="n_2aveValue【体育館・プール】&#10;有形固定資産減価償却率">
          <a:extLst>
            <a:ext uri="{FF2B5EF4-FFF2-40B4-BE49-F238E27FC236}">
              <a16:creationId xmlns:a16="http://schemas.microsoft.com/office/drawing/2014/main" id="{DD5612FE-57C8-477B-AA6D-10DC879CADB5}"/>
            </a:ext>
          </a:extLst>
        </xdr:cNvPr>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2" name="n_3aveValue【体育館・プール】&#10;有形固定資産減価償却率">
          <a:extLst>
            <a:ext uri="{FF2B5EF4-FFF2-40B4-BE49-F238E27FC236}">
              <a16:creationId xmlns:a16="http://schemas.microsoft.com/office/drawing/2014/main" id="{1AC6F2B8-FBBC-451C-BEFC-14EAD6116169}"/>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203" name="n_4aveValue【体育館・プール】&#10;有形固定資産減価償却率">
          <a:extLst>
            <a:ext uri="{FF2B5EF4-FFF2-40B4-BE49-F238E27FC236}">
              <a16:creationId xmlns:a16="http://schemas.microsoft.com/office/drawing/2014/main" id="{742B97EE-6EE2-466D-800D-2B683C0D1EA8}"/>
            </a:ext>
          </a:extLst>
        </xdr:cNvPr>
        <xdr:cNvSpPr txBox="1"/>
      </xdr:nvSpPr>
      <xdr:spPr>
        <a:xfrm>
          <a:off x="927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50999</xdr:rowOff>
    </xdr:from>
    <xdr:ext cx="405111" cy="259045"/>
    <xdr:sp macro="" textlink="">
      <xdr:nvSpPr>
        <xdr:cNvPr id="204" name="n_1mainValue【体育館・プール】&#10;有形固定資産減価償却率">
          <a:extLst>
            <a:ext uri="{FF2B5EF4-FFF2-40B4-BE49-F238E27FC236}">
              <a16:creationId xmlns:a16="http://schemas.microsoft.com/office/drawing/2014/main" id="{EF9ED89F-5E4D-490B-9C46-F6B49D14706A}"/>
            </a:ext>
          </a:extLst>
        </xdr:cNvPr>
        <xdr:cNvSpPr txBox="1"/>
      </xdr:nvSpPr>
      <xdr:spPr>
        <a:xfrm>
          <a:off x="35820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5278</xdr:rowOff>
    </xdr:from>
    <xdr:ext cx="405111" cy="259045"/>
    <xdr:sp macro="" textlink="">
      <xdr:nvSpPr>
        <xdr:cNvPr id="205" name="n_2mainValue【体育館・プール】&#10;有形固定資産減価償却率">
          <a:extLst>
            <a:ext uri="{FF2B5EF4-FFF2-40B4-BE49-F238E27FC236}">
              <a16:creationId xmlns:a16="http://schemas.microsoft.com/office/drawing/2014/main" id="{137EC618-14AC-4EDF-8BC1-A24967E5D7C8}"/>
            </a:ext>
          </a:extLst>
        </xdr:cNvPr>
        <xdr:cNvSpPr txBox="1"/>
      </xdr:nvSpPr>
      <xdr:spPr>
        <a:xfrm>
          <a:off x="2705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129376</xdr:rowOff>
    </xdr:from>
    <xdr:ext cx="405111" cy="259045"/>
    <xdr:sp macro="" textlink="">
      <xdr:nvSpPr>
        <xdr:cNvPr id="206" name="n_3mainValue【体育館・プール】&#10;有形固定資産減価償却率">
          <a:extLst>
            <a:ext uri="{FF2B5EF4-FFF2-40B4-BE49-F238E27FC236}">
              <a16:creationId xmlns:a16="http://schemas.microsoft.com/office/drawing/2014/main" id="{EA534A94-96E8-42A7-B051-784C45752D80}"/>
            </a:ext>
          </a:extLst>
        </xdr:cNvPr>
        <xdr:cNvSpPr txBox="1"/>
      </xdr:nvSpPr>
      <xdr:spPr>
        <a:xfrm>
          <a:off x="1816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113047</xdr:rowOff>
    </xdr:from>
    <xdr:ext cx="405111" cy="259045"/>
    <xdr:sp macro="" textlink="">
      <xdr:nvSpPr>
        <xdr:cNvPr id="207" name="n_4mainValue【体育館・プール】&#10;有形固定資産減価償却率">
          <a:extLst>
            <a:ext uri="{FF2B5EF4-FFF2-40B4-BE49-F238E27FC236}">
              <a16:creationId xmlns:a16="http://schemas.microsoft.com/office/drawing/2014/main" id="{7CC1DBA2-06ED-42BF-92E7-2462946E4DE7}"/>
            </a:ext>
          </a:extLst>
        </xdr:cNvPr>
        <xdr:cNvSpPr txBox="1"/>
      </xdr:nvSpPr>
      <xdr:spPr>
        <a:xfrm>
          <a:off x="927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3BB1A873-4301-46F2-8507-C5DED7567FF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2CFF31CB-E8CB-4BD3-8778-D95359ADACD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FA455DF6-D96D-492A-A572-440B61E3BB1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8FAAA46D-A782-41E9-8488-51146206DA5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72529BA1-7BEC-40FE-A5CA-9616A1EEAA4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BB488A22-5E0D-4329-9598-A82E48402F5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98596214-1D07-4E26-BA8D-FC14CD0E192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4D389675-DD08-43D2-A977-D6CA803B306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2EDD3E05-6366-4253-8824-252CF15718E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26C2F976-71E0-4E3F-A9C4-A7659DD034B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A3DE3601-3A51-4E07-8397-E072854DB5E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1FBB16B3-698A-4AA9-9909-5A336730104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E6DB5B6B-CA6B-4B00-A064-1C0C5727CF1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53597477-7D3E-4459-867A-680BDDD8384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DE03B06C-2414-4B59-B36D-7EEDEF9A389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7328A1CB-61BE-4AB2-A7BE-C3A8A43E256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4F76625C-1514-4F1E-A843-938CD00E924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D2001AE5-3371-4E00-BD63-018AF156139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7764C79D-51EA-48C4-9160-D10FF1CC541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CB5B1307-855D-437B-88D1-8A48C16B8A99}"/>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93B3C7AE-C6BB-4968-BBEB-6F408B6E7F3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DC82C2A1-85F4-4B9B-AE6B-3ADE485D1AB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2CFFA63A-0ED5-44FF-B1CB-6215AA652EE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14C33614-A8A0-4745-85E2-3DBC0B952FB6}"/>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7AF486F8-4B48-4974-B171-05BDD4E738B4}"/>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A2D810E5-CD20-49A6-9CDC-011DAFEB12B8}"/>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a16="http://schemas.microsoft.com/office/drawing/2014/main" id="{F69B49B2-5F50-4A82-BED6-43F817E2F7C2}"/>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id="{350568C4-F511-4F01-85D5-36212021072D}"/>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236" name="【体育館・プール】&#10;一人当たり面積平均値テキスト">
          <a:extLst>
            <a:ext uri="{FF2B5EF4-FFF2-40B4-BE49-F238E27FC236}">
              <a16:creationId xmlns:a16="http://schemas.microsoft.com/office/drawing/2014/main" id="{52035EB3-5B07-42C3-BBB3-4698301C5D3B}"/>
            </a:ext>
          </a:extLst>
        </xdr:cNvPr>
        <xdr:cNvSpPr txBox="1"/>
      </xdr:nvSpPr>
      <xdr:spPr>
        <a:xfrm>
          <a:off x="10515600" y="1065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id="{384226D6-A409-4076-BBDD-FE27D50A9E77}"/>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a:extLst>
            <a:ext uri="{FF2B5EF4-FFF2-40B4-BE49-F238E27FC236}">
              <a16:creationId xmlns:a16="http://schemas.microsoft.com/office/drawing/2014/main" id="{7BFDF0F7-DB2D-4CBC-AD9B-C88E247231A6}"/>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a:extLst>
            <a:ext uri="{FF2B5EF4-FFF2-40B4-BE49-F238E27FC236}">
              <a16:creationId xmlns:a16="http://schemas.microsoft.com/office/drawing/2014/main" id="{490A9F2E-36F0-4014-A8BE-0CD494990CD9}"/>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a:extLst>
            <a:ext uri="{FF2B5EF4-FFF2-40B4-BE49-F238E27FC236}">
              <a16:creationId xmlns:a16="http://schemas.microsoft.com/office/drawing/2014/main" id="{A6F23EDA-7592-444B-AA59-B5E034BDEC51}"/>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a:extLst>
            <a:ext uri="{FF2B5EF4-FFF2-40B4-BE49-F238E27FC236}">
              <a16:creationId xmlns:a16="http://schemas.microsoft.com/office/drawing/2014/main" id="{3D046A67-181C-4EC6-9F7B-91E04D208D8B}"/>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EC19380-D0B5-40A7-B2BD-E68DA7EF841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B96FF6A-2311-4E92-AFBC-0E1F0F32849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20032AE-61CD-4003-9889-1E88D24C1D0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116CB5F-87CF-4007-A5BD-EB802F5CE4E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D21F571-13C7-4FDA-BF1F-AA09FCD741C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130175</xdr:rowOff>
    </xdr:from>
    <xdr:to>
      <xdr:col>55</xdr:col>
      <xdr:colOff>50800</xdr:colOff>
      <xdr:row>61</xdr:row>
      <xdr:rowOff>60325</xdr:rowOff>
    </xdr:to>
    <xdr:sp macro="" textlink="">
      <xdr:nvSpPr>
        <xdr:cNvPr id="247" name="楕円 246">
          <a:extLst>
            <a:ext uri="{FF2B5EF4-FFF2-40B4-BE49-F238E27FC236}">
              <a16:creationId xmlns:a16="http://schemas.microsoft.com/office/drawing/2014/main" id="{108016FC-07EB-4B6E-8858-3B3C36A38E78}"/>
            </a:ext>
          </a:extLst>
        </xdr:cNvPr>
        <xdr:cNvSpPr/>
      </xdr:nvSpPr>
      <xdr:spPr>
        <a:xfrm>
          <a:off x="104267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153052</xdr:rowOff>
    </xdr:from>
    <xdr:ext cx="469744" cy="259045"/>
    <xdr:sp macro="" textlink="">
      <xdr:nvSpPr>
        <xdr:cNvPr id="248" name="【体育館・プール】&#10;一人当たり面積該当値テキスト">
          <a:extLst>
            <a:ext uri="{FF2B5EF4-FFF2-40B4-BE49-F238E27FC236}">
              <a16:creationId xmlns:a16="http://schemas.microsoft.com/office/drawing/2014/main" id="{3566E064-0E0A-4E95-B27A-BDF6AFB26CBD}"/>
            </a:ext>
          </a:extLst>
        </xdr:cNvPr>
        <xdr:cNvSpPr txBox="1"/>
      </xdr:nvSpPr>
      <xdr:spPr>
        <a:xfrm>
          <a:off x="10515600" y="1026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133985</xdr:rowOff>
    </xdr:from>
    <xdr:to>
      <xdr:col>50</xdr:col>
      <xdr:colOff>165100</xdr:colOff>
      <xdr:row>61</xdr:row>
      <xdr:rowOff>64135</xdr:rowOff>
    </xdr:to>
    <xdr:sp macro="" textlink="">
      <xdr:nvSpPr>
        <xdr:cNvPr id="249" name="楕円 248">
          <a:extLst>
            <a:ext uri="{FF2B5EF4-FFF2-40B4-BE49-F238E27FC236}">
              <a16:creationId xmlns:a16="http://schemas.microsoft.com/office/drawing/2014/main" id="{A1E3B29B-1722-4C88-8451-A7E09C69B5C2}"/>
            </a:ext>
          </a:extLst>
        </xdr:cNvPr>
        <xdr:cNvSpPr/>
      </xdr:nvSpPr>
      <xdr:spPr>
        <a:xfrm>
          <a:off x="9588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9525</xdr:rowOff>
    </xdr:from>
    <xdr:to>
      <xdr:col>55</xdr:col>
      <xdr:colOff>0</xdr:colOff>
      <xdr:row>61</xdr:row>
      <xdr:rowOff>13335</xdr:rowOff>
    </xdr:to>
    <xdr:cxnSp macro="">
      <xdr:nvCxnSpPr>
        <xdr:cNvPr id="250" name="直線コネクタ 249">
          <a:extLst>
            <a:ext uri="{FF2B5EF4-FFF2-40B4-BE49-F238E27FC236}">
              <a16:creationId xmlns:a16="http://schemas.microsoft.com/office/drawing/2014/main" id="{4373F579-291C-405E-A410-D10AD30138A1}"/>
            </a:ext>
          </a:extLst>
        </xdr:cNvPr>
        <xdr:cNvCxnSpPr/>
      </xdr:nvCxnSpPr>
      <xdr:spPr>
        <a:xfrm flipV="1">
          <a:off x="9639300" y="1046797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135890</xdr:rowOff>
    </xdr:from>
    <xdr:to>
      <xdr:col>46</xdr:col>
      <xdr:colOff>38100</xdr:colOff>
      <xdr:row>61</xdr:row>
      <xdr:rowOff>66040</xdr:rowOff>
    </xdr:to>
    <xdr:sp macro="" textlink="">
      <xdr:nvSpPr>
        <xdr:cNvPr id="251" name="楕円 250">
          <a:extLst>
            <a:ext uri="{FF2B5EF4-FFF2-40B4-BE49-F238E27FC236}">
              <a16:creationId xmlns:a16="http://schemas.microsoft.com/office/drawing/2014/main" id="{A780B352-A0A3-4513-9474-81566F592B3A}"/>
            </a:ext>
          </a:extLst>
        </xdr:cNvPr>
        <xdr:cNvSpPr/>
      </xdr:nvSpPr>
      <xdr:spPr>
        <a:xfrm>
          <a:off x="8699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13335</xdr:rowOff>
    </xdr:from>
    <xdr:to>
      <xdr:col>50</xdr:col>
      <xdr:colOff>114300</xdr:colOff>
      <xdr:row>61</xdr:row>
      <xdr:rowOff>15240</xdr:rowOff>
    </xdr:to>
    <xdr:cxnSp macro="">
      <xdr:nvCxnSpPr>
        <xdr:cNvPr id="252" name="直線コネクタ 251">
          <a:extLst>
            <a:ext uri="{FF2B5EF4-FFF2-40B4-BE49-F238E27FC236}">
              <a16:creationId xmlns:a16="http://schemas.microsoft.com/office/drawing/2014/main" id="{589C7628-DA5A-4499-BB9B-49D14D15E9AD}"/>
            </a:ext>
          </a:extLst>
        </xdr:cNvPr>
        <xdr:cNvCxnSpPr/>
      </xdr:nvCxnSpPr>
      <xdr:spPr>
        <a:xfrm flipV="1">
          <a:off x="8750300" y="104717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139700</xdr:rowOff>
    </xdr:from>
    <xdr:to>
      <xdr:col>41</xdr:col>
      <xdr:colOff>101600</xdr:colOff>
      <xdr:row>61</xdr:row>
      <xdr:rowOff>69850</xdr:rowOff>
    </xdr:to>
    <xdr:sp macro="" textlink="">
      <xdr:nvSpPr>
        <xdr:cNvPr id="253" name="楕円 252">
          <a:extLst>
            <a:ext uri="{FF2B5EF4-FFF2-40B4-BE49-F238E27FC236}">
              <a16:creationId xmlns:a16="http://schemas.microsoft.com/office/drawing/2014/main" id="{19A2835E-4C93-4FD0-8F55-641902FE3056}"/>
            </a:ext>
          </a:extLst>
        </xdr:cNvPr>
        <xdr:cNvSpPr/>
      </xdr:nvSpPr>
      <xdr:spPr>
        <a:xfrm>
          <a:off x="7810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15240</xdr:rowOff>
    </xdr:from>
    <xdr:to>
      <xdr:col>45</xdr:col>
      <xdr:colOff>177800</xdr:colOff>
      <xdr:row>61</xdr:row>
      <xdr:rowOff>19050</xdr:rowOff>
    </xdr:to>
    <xdr:cxnSp macro="">
      <xdr:nvCxnSpPr>
        <xdr:cNvPr id="254" name="直線コネクタ 253">
          <a:extLst>
            <a:ext uri="{FF2B5EF4-FFF2-40B4-BE49-F238E27FC236}">
              <a16:creationId xmlns:a16="http://schemas.microsoft.com/office/drawing/2014/main" id="{53744E7A-C571-4A63-9D0E-2274CDB75F4C}"/>
            </a:ext>
          </a:extLst>
        </xdr:cNvPr>
        <xdr:cNvCxnSpPr/>
      </xdr:nvCxnSpPr>
      <xdr:spPr>
        <a:xfrm flipV="1">
          <a:off x="7861300" y="10473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141605</xdr:rowOff>
    </xdr:from>
    <xdr:to>
      <xdr:col>36</xdr:col>
      <xdr:colOff>165100</xdr:colOff>
      <xdr:row>61</xdr:row>
      <xdr:rowOff>71755</xdr:rowOff>
    </xdr:to>
    <xdr:sp macro="" textlink="">
      <xdr:nvSpPr>
        <xdr:cNvPr id="255" name="楕円 254">
          <a:extLst>
            <a:ext uri="{FF2B5EF4-FFF2-40B4-BE49-F238E27FC236}">
              <a16:creationId xmlns:a16="http://schemas.microsoft.com/office/drawing/2014/main" id="{BC242C4A-1836-4487-8714-41D068254C09}"/>
            </a:ext>
          </a:extLst>
        </xdr:cNvPr>
        <xdr:cNvSpPr/>
      </xdr:nvSpPr>
      <xdr:spPr>
        <a:xfrm>
          <a:off x="6921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19050</xdr:rowOff>
    </xdr:from>
    <xdr:to>
      <xdr:col>41</xdr:col>
      <xdr:colOff>50800</xdr:colOff>
      <xdr:row>61</xdr:row>
      <xdr:rowOff>20955</xdr:rowOff>
    </xdr:to>
    <xdr:cxnSp macro="">
      <xdr:nvCxnSpPr>
        <xdr:cNvPr id="256" name="直線コネクタ 255">
          <a:extLst>
            <a:ext uri="{FF2B5EF4-FFF2-40B4-BE49-F238E27FC236}">
              <a16:creationId xmlns:a16="http://schemas.microsoft.com/office/drawing/2014/main" id="{E340ECB6-0F22-46CA-AA35-5E91603B0D06}"/>
            </a:ext>
          </a:extLst>
        </xdr:cNvPr>
        <xdr:cNvCxnSpPr/>
      </xdr:nvCxnSpPr>
      <xdr:spPr>
        <a:xfrm flipV="1">
          <a:off x="6972300" y="104775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57" name="n_1aveValue【体育館・プール】&#10;一人当たり面積">
          <a:extLst>
            <a:ext uri="{FF2B5EF4-FFF2-40B4-BE49-F238E27FC236}">
              <a16:creationId xmlns:a16="http://schemas.microsoft.com/office/drawing/2014/main" id="{6F09CAC0-85BE-418D-BF01-F4C260286AC1}"/>
            </a:ext>
          </a:extLst>
        </xdr:cNvPr>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58" name="n_2aveValue【体育館・プール】&#10;一人当たり面積">
          <a:extLst>
            <a:ext uri="{FF2B5EF4-FFF2-40B4-BE49-F238E27FC236}">
              <a16:creationId xmlns:a16="http://schemas.microsoft.com/office/drawing/2014/main" id="{EEB9E7A7-6CBC-4D44-AD7D-183E2CDC74C9}"/>
            </a:ext>
          </a:extLst>
        </xdr:cNvPr>
        <xdr:cNvSpPr txBox="1"/>
      </xdr:nvSpPr>
      <xdr:spPr>
        <a:xfrm>
          <a:off x="85154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139082</xdr:rowOff>
    </xdr:from>
    <xdr:ext cx="469744" cy="259045"/>
    <xdr:sp macro="" textlink="">
      <xdr:nvSpPr>
        <xdr:cNvPr id="259" name="n_3aveValue【体育館・プール】&#10;一人当たり面積">
          <a:extLst>
            <a:ext uri="{FF2B5EF4-FFF2-40B4-BE49-F238E27FC236}">
              <a16:creationId xmlns:a16="http://schemas.microsoft.com/office/drawing/2014/main" id="{33FDC85E-8C3E-4EC8-A163-D8B3445993F9}"/>
            </a:ext>
          </a:extLst>
        </xdr:cNvPr>
        <xdr:cNvSpPr txBox="1"/>
      </xdr:nvSpPr>
      <xdr:spPr>
        <a:xfrm>
          <a:off x="7626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150512</xdr:rowOff>
    </xdr:from>
    <xdr:ext cx="469744" cy="259045"/>
    <xdr:sp macro="" textlink="">
      <xdr:nvSpPr>
        <xdr:cNvPr id="260" name="n_4aveValue【体育館・プール】&#10;一人当たり面積">
          <a:extLst>
            <a:ext uri="{FF2B5EF4-FFF2-40B4-BE49-F238E27FC236}">
              <a16:creationId xmlns:a16="http://schemas.microsoft.com/office/drawing/2014/main" id="{9630858E-32F0-4438-8E80-C67BEF485F15}"/>
            </a:ext>
          </a:extLst>
        </xdr:cNvPr>
        <xdr:cNvSpPr txBox="1"/>
      </xdr:nvSpPr>
      <xdr:spPr>
        <a:xfrm>
          <a:off x="6737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80662</xdr:rowOff>
    </xdr:from>
    <xdr:ext cx="469744" cy="259045"/>
    <xdr:sp macro="" textlink="">
      <xdr:nvSpPr>
        <xdr:cNvPr id="261" name="n_1mainValue【体育館・プール】&#10;一人当たり面積">
          <a:extLst>
            <a:ext uri="{FF2B5EF4-FFF2-40B4-BE49-F238E27FC236}">
              <a16:creationId xmlns:a16="http://schemas.microsoft.com/office/drawing/2014/main" id="{C7990339-B54A-47B0-B797-40199A160365}"/>
            </a:ext>
          </a:extLst>
        </xdr:cNvPr>
        <xdr:cNvSpPr txBox="1"/>
      </xdr:nvSpPr>
      <xdr:spPr>
        <a:xfrm>
          <a:off x="9391727" y="101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82567</xdr:rowOff>
    </xdr:from>
    <xdr:ext cx="469744" cy="259045"/>
    <xdr:sp macro="" textlink="">
      <xdr:nvSpPr>
        <xdr:cNvPr id="262" name="n_2mainValue【体育館・プール】&#10;一人当たり面積">
          <a:extLst>
            <a:ext uri="{FF2B5EF4-FFF2-40B4-BE49-F238E27FC236}">
              <a16:creationId xmlns:a16="http://schemas.microsoft.com/office/drawing/2014/main" id="{01ECDEF2-C87F-4E9E-AC10-0BAD2FEB0F8E}"/>
            </a:ext>
          </a:extLst>
        </xdr:cNvPr>
        <xdr:cNvSpPr txBox="1"/>
      </xdr:nvSpPr>
      <xdr:spPr>
        <a:xfrm>
          <a:off x="8515427" y="1019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86377</xdr:rowOff>
    </xdr:from>
    <xdr:ext cx="469744" cy="259045"/>
    <xdr:sp macro="" textlink="">
      <xdr:nvSpPr>
        <xdr:cNvPr id="263" name="n_3mainValue【体育館・プール】&#10;一人当たり面積">
          <a:extLst>
            <a:ext uri="{FF2B5EF4-FFF2-40B4-BE49-F238E27FC236}">
              <a16:creationId xmlns:a16="http://schemas.microsoft.com/office/drawing/2014/main" id="{3C27A2D6-4CE2-4C52-A102-88E6A4363D07}"/>
            </a:ext>
          </a:extLst>
        </xdr:cNvPr>
        <xdr:cNvSpPr txBox="1"/>
      </xdr:nvSpPr>
      <xdr:spPr>
        <a:xfrm>
          <a:off x="7626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88282</xdr:rowOff>
    </xdr:from>
    <xdr:ext cx="469744" cy="259045"/>
    <xdr:sp macro="" textlink="">
      <xdr:nvSpPr>
        <xdr:cNvPr id="264" name="n_4mainValue【体育館・プール】&#10;一人当たり面積">
          <a:extLst>
            <a:ext uri="{FF2B5EF4-FFF2-40B4-BE49-F238E27FC236}">
              <a16:creationId xmlns:a16="http://schemas.microsoft.com/office/drawing/2014/main" id="{9C6AB824-0045-42B7-BDEB-85F1E17FD4BE}"/>
            </a:ext>
          </a:extLst>
        </xdr:cNvPr>
        <xdr:cNvSpPr txBox="1"/>
      </xdr:nvSpPr>
      <xdr:spPr>
        <a:xfrm>
          <a:off x="6737427" y="1020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1D1BC82F-40A0-42B2-9A17-BDEDB7D4491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13A92813-0CF4-4669-BAD3-7638F65E653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A6C2D3A2-4D02-4AE1-B62B-9A60CFF8153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CE8176BC-682F-4B8E-9698-1509B7C1245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D3222890-FDB7-4D1A-BEDA-65136238F26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DE288C72-9871-47E3-8F55-70D7DEAD0DB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8E8907DA-7278-4CEE-8D0D-A03F44E1BBD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D33DDBC5-293C-49C4-8585-60A344CE2116}"/>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8D22FBF2-115A-47CC-85CE-4155D592A81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EF966E92-A11B-45E2-BCD5-95045C73C6D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2571CEDA-5C66-409C-88F1-E6B255BE3C9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D5A6A459-8F81-4E35-8C29-CF2ADD2D26C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B69C99AA-BB8E-4981-9874-CF250FFF5DB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51F9E08B-F7BD-4EBD-935F-E89CDD3F15C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7F95585F-86A6-4AAE-AC53-8FE39D7A6E2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E6B97451-D644-4027-BFAC-037BB41BFD46}"/>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7A97096C-0B67-4EDF-842C-25360911B71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99CFB5D0-CD71-4E93-B536-70A988578B8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DCC46BFB-415D-4DEA-B780-43A3597C3D3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6DAC54A9-54F8-4AE8-9C36-617014E4AAB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AF55B94F-0F40-42EA-9E16-C536B76D27A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699AEA02-E5B6-4A79-B968-3D3B16C8F6D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179737D9-3340-47A3-AE8D-E3F6EDF1375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9E1B0173-807E-44CE-9281-DF2A3254ABF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AB1B2710-A6A7-4D00-9146-4077B6BE6CC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46F99406-F98D-491C-BF5B-E9EF64396FC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F77E1291-3E71-49AA-B6D7-1FEAA666140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B3A0EBDC-B303-472B-9771-C7AB64FB318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90CC08D6-8D3A-475F-A1A4-53AB4499723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4EB5EB93-43CB-438C-8995-CFD902CCED3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9DF60EB2-5D96-481C-93D4-20F08B162C8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2DEE29F1-CF19-4DF9-B42C-18A9BFF0994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AC935455-8E56-416B-9CED-2C80837B4BD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A2DCCAB2-6545-4B98-A6CB-9C2138DB769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FA6F4EB9-ADD8-4371-8445-ED754623248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D106B257-81C1-4848-ACE0-03C61EBBD29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6AFFFF4C-75D5-4D4E-95D5-2EBC1AE7418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2F324E72-CC7C-4117-9DE5-1C885778E03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6B6D5BAC-B199-44A9-AACF-19EB772BFBA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B18291C2-5F06-4290-B750-2572216C65B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3DB7B9C5-DF10-427B-B8FA-11291D2D5B1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C782F979-987F-4286-B21F-5672CE88538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75FACECB-3822-411A-91FF-EA287E274B1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a:extLst>
            <a:ext uri="{FF2B5EF4-FFF2-40B4-BE49-F238E27FC236}">
              <a16:creationId xmlns:a16="http://schemas.microsoft.com/office/drawing/2014/main" id="{2CC9584E-BB3D-4221-9148-E44FD1B27DA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a:extLst>
            <a:ext uri="{FF2B5EF4-FFF2-40B4-BE49-F238E27FC236}">
              <a16:creationId xmlns:a16="http://schemas.microsoft.com/office/drawing/2014/main" id="{98D6B8FA-937D-42AD-AE34-1F11CE782FF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a:extLst>
            <a:ext uri="{FF2B5EF4-FFF2-40B4-BE49-F238E27FC236}">
              <a16:creationId xmlns:a16="http://schemas.microsoft.com/office/drawing/2014/main" id="{A25EE72B-58C0-4139-BB79-66B5D3D359F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a:extLst>
            <a:ext uri="{FF2B5EF4-FFF2-40B4-BE49-F238E27FC236}">
              <a16:creationId xmlns:a16="http://schemas.microsoft.com/office/drawing/2014/main" id="{7BEF9976-48F5-4EA9-9A24-D8FE82D6517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a:extLst>
            <a:ext uri="{FF2B5EF4-FFF2-40B4-BE49-F238E27FC236}">
              <a16:creationId xmlns:a16="http://schemas.microsoft.com/office/drawing/2014/main" id="{4C963BE6-A466-4B1E-9E84-304A1F673E4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a:extLst>
            <a:ext uri="{FF2B5EF4-FFF2-40B4-BE49-F238E27FC236}">
              <a16:creationId xmlns:a16="http://schemas.microsoft.com/office/drawing/2014/main" id="{184F744A-6F87-4B9D-BECF-59016C506FD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a:extLst>
            <a:ext uri="{FF2B5EF4-FFF2-40B4-BE49-F238E27FC236}">
              <a16:creationId xmlns:a16="http://schemas.microsoft.com/office/drawing/2014/main" id="{39FEE474-A515-4E67-8658-00EA5C09B6F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a:extLst>
            <a:ext uri="{FF2B5EF4-FFF2-40B4-BE49-F238E27FC236}">
              <a16:creationId xmlns:a16="http://schemas.microsoft.com/office/drawing/2014/main" id="{88AA044C-2208-4AE7-9C50-21EF2E41512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a:extLst>
            <a:ext uri="{FF2B5EF4-FFF2-40B4-BE49-F238E27FC236}">
              <a16:creationId xmlns:a16="http://schemas.microsoft.com/office/drawing/2014/main" id="{3F56DBF5-74F2-4089-AFD6-426FAFB042C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a:extLst>
            <a:ext uri="{FF2B5EF4-FFF2-40B4-BE49-F238E27FC236}">
              <a16:creationId xmlns:a16="http://schemas.microsoft.com/office/drawing/2014/main" id="{F1561235-0F88-476F-879F-45C2A7759CA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311C3F52-EDFF-4674-9FC7-983159911AA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a:extLst>
            <a:ext uri="{FF2B5EF4-FFF2-40B4-BE49-F238E27FC236}">
              <a16:creationId xmlns:a16="http://schemas.microsoft.com/office/drawing/2014/main" id="{2180CD06-A121-4EDB-8F6B-3BAA43EFBCD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a:extLst>
            <a:ext uri="{FF2B5EF4-FFF2-40B4-BE49-F238E27FC236}">
              <a16:creationId xmlns:a16="http://schemas.microsoft.com/office/drawing/2014/main" id="{A5991EDC-2BCE-4E11-91BE-A750CCE475A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321" name="直線コネクタ 320">
          <a:extLst>
            <a:ext uri="{FF2B5EF4-FFF2-40B4-BE49-F238E27FC236}">
              <a16:creationId xmlns:a16="http://schemas.microsoft.com/office/drawing/2014/main" id="{FF6276C1-DC1E-4290-8A5E-E4BB411476AB}"/>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2" name="【一般廃棄物処理施設】&#10;有形固定資産減価償却率最小値テキスト">
          <a:extLst>
            <a:ext uri="{FF2B5EF4-FFF2-40B4-BE49-F238E27FC236}">
              <a16:creationId xmlns:a16="http://schemas.microsoft.com/office/drawing/2014/main" id="{F02768FC-33D5-4C9F-BA92-81BD0B192047}"/>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3" name="直線コネクタ 322">
          <a:extLst>
            <a:ext uri="{FF2B5EF4-FFF2-40B4-BE49-F238E27FC236}">
              <a16:creationId xmlns:a16="http://schemas.microsoft.com/office/drawing/2014/main" id="{3EE664AE-D1D3-4655-82A1-585F43F410DB}"/>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324" name="【一般廃棄物処理施設】&#10;有形固定資産減価償却率最大値テキスト">
          <a:extLst>
            <a:ext uri="{FF2B5EF4-FFF2-40B4-BE49-F238E27FC236}">
              <a16:creationId xmlns:a16="http://schemas.microsoft.com/office/drawing/2014/main" id="{97DBE244-F7FA-46F5-8CBD-8C81E5EA340F}"/>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325" name="直線コネクタ 324">
          <a:extLst>
            <a:ext uri="{FF2B5EF4-FFF2-40B4-BE49-F238E27FC236}">
              <a16:creationId xmlns:a16="http://schemas.microsoft.com/office/drawing/2014/main" id="{53C3D9EF-FDE5-42B4-A0B6-37A15BB84379}"/>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326" name="【一般廃棄物処理施設】&#10;有形固定資産減価償却率平均値テキスト">
          <a:extLst>
            <a:ext uri="{FF2B5EF4-FFF2-40B4-BE49-F238E27FC236}">
              <a16:creationId xmlns:a16="http://schemas.microsoft.com/office/drawing/2014/main" id="{096E4DD6-14E1-487E-8E51-EA4495F93E66}"/>
            </a:ext>
          </a:extLst>
        </xdr:cNvPr>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327" name="フローチャート: 判断 326">
          <a:extLst>
            <a:ext uri="{FF2B5EF4-FFF2-40B4-BE49-F238E27FC236}">
              <a16:creationId xmlns:a16="http://schemas.microsoft.com/office/drawing/2014/main" id="{61AEB4BA-2B63-4BCE-A7BE-7A9F80CD8D90}"/>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328" name="フローチャート: 判断 327">
          <a:extLst>
            <a:ext uri="{FF2B5EF4-FFF2-40B4-BE49-F238E27FC236}">
              <a16:creationId xmlns:a16="http://schemas.microsoft.com/office/drawing/2014/main" id="{B4848F72-3D7C-4784-B6FD-19637A3A3EF5}"/>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329" name="フローチャート: 判断 328">
          <a:extLst>
            <a:ext uri="{FF2B5EF4-FFF2-40B4-BE49-F238E27FC236}">
              <a16:creationId xmlns:a16="http://schemas.microsoft.com/office/drawing/2014/main" id="{BFCB2269-C234-4988-9DA8-E56F005AFA8F}"/>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330" name="フローチャート: 判断 329">
          <a:extLst>
            <a:ext uri="{FF2B5EF4-FFF2-40B4-BE49-F238E27FC236}">
              <a16:creationId xmlns:a16="http://schemas.microsoft.com/office/drawing/2014/main" id="{E3818E42-F10D-4A07-B0D0-0DE8FF9B5A69}"/>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331" name="フローチャート: 判断 330">
          <a:extLst>
            <a:ext uri="{FF2B5EF4-FFF2-40B4-BE49-F238E27FC236}">
              <a16:creationId xmlns:a16="http://schemas.microsoft.com/office/drawing/2014/main" id="{61ED76AB-654E-4A94-9B1F-1AD64910874D}"/>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843ACD3C-61CF-4DC8-9DDE-DA8217B4552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7E587856-5979-4B0D-8872-638F88E7197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F5C5C7C2-A392-4BDD-96A9-F5ED058BFDE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186BB5BD-6EEF-4DA3-9840-E03B5F82C7F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9001EA8-D2D1-409A-BCCA-F8F61090C81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158750</xdr:rowOff>
    </xdr:from>
    <xdr:to>
      <xdr:col>85</xdr:col>
      <xdr:colOff>177800</xdr:colOff>
      <xdr:row>39</xdr:row>
      <xdr:rowOff>88900</xdr:rowOff>
    </xdr:to>
    <xdr:sp macro="" textlink="">
      <xdr:nvSpPr>
        <xdr:cNvPr id="337" name="楕円 336">
          <a:extLst>
            <a:ext uri="{FF2B5EF4-FFF2-40B4-BE49-F238E27FC236}">
              <a16:creationId xmlns:a16="http://schemas.microsoft.com/office/drawing/2014/main" id="{8F1061CD-B7D0-4841-B6CC-403AC3C8C7D9}"/>
            </a:ext>
          </a:extLst>
        </xdr:cNvPr>
        <xdr:cNvSpPr/>
      </xdr:nvSpPr>
      <xdr:spPr>
        <a:xfrm>
          <a:off x="162687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137177</xdr:rowOff>
    </xdr:from>
    <xdr:ext cx="405111" cy="259045"/>
    <xdr:sp macro="" textlink="">
      <xdr:nvSpPr>
        <xdr:cNvPr id="338" name="【一般廃棄物処理施設】&#10;有形固定資産減価償却率該当値テキスト">
          <a:extLst>
            <a:ext uri="{FF2B5EF4-FFF2-40B4-BE49-F238E27FC236}">
              <a16:creationId xmlns:a16="http://schemas.microsoft.com/office/drawing/2014/main" id="{0AEAF7A0-5D11-41C8-BCE3-B42D2D6D1BF5}"/>
            </a:ext>
          </a:extLst>
        </xdr:cNvPr>
        <xdr:cNvSpPr txBox="1"/>
      </xdr:nvSpPr>
      <xdr:spPr>
        <a:xfrm>
          <a:off x="16357600"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133985</xdr:rowOff>
    </xdr:from>
    <xdr:to>
      <xdr:col>81</xdr:col>
      <xdr:colOff>101600</xdr:colOff>
      <xdr:row>39</xdr:row>
      <xdr:rowOff>64135</xdr:rowOff>
    </xdr:to>
    <xdr:sp macro="" textlink="">
      <xdr:nvSpPr>
        <xdr:cNvPr id="339" name="楕円 338">
          <a:extLst>
            <a:ext uri="{FF2B5EF4-FFF2-40B4-BE49-F238E27FC236}">
              <a16:creationId xmlns:a16="http://schemas.microsoft.com/office/drawing/2014/main" id="{47A63D3F-A39E-4C90-A4C0-A7924D9715BB}"/>
            </a:ext>
          </a:extLst>
        </xdr:cNvPr>
        <xdr:cNvSpPr/>
      </xdr:nvSpPr>
      <xdr:spPr>
        <a:xfrm>
          <a:off x="15430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13335</xdr:rowOff>
    </xdr:from>
    <xdr:to>
      <xdr:col>85</xdr:col>
      <xdr:colOff>127000</xdr:colOff>
      <xdr:row>39</xdr:row>
      <xdr:rowOff>38100</xdr:rowOff>
    </xdr:to>
    <xdr:cxnSp macro="">
      <xdr:nvCxnSpPr>
        <xdr:cNvPr id="340" name="直線コネクタ 339">
          <a:extLst>
            <a:ext uri="{FF2B5EF4-FFF2-40B4-BE49-F238E27FC236}">
              <a16:creationId xmlns:a16="http://schemas.microsoft.com/office/drawing/2014/main" id="{DE238063-3E3E-4542-A936-2A14A9F99560}"/>
            </a:ext>
          </a:extLst>
        </xdr:cNvPr>
        <xdr:cNvCxnSpPr/>
      </xdr:nvCxnSpPr>
      <xdr:spPr>
        <a:xfrm>
          <a:off x="15481300" y="669988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124460</xdr:rowOff>
    </xdr:from>
    <xdr:to>
      <xdr:col>76</xdr:col>
      <xdr:colOff>165100</xdr:colOff>
      <xdr:row>39</xdr:row>
      <xdr:rowOff>54610</xdr:rowOff>
    </xdr:to>
    <xdr:sp macro="" textlink="">
      <xdr:nvSpPr>
        <xdr:cNvPr id="341" name="楕円 340">
          <a:extLst>
            <a:ext uri="{FF2B5EF4-FFF2-40B4-BE49-F238E27FC236}">
              <a16:creationId xmlns:a16="http://schemas.microsoft.com/office/drawing/2014/main" id="{AF7B8EF1-DD25-4CCC-8C51-903BA8A0ADC1}"/>
            </a:ext>
          </a:extLst>
        </xdr:cNvPr>
        <xdr:cNvSpPr/>
      </xdr:nvSpPr>
      <xdr:spPr>
        <a:xfrm>
          <a:off x="14541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xdr:rowOff>
    </xdr:from>
    <xdr:to>
      <xdr:col>81</xdr:col>
      <xdr:colOff>50800</xdr:colOff>
      <xdr:row>39</xdr:row>
      <xdr:rowOff>13335</xdr:rowOff>
    </xdr:to>
    <xdr:cxnSp macro="">
      <xdr:nvCxnSpPr>
        <xdr:cNvPr id="342" name="直線コネクタ 341">
          <a:extLst>
            <a:ext uri="{FF2B5EF4-FFF2-40B4-BE49-F238E27FC236}">
              <a16:creationId xmlns:a16="http://schemas.microsoft.com/office/drawing/2014/main" id="{CC1EFE51-583E-4259-BE18-7E4DB61907CC}"/>
            </a:ext>
          </a:extLst>
        </xdr:cNvPr>
        <xdr:cNvCxnSpPr/>
      </xdr:nvCxnSpPr>
      <xdr:spPr>
        <a:xfrm>
          <a:off x="14592300" y="66903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86360</xdr:rowOff>
    </xdr:from>
    <xdr:to>
      <xdr:col>72</xdr:col>
      <xdr:colOff>38100</xdr:colOff>
      <xdr:row>39</xdr:row>
      <xdr:rowOff>16510</xdr:rowOff>
    </xdr:to>
    <xdr:sp macro="" textlink="">
      <xdr:nvSpPr>
        <xdr:cNvPr id="343" name="楕円 342">
          <a:extLst>
            <a:ext uri="{FF2B5EF4-FFF2-40B4-BE49-F238E27FC236}">
              <a16:creationId xmlns:a16="http://schemas.microsoft.com/office/drawing/2014/main" id="{B15B7121-2263-40C2-BA0B-46037A746922}"/>
            </a:ext>
          </a:extLst>
        </xdr:cNvPr>
        <xdr:cNvSpPr/>
      </xdr:nvSpPr>
      <xdr:spPr>
        <a:xfrm>
          <a:off x="13652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137160</xdr:rowOff>
    </xdr:from>
    <xdr:to>
      <xdr:col>76</xdr:col>
      <xdr:colOff>114300</xdr:colOff>
      <xdr:row>39</xdr:row>
      <xdr:rowOff>3810</xdr:rowOff>
    </xdr:to>
    <xdr:cxnSp macro="">
      <xdr:nvCxnSpPr>
        <xdr:cNvPr id="344" name="直線コネクタ 343">
          <a:extLst>
            <a:ext uri="{FF2B5EF4-FFF2-40B4-BE49-F238E27FC236}">
              <a16:creationId xmlns:a16="http://schemas.microsoft.com/office/drawing/2014/main" id="{7EF67CCC-3A7D-4742-989E-09D525979E58}"/>
            </a:ext>
          </a:extLst>
        </xdr:cNvPr>
        <xdr:cNvCxnSpPr/>
      </xdr:nvCxnSpPr>
      <xdr:spPr>
        <a:xfrm>
          <a:off x="13703300" y="6652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53975</xdr:rowOff>
    </xdr:from>
    <xdr:to>
      <xdr:col>67</xdr:col>
      <xdr:colOff>101600</xdr:colOff>
      <xdr:row>38</xdr:row>
      <xdr:rowOff>155575</xdr:rowOff>
    </xdr:to>
    <xdr:sp macro="" textlink="">
      <xdr:nvSpPr>
        <xdr:cNvPr id="345" name="楕円 344">
          <a:extLst>
            <a:ext uri="{FF2B5EF4-FFF2-40B4-BE49-F238E27FC236}">
              <a16:creationId xmlns:a16="http://schemas.microsoft.com/office/drawing/2014/main" id="{FA7AB159-A22E-4F61-A0D6-0F99231FC2AC}"/>
            </a:ext>
          </a:extLst>
        </xdr:cNvPr>
        <xdr:cNvSpPr/>
      </xdr:nvSpPr>
      <xdr:spPr>
        <a:xfrm>
          <a:off x="12763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104775</xdr:rowOff>
    </xdr:from>
    <xdr:to>
      <xdr:col>71</xdr:col>
      <xdr:colOff>177800</xdr:colOff>
      <xdr:row>38</xdr:row>
      <xdr:rowOff>137160</xdr:rowOff>
    </xdr:to>
    <xdr:cxnSp macro="">
      <xdr:nvCxnSpPr>
        <xdr:cNvPr id="346" name="直線コネクタ 345">
          <a:extLst>
            <a:ext uri="{FF2B5EF4-FFF2-40B4-BE49-F238E27FC236}">
              <a16:creationId xmlns:a16="http://schemas.microsoft.com/office/drawing/2014/main" id="{BA784204-E1B2-4990-B996-30B0D835D871}"/>
            </a:ext>
          </a:extLst>
        </xdr:cNvPr>
        <xdr:cNvCxnSpPr/>
      </xdr:nvCxnSpPr>
      <xdr:spPr>
        <a:xfrm>
          <a:off x="12814300" y="66198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347" name="n_1aveValue【一般廃棄物処理施設】&#10;有形固定資産減価償却率">
          <a:extLst>
            <a:ext uri="{FF2B5EF4-FFF2-40B4-BE49-F238E27FC236}">
              <a16:creationId xmlns:a16="http://schemas.microsoft.com/office/drawing/2014/main" id="{95B3FD1D-1492-4D93-8F6D-07661B01F157}"/>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348" name="n_2aveValue【一般廃棄物処理施設】&#10;有形固定資産減価償却率">
          <a:extLst>
            <a:ext uri="{FF2B5EF4-FFF2-40B4-BE49-F238E27FC236}">
              <a16:creationId xmlns:a16="http://schemas.microsoft.com/office/drawing/2014/main" id="{7456FD36-71A6-4C6A-A30A-6698D634F1A8}"/>
            </a:ext>
          </a:extLst>
        </xdr:cNvPr>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349" name="n_3aveValue【一般廃棄物処理施設】&#10;有形固定資産減価償却率">
          <a:extLst>
            <a:ext uri="{FF2B5EF4-FFF2-40B4-BE49-F238E27FC236}">
              <a16:creationId xmlns:a16="http://schemas.microsoft.com/office/drawing/2014/main" id="{E8E3CF84-ADDF-4F90-B8F3-889153B3AF2A}"/>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350" name="n_4aveValue【一般廃棄物処理施設】&#10;有形固定資産減価償却率">
          <a:extLst>
            <a:ext uri="{FF2B5EF4-FFF2-40B4-BE49-F238E27FC236}">
              <a16:creationId xmlns:a16="http://schemas.microsoft.com/office/drawing/2014/main" id="{4B625018-8982-408F-9905-09AAE85ADA25}"/>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55262</xdr:rowOff>
    </xdr:from>
    <xdr:ext cx="405111" cy="259045"/>
    <xdr:sp macro="" textlink="">
      <xdr:nvSpPr>
        <xdr:cNvPr id="351" name="n_1mainValue【一般廃棄物処理施設】&#10;有形固定資産減価償却率">
          <a:extLst>
            <a:ext uri="{FF2B5EF4-FFF2-40B4-BE49-F238E27FC236}">
              <a16:creationId xmlns:a16="http://schemas.microsoft.com/office/drawing/2014/main" id="{A31F4824-3A14-4445-85D8-EC2324590A16}"/>
            </a:ext>
          </a:extLst>
        </xdr:cNvPr>
        <xdr:cNvSpPr txBox="1"/>
      </xdr:nvSpPr>
      <xdr:spPr>
        <a:xfrm>
          <a:off x="152660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45737</xdr:rowOff>
    </xdr:from>
    <xdr:ext cx="405111" cy="259045"/>
    <xdr:sp macro="" textlink="">
      <xdr:nvSpPr>
        <xdr:cNvPr id="352" name="n_2mainValue【一般廃棄物処理施設】&#10;有形固定資産減価償却率">
          <a:extLst>
            <a:ext uri="{FF2B5EF4-FFF2-40B4-BE49-F238E27FC236}">
              <a16:creationId xmlns:a16="http://schemas.microsoft.com/office/drawing/2014/main" id="{CAD83EA5-04F9-44FF-B779-F7FD50742947}"/>
            </a:ext>
          </a:extLst>
        </xdr:cNvPr>
        <xdr:cNvSpPr txBox="1"/>
      </xdr:nvSpPr>
      <xdr:spPr>
        <a:xfrm>
          <a:off x="14389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7637</xdr:rowOff>
    </xdr:from>
    <xdr:ext cx="405111" cy="259045"/>
    <xdr:sp macro="" textlink="">
      <xdr:nvSpPr>
        <xdr:cNvPr id="353" name="n_3mainValue【一般廃棄物処理施設】&#10;有形固定資産減価償却率">
          <a:extLst>
            <a:ext uri="{FF2B5EF4-FFF2-40B4-BE49-F238E27FC236}">
              <a16:creationId xmlns:a16="http://schemas.microsoft.com/office/drawing/2014/main" id="{91BC85FF-CA04-4E49-9278-E1258F00B5B1}"/>
            </a:ext>
          </a:extLst>
        </xdr:cNvPr>
        <xdr:cNvSpPr txBox="1"/>
      </xdr:nvSpPr>
      <xdr:spPr>
        <a:xfrm>
          <a:off x="135007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146702</xdr:rowOff>
    </xdr:from>
    <xdr:ext cx="405111" cy="259045"/>
    <xdr:sp macro="" textlink="">
      <xdr:nvSpPr>
        <xdr:cNvPr id="354" name="n_4mainValue【一般廃棄物処理施設】&#10;有形固定資産減価償却率">
          <a:extLst>
            <a:ext uri="{FF2B5EF4-FFF2-40B4-BE49-F238E27FC236}">
              <a16:creationId xmlns:a16="http://schemas.microsoft.com/office/drawing/2014/main" id="{9E649C10-16BD-4F51-B065-19AC56E33C8C}"/>
            </a:ext>
          </a:extLst>
        </xdr:cNvPr>
        <xdr:cNvSpPr txBox="1"/>
      </xdr:nvSpPr>
      <xdr:spPr>
        <a:xfrm>
          <a:off x="12611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0003CCF9-D419-4D98-95FD-BD8B9EB12A6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7469D877-D3B1-4E3D-A149-AFAB8BBB3EC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18C8AF28-4A92-45CC-AA22-34091890ECC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123810BF-8097-4A79-BED3-FDC9D59C12A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7F3BAA61-B781-4922-99C8-1B501387401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06C449BB-BBC9-464A-90D0-60290E1AC5F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3CA15D40-9228-417E-8F12-C2AB5364FBC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0C4C5C1D-879E-470B-854A-2D0D28DADBA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9E22C264-61E9-4E02-80DF-4936E23D17A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E872FF0D-9BBA-4AAE-A405-91FABD12E0F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65" name="直線コネクタ 364">
          <a:extLst>
            <a:ext uri="{FF2B5EF4-FFF2-40B4-BE49-F238E27FC236}">
              <a16:creationId xmlns:a16="http://schemas.microsoft.com/office/drawing/2014/main" id="{0D4C4148-7013-4E95-AA56-7E06454BD56F}"/>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66" name="テキスト ボックス 365">
          <a:extLst>
            <a:ext uri="{FF2B5EF4-FFF2-40B4-BE49-F238E27FC236}">
              <a16:creationId xmlns:a16="http://schemas.microsoft.com/office/drawing/2014/main" id="{2CBE7217-5582-45DE-A497-B5FF4DE59A76}"/>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a:extLst>
            <a:ext uri="{FF2B5EF4-FFF2-40B4-BE49-F238E27FC236}">
              <a16:creationId xmlns:a16="http://schemas.microsoft.com/office/drawing/2014/main" id="{7D6D78EF-B6D1-494A-B769-05A216DACCA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8" name="テキスト ボックス 367">
          <a:extLst>
            <a:ext uri="{FF2B5EF4-FFF2-40B4-BE49-F238E27FC236}">
              <a16:creationId xmlns:a16="http://schemas.microsoft.com/office/drawing/2014/main" id="{9E48EEED-9540-49AE-98C9-48C4EE86C40A}"/>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69" name="直線コネクタ 368">
          <a:extLst>
            <a:ext uri="{FF2B5EF4-FFF2-40B4-BE49-F238E27FC236}">
              <a16:creationId xmlns:a16="http://schemas.microsoft.com/office/drawing/2014/main" id="{44E13F48-DEC7-4CD1-970F-611CB953BE39}"/>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70" name="テキスト ボックス 369">
          <a:extLst>
            <a:ext uri="{FF2B5EF4-FFF2-40B4-BE49-F238E27FC236}">
              <a16:creationId xmlns:a16="http://schemas.microsoft.com/office/drawing/2014/main" id="{922A3313-10BC-4923-8394-ACB36C2F018F}"/>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a:extLst>
            <a:ext uri="{FF2B5EF4-FFF2-40B4-BE49-F238E27FC236}">
              <a16:creationId xmlns:a16="http://schemas.microsoft.com/office/drawing/2014/main" id="{88D399F5-4037-4260-819B-4F05BE1D3C4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2" name="テキスト ボックス 371">
          <a:extLst>
            <a:ext uri="{FF2B5EF4-FFF2-40B4-BE49-F238E27FC236}">
              <a16:creationId xmlns:a16="http://schemas.microsoft.com/office/drawing/2014/main" id="{484F9129-4881-44A8-8977-098C6DE7A53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一般廃棄物処理施設】&#10;一人当たり有形固定資産（償却資産）額グラフ枠">
          <a:extLst>
            <a:ext uri="{FF2B5EF4-FFF2-40B4-BE49-F238E27FC236}">
              <a16:creationId xmlns:a16="http://schemas.microsoft.com/office/drawing/2014/main" id="{5900813C-6A67-4C1F-82AF-A0F37F82160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374" name="直線コネクタ 373">
          <a:extLst>
            <a:ext uri="{FF2B5EF4-FFF2-40B4-BE49-F238E27FC236}">
              <a16:creationId xmlns:a16="http://schemas.microsoft.com/office/drawing/2014/main" id="{29A4FFFE-10CD-492F-AE4A-600AA359F178}"/>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75" name="【一般廃棄物処理施設】&#10;一人当たり有形固定資産（償却資産）額最小値テキスト">
          <a:extLst>
            <a:ext uri="{FF2B5EF4-FFF2-40B4-BE49-F238E27FC236}">
              <a16:creationId xmlns:a16="http://schemas.microsoft.com/office/drawing/2014/main" id="{B7FACF2B-E0F4-4BAA-97B9-27A4CAB0774F}"/>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76" name="直線コネクタ 375">
          <a:extLst>
            <a:ext uri="{FF2B5EF4-FFF2-40B4-BE49-F238E27FC236}">
              <a16:creationId xmlns:a16="http://schemas.microsoft.com/office/drawing/2014/main" id="{14642841-D50C-49DC-A266-76DF24F0D1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377" name="【一般廃棄物処理施設】&#10;一人当たり有形固定資産（償却資産）額最大値テキスト">
          <a:extLst>
            <a:ext uri="{FF2B5EF4-FFF2-40B4-BE49-F238E27FC236}">
              <a16:creationId xmlns:a16="http://schemas.microsoft.com/office/drawing/2014/main" id="{094F163E-4F99-4CB7-BB87-074D827E2151}"/>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378" name="直線コネクタ 377">
          <a:extLst>
            <a:ext uri="{FF2B5EF4-FFF2-40B4-BE49-F238E27FC236}">
              <a16:creationId xmlns:a16="http://schemas.microsoft.com/office/drawing/2014/main" id="{12826FB2-F407-4B76-AA31-3EC3C6877BCC}"/>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379" name="【一般廃棄物処理施設】&#10;一人当たり有形固定資産（償却資産）額平均値テキスト">
          <a:extLst>
            <a:ext uri="{FF2B5EF4-FFF2-40B4-BE49-F238E27FC236}">
              <a16:creationId xmlns:a16="http://schemas.microsoft.com/office/drawing/2014/main" id="{836ED2EC-AA78-4F18-8B0F-692B8A186FC6}"/>
            </a:ext>
          </a:extLst>
        </xdr:cNvPr>
        <xdr:cNvSpPr txBox="1"/>
      </xdr:nvSpPr>
      <xdr:spPr>
        <a:xfrm>
          <a:off x="22199600" y="652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380" name="フローチャート: 判断 379">
          <a:extLst>
            <a:ext uri="{FF2B5EF4-FFF2-40B4-BE49-F238E27FC236}">
              <a16:creationId xmlns:a16="http://schemas.microsoft.com/office/drawing/2014/main" id="{008D292D-935C-434E-BA4C-D39FEAEB7DEC}"/>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381" name="フローチャート: 判断 380">
          <a:extLst>
            <a:ext uri="{FF2B5EF4-FFF2-40B4-BE49-F238E27FC236}">
              <a16:creationId xmlns:a16="http://schemas.microsoft.com/office/drawing/2014/main" id="{C7D5D4B6-35F2-45B1-A565-F2DA9CACBF6E}"/>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382" name="フローチャート: 判断 381">
          <a:extLst>
            <a:ext uri="{FF2B5EF4-FFF2-40B4-BE49-F238E27FC236}">
              <a16:creationId xmlns:a16="http://schemas.microsoft.com/office/drawing/2014/main" id="{446605EF-52AA-4736-8E1A-6AB7E9B4B6A2}"/>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383" name="フローチャート: 判断 382">
          <a:extLst>
            <a:ext uri="{FF2B5EF4-FFF2-40B4-BE49-F238E27FC236}">
              <a16:creationId xmlns:a16="http://schemas.microsoft.com/office/drawing/2014/main" id="{7F083887-6E16-41CB-9EB8-434257013BA1}"/>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384" name="フローチャート: 判断 383">
          <a:extLst>
            <a:ext uri="{FF2B5EF4-FFF2-40B4-BE49-F238E27FC236}">
              <a16:creationId xmlns:a16="http://schemas.microsoft.com/office/drawing/2014/main" id="{767003CB-F7A6-4E33-B378-B4F27CA77B63}"/>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26701BE2-DA0F-4187-86FE-D1835555729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5312BF59-3E93-4E3E-8F06-F176D00200D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78D12BCB-726D-4603-BD2A-0DEEC1640D1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23FCE293-507D-449A-9459-B100CD4488F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DB1AF20D-E859-4478-8134-DF53AD40342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79847</xdr:rowOff>
    </xdr:from>
    <xdr:to>
      <xdr:col>116</xdr:col>
      <xdr:colOff>114300</xdr:colOff>
      <xdr:row>36</xdr:row>
      <xdr:rowOff>9997</xdr:rowOff>
    </xdr:to>
    <xdr:sp macro="" textlink="">
      <xdr:nvSpPr>
        <xdr:cNvPr id="390" name="楕円 389">
          <a:extLst>
            <a:ext uri="{FF2B5EF4-FFF2-40B4-BE49-F238E27FC236}">
              <a16:creationId xmlns:a16="http://schemas.microsoft.com/office/drawing/2014/main" id="{DDA7766D-90F9-49FC-92F6-34048C098071}"/>
            </a:ext>
          </a:extLst>
        </xdr:cNvPr>
        <xdr:cNvSpPr/>
      </xdr:nvSpPr>
      <xdr:spPr>
        <a:xfrm>
          <a:off x="22110700" y="608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102724</xdr:rowOff>
    </xdr:from>
    <xdr:ext cx="599010" cy="259045"/>
    <xdr:sp macro="" textlink="">
      <xdr:nvSpPr>
        <xdr:cNvPr id="391" name="【一般廃棄物処理施設】&#10;一人当たり有形固定資産（償却資産）額該当値テキスト">
          <a:extLst>
            <a:ext uri="{FF2B5EF4-FFF2-40B4-BE49-F238E27FC236}">
              <a16:creationId xmlns:a16="http://schemas.microsoft.com/office/drawing/2014/main" id="{414573F3-437B-4A20-B827-D224E88E95DE}"/>
            </a:ext>
          </a:extLst>
        </xdr:cNvPr>
        <xdr:cNvSpPr txBox="1"/>
      </xdr:nvSpPr>
      <xdr:spPr>
        <a:xfrm>
          <a:off x="22199600" y="593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119057</xdr:rowOff>
    </xdr:from>
    <xdr:to>
      <xdr:col>112</xdr:col>
      <xdr:colOff>38100</xdr:colOff>
      <xdr:row>36</xdr:row>
      <xdr:rowOff>49207</xdr:rowOff>
    </xdr:to>
    <xdr:sp macro="" textlink="">
      <xdr:nvSpPr>
        <xdr:cNvPr id="392" name="楕円 391">
          <a:extLst>
            <a:ext uri="{FF2B5EF4-FFF2-40B4-BE49-F238E27FC236}">
              <a16:creationId xmlns:a16="http://schemas.microsoft.com/office/drawing/2014/main" id="{5F8300E5-CBED-4CA5-B122-F70AA8A2C35D}"/>
            </a:ext>
          </a:extLst>
        </xdr:cNvPr>
        <xdr:cNvSpPr/>
      </xdr:nvSpPr>
      <xdr:spPr>
        <a:xfrm>
          <a:off x="21272500" y="611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130647</xdr:rowOff>
    </xdr:from>
    <xdr:to>
      <xdr:col>116</xdr:col>
      <xdr:colOff>63500</xdr:colOff>
      <xdr:row>35</xdr:row>
      <xdr:rowOff>169857</xdr:rowOff>
    </xdr:to>
    <xdr:cxnSp macro="">
      <xdr:nvCxnSpPr>
        <xdr:cNvPr id="393" name="直線コネクタ 392">
          <a:extLst>
            <a:ext uri="{FF2B5EF4-FFF2-40B4-BE49-F238E27FC236}">
              <a16:creationId xmlns:a16="http://schemas.microsoft.com/office/drawing/2014/main" id="{551E409D-CE78-46B4-B639-DC34D22FC698}"/>
            </a:ext>
          </a:extLst>
        </xdr:cNvPr>
        <xdr:cNvCxnSpPr/>
      </xdr:nvCxnSpPr>
      <xdr:spPr>
        <a:xfrm flipV="1">
          <a:off x="21323300" y="6131397"/>
          <a:ext cx="838200" cy="3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101478</xdr:rowOff>
    </xdr:from>
    <xdr:to>
      <xdr:col>107</xdr:col>
      <xdr:colOff>101600</xdr:colOff>
      <xdr:row>36</xdr:row>
      <xdr:rowOff>31628</xdr:rowOff>
    </xdr:to>
    <xdr:sp macro="" textlink="">
      <xdr:nvSpPr>
        <xdr:cNvPr id="394" name="楕円 393">
          <a:extLst>
            <a:ext uri="{FF2B5EF4-FFF2-40B4-BE49-F238E27FC236}">
              <a16:creationId xmlns:a16="http://schemas.microsoft.com/office/drawing/2014/main" id="{65E7B87B-18C1-4855-B232-C7A684F6E8A7}"/>
            </a:ext>
          </a:extLst>
        </xdr:cNvPr>
        <xdr:cNvSpPr/>
      </xdr:nvSpPr>
      <xdr:spPr>
        <a:xfrm>
          <a:off x="20383500" y="610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152278</xdr:rowOff>
    </xdr:from>
    <xdr:to>
      <xdr:col>111</xdr:col>
      <xdr:colOff>177800</xdr:colOff>
      <xdr:row>35</xdr:row>
      <xdr:rowOff>169857</xdr:rowOff>
    </xdr:to>
    <xdr:cxnSp macro="">
      <xdr:nvCxnSpPr>
        <xdr:cNvPr id="395" name="直線コネクタ 394">
          <a:extLst>
            <a:ext uri="{FF2B5EF4-FFF2-40B4-BE49-F238E27FC236}">
              <a16:creationId xmlns:a16="http://schemas.microsoft.com/office/drawing/2014/main" id="{1A8A11BD-40B3-420A-9A6C-80AF71F76543}"/>
            </a:ext>
          </a:extLst>
        </xdr:cNvPr>
        <xdr:cNvCxnSpPr/>
      </xdr:nvCxnSpPr>
      <xdr:spPr>
        <a:xfrm>
          <a:off x="20434300" y="6153028"/>
          <a:ext cx="889000" cy="1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114291</xdr:rowOff>
    </xdr:from>
    <xdr:to>
      <xdr:col>102</xdr:col>
      <xdr:colOff>165100</xdr:colOff>
      <xdr:row>36</xdr:row>
      <xdr:rowOff>44441</xdr:rowOff>
    </xdr:to>
    <xdr:sp macro="" textlink="">
      <xdr:nvSpPr>
        <xdr:cNvPr id="396" name="楕円 395">
          <a:extLst>
            <a:ext uri="{FF2B5EF4-FFF2-40B4-BE49-F238E27FC236}">
              <a16:creationId xmlns:a16="http://schemas.microsoft.com/office/drawing/2014/main" id="{84896E03-09F1-4D23-B680-B95CD0271C0D}"/>
            </a:ext>
          </a:extLst>
        </xdr:cNvPr>
        <xdr:cNvSpPr/>
      </xdr:nvSpPr>
      <xdr:spPr>
        <a:xfrm>
          <a:off x="19494500" y="611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152278</xdr:rowOff>
    </xdr:from>
    <xdr:to>
      <xdr:col>107</xdr:col>
      <xdr:colOff>50800</xdr:colOff>
      <xdr:row>35</xdr:row>
      <xdr:rowOff>165091</xdr:rowOff>
    </xdr:to>
    <xdr:cxnSp macro="">
      <xdr:nvCxnSpPr>
        <xdr:cNvPr id="397" name="直線コネクタ 396">
          <a:extLst>
            <a:ext uri="{FF2B5EF4-FFF2-40B4-BE49-F238E27FC236}">
              <a16:creationId xmlns:a16="http://schemas.microsoft.com/office/drawing/2014/main" id="{22242EDA-2C4C-46C4-8378-0BEE9E20B61E}"/>
            </a:ext>
          </a:extLst>
        </xdr:cNvPr>
        <xdr:cNvCxnSpPr/>
      </xdr:nvCxnSpPr>
      <xdr:spPr>
        <a:xfrm flipV="1">
          <a:off x="19545300" y="6153028"/>
          <a:ext cx="889000" cy="1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103718</xdr:rowOff>
    </xdr:from>
    <xdr:to>
      <xdr:col>98</xdr:col>
      <xdr:colOff>38100</xdr:colOff>
      <xdr:row>36</xdr:row>
      <xdr:rowOff>33868</xdr:rowOff>
    </xdr:to>
    <xdr:sp macro="" textlink="">
      <xdr:nvSpPr>
        <xdr:cNvPr id="398" name="楕円 397">
          <a:extLst>
            <a:ext uri="{FF2B5EF4-FFF2-40B4-BE49-F238E27FC236}">
              <a16:creationId xmlns:a16="http://schemas.microsoft.com/office/drawing/2014/main" id="{EDE3A22D-1DA8-4D52-9875-C38E33E97B00}"/>
            </a:ext>
          </a:extLst>
        </xdr:cNvPr>
        <xdr:cNvSpPr/>
      </xdr:nvSpPr>
      <xdr:spPr>
        <a:xfrm>
          <a:off x="18605500" y="61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154518</xdr:rowOff>
    </xdr:from>
    <xdr:to>
      <xdr:col>102</xdr:col>
      <xdr:colOff>114300</xdr:colOff>
      <xdr:row>35</xdr:row>
      <xdr:rowOff>165091</xdr:rowOff>
    </xdr:to>
    <xdr:cxnSp macro="">
      <xdr:nvCxnSpPr>
        <xdr:cNvPr id="399" name="直線コネクタ 398">
          <a:extLst>
            <a:ext uri="{FF2B5EF4-FFF2-40B4-BE49-F238E27FC236}">
              <a16:creationId xmlns:a16="http://schemas.microsoft.com/office/drawing/2014/main" id="{558A32F4-C3C6-485C-BAC4-D305E9F2EF49}"/>
            </a:ext>
          </a:extLst>
        </xdr:cNvPr>
        <xdr:cNvCxnSpPr/>
      </xdr:nvCxnSpPr>
      <xdr:spPr>
        <a:xfrm>
          <a:off x="18656300" y="6155268"/>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135924</xdr:rowOff>
    </xdr:from>
    <xdr:ext cx="534377" cy="259045"/>
    <xdr:sp macro="" textlink="">
      <xdr:nvSpPr>
        <xdr:cNvPr id="400" name="n_1aveValue【一般廃棄物処理施設】&#10;一人当たり有形固定資産（償却資産）額">
          <a:extLst>
            <a:ext uri="{FF2B5EF4-FFF2-40B4-BE49-F238E27FC236}">
              <a16:creationId xmlns:a16="http://schemas.microsoft.com/office/drawing/2014/main" id="{93120598-6ABB-4A4D-B9C7-22ABBD51F6B9}"/>
            </a:ext>
          </a:extLst>
        </xdr:cNvPr>
        <xdr:cNvSpPr txBox="1"/>
      </xdr:nvSpPr>
      <xdr:spPr>
        <a:xfrm>
          <a:off x="21043411" y="665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157704</xdr:rowOff>
    </xdr:from>
    <xdr:ext cx="534377" cy="259045"/>
    <xdr:sp macro="" textlink="">
      <xdr:nvSpPr>
        <xdr:cNvPr id="401" name="n_2aveValue【一般廃棄物処理施設】&#10;一人当たり有形固定資産（償却資産）額">
          <a:extLst>
            <a:ext uri="{FF2B5EF4-FFF2-40B4-BE49-F238E27FC236}">
              <a16:creationId xmlns:a16="http://schemas.microsoft.com/office/drawing/2014/main" id="{684B1FA9-834A-476F-8516-386AEA2BCE95}"/>
            </a:ext>
          </a:extLst>
        </xdr:cNvPr>
        <xdr:cNvSpPr txBox="1"/>
      </xdr:nvSpPr>
      <xdr:spPr>
        <a:xfrm>
          <a:off x="20167111" y="667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162853</xdr:rowOff>
    </xdr:from>
    <xdr:ext cx="534377" cy="259045"/>
    <xdr:sp macro="" textlink="">
      <xdr:nvSpPr>
        <xdr:cNvPr id="402" name="n_3aveValue【一般廃棄物処理施設】&#10;一人当たり有形固定資産（償却資産）額">
          <a:extLst>
            <a:ext uri="{FF2B5EF4-FFF2-40B4-BE49-F238E27FC236}">
              <a16:creationId xmlns:a16="http://schemas.microsoft.com/office/drawing/2014/main" id="{6CC9894E-59EB-449F-AB0B-B46D8F60BD77}"/>
            </a:ext>
          </a:extLst>
        </xdr:cNvPr>
        <xdr:cNvSpPr txBox="1"/>
      </xdr:nvSpPr>
      <xdr:spPr>
        <a:xfrm>
          <a:off x="19278111" y="667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7650</xdr:rowOff>
    </xdr:from>
    <xdr:ext cx="534377" cy="259045"/>
    <xdr:sp macro="" textlink="">
      <xdr:nvSpPr>
        <xdr:cNvPr id="403" name="n_4aveValue【一般廃棄物処理施設】&#10;一人当たり有形固定資産（償却資産）額">
          <a:extLst>
            <a:ext uri="{FF2B5EF4-FFF2-40B4-BE49-F238E27FC236}">
              <a16:creationId xmlns:a16="http://schemas.microsoft.com/office/drawing/2014/main" id="{D5AE9F40-EF04-49BA-B009-CDFDB1382909}"/>
            </a:ext>
          </a:extLst>
        </xdr:cNvPr>
        <xdr:cNvSpPr txBox="1"/>
      </xdr:nvSpPr>
      <xdr:spPr>
        <a:xfrm>
          <a:off x="18389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65734</xdr:rowOff>
    </xdr:from>
    <xdr:ext cx="599010" cy="259045"/>
    <xdr:sp macro="" textlink="">
      <xdr:nvSpPr>
        <xdr:cNvPr id="404" name="n_1mainValue【一般廃棄物処理施設】&#10;一人当たり有形固定資産（償却資産）額">
          <a:extLst>
            <a:ext uri="{FF2B5EF4-FFF2-40B4-BE49-F238E27FC236}">
              <a16:creationId xmlns:a16="http://schemas.microsoft.com/office/drawing/2014/main" id="{244DD1E8-28CA-4D87-B8CD-BF6F79936ED5}"/>
            </a:ext>
          </a:extLst>
        </xdr:cNvPr>
        <xdr:cNvSpPr txBox="1"/>
      </xdr:nvSpPr>
      <xdr:spPr>
        <a:xfrm>
          <a:off x="21011095" y="5895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48155</xdr:rowOff>
    </xdr:from>
    <xdr:ext cx="599010" cy="259045"/>
    <xdr:sp macro="" textlink="">
      <xdr:nvSpPr>
        <xdr:cNvPr id="405" name="n_2mainValue【一般廃棄物処理施設】&#10;一人当たり有形固定資産（償却資産）額">
          <a:extLst>
            <a:ext uri="{FF2B5EF4-FFF2-40B4-BE49-F238E27FC236}">
              <a16:creationId xmlns:a16="http://schemas.microsoft.com/office/drawing/2014/main" id="{5AC3E9F1-09F4-4AFB-A3AF-A72509435FEE}"/>
            </a:ext>
          </a:extLst>
        </xdr:cNvPr>
        <xdr:cNvSpPr txBox="1"/>
      </xdr:nvSpPr>
      <xdr:spPr>
        <a:xfrm>
          <a:off x="20134795" y="587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60968</xdr:rowOff>
    </xdr:from>
    <xdr:ext cx="599010" cy="259045"/>
    <xdr:sp macro="" textlink="">
      <xdr:nvSpPr>
        <xdr:cNvPr id="406" name="n_3mainValue【一般廃棄物処理施設】&#10;一人当たり有形固定資産（償却資産）額">
          <a:extLst>
            <a:ext uri="{FF2B5EF4-FFF2-40B4-BE49-F238E27FC236}">
              <a16:creationId xmlns:a16="http://schemas.microsoft.com/office/drawing/2014/main" id="{B4683AFD-231C-42D1-BDC5-6AD6A84B0178}"/>
            </a:ext>
          </a:extLst>
        </xdr:cNvPr>
        <xdr:cNvSpPr txBox="1"/>
      </xdr:nvSpPr>
      <xdr:spPr>
        <a:xfrm>
          <a:off x="19245795" y="5890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50395</xdr:rowOff>
    </xdr:from>
    <xdr:ext cx="599010" cy="259045"/>
    <xdr:sp macro="" textlink="">
      <xdr:nvSpPr>
        <xdr:cNvPr id="407" name="n_4mainValue【一般廃棄物処理施設】&#10;一人当たり有形固定資産（償却資産）額">
          <a:extLst>
            <a:ext uri="{FF2B5EF4-FFF2-40B4-BE49-F238E27FC236}">
              <a16:creationId xmlns:a16="http://schemas.microsoft.com/office/drawing/2014/main" id="{8155F44D-7013-4C6B-B74B-9971295F49BB}"/>
            </a:ext>
          </a:extLst>
        </xdr:cNvPr>
        <xdr:cNvSpPr txBox="1"/>
      </xdr:nvSpPr>
      <xdr:spPr>
        <a:xfrm>
          <a:off x="18356795" y="587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a16="http://schemas.microsoft.com/office/drawing/2014/main" id="{0F2E39D1-0E4F-4F25-9319-5C868B9483B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id="{DC2A46BF-9370-4F1F-ACA4-73F13EB7A1B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a16="http://schemas.microsoft.com/office/drawing/2014/main" id="{FA71FD96-0A31-4228-A423-DC963729BAB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id="{8653B131-5E75-4148-A00E-D16326D8DA4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a16="http://schemas.microsoft.com/office/drawing/2014/main" id="{3458B404-922A-4C63-A3D8-7F63B5FE1A7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id="{38CBCAB0-DAA8-44F6-B456-47E4A784248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a16="http://schemas.microsoft.com/office/drawing/2014/main" id="{96699350-AD50-41BD-BD6B-74AA172B70A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a16="http://schemas.microsoft.com/office/drawing/2014/main" id="{818A39DF-8C72-477F-8B81-D623E270EB9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a:extLst>
            <a:ext uri="{FF2B5EF4-FFF2-40B4-BE49-F238E27FC236}">
              <a16:creationId xmlns:a16="http://schemas.microsoft.com/office/drawing/2014/main" id="{81F40834-3778-4F74-A3A9-7415BE93EDE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a:extLst>
            <a:ext uri="{FF2B5EF4-FFF2-40B4-BE49-F238E27FC236}">
              <a16:creationId xmlns:a16="http://schemas.microsoft.com/office/drawing/2014/main" id="{DE665A78-EA75-4C08-A783-FE389BBAE35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a:extLst>
            <a:ext uri="{FF2B5EF4-FFF2-40B4-BE49-F238E27FC236}">
              <a16:creationId xmlns:a16="http://schemas.microsoft.com/office/drawing/2014/main" id="{7F8D9CD6-6620-48CF-8BF1-BDF9E616DBD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9" name="直線コネクタ 418">
          <a:extLst>
            <a:ext uri="{FF2B5EF4-FFF2-40B4-BE49-F238E27FC236}">
              <a16:creationId xmlns:a16="http://schemas.microsoft.com/office/drawing/2014/main" id="{1DFB593F-5617-4E0C-849A-C56337AE2FB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0" name="テキスト ボックス 419">
          <a:extLst>
            <a:ext uri="{FF2B5EF4-FFF2-40B4-BE49-F238E27FC236}">
              <a16:creationId xmlns:a16="http://schemas.microsoft.com/office/drawing/2014/main" id="{707FE9E3-81DC-4A97-8E55-E0173002A50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1" name="直線コネクタ 420">
          <a:extLst>
            <a:ext uri="{FF2B5EF4-FFF2-40B4-BE49-F238E27FC236}">
              <a16:creationId xmlns:a16="http://schemas.microsoft.com/office/drawing/2014/main" id="{36E2E6DA-EFCF-4388-AD9C-C6691ECD6C3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2" name="テキスト ボックス 421">
          <a:extLst>
            <a:ext uri="{FF2B5EF4-FFF2-40B4-BE49-F238E27FC236}">
              <a16:creationId xmlns:a16="http://schemas.microsoft.com/office/drawing/2014/main" id="{9EA989F0-8C29-431C-953F-DC1955D0209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3" name="直線コネクタ 422">
          <a:extLst>
            <a:ext uri="{FF2B5EF4-FFF2-40B4-BE49-F238E27FC236}">
              <a16:creationId xmlns:a16="http://schemas.microsoft.com/office/drawing/2014/main" id="{CBF53E8D-FF9B-4C7E-949B-1EA9B33BE02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4" name="テキスト ボックス 423">
          <a:extLst>
            <a:ext uri="{FF2B5EF4-FFF2-40B4-BE49-F238E27FC236}">
              <a16:creationId xmlns:a16="http://schemas.microsoft.com/office/drawing/2014/main" id="{492D941B-9D63-4178-BDBC-0046231CAD3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5" name="直線コネクタ 424">
          <a:extLst>
            <a:ext uri="{FF2B5EF4-FFF2-40B4-BE49-F238E27FC236}">
              <a16:creationId xmlns:a16="http://schemas.microsoft.com/office/drawing/2014/main" id="{1F6EA357-C1A9-4030-AB09-3B6CB046A8A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6" name="テキスト ボックス 425">
          <a:extLst>
            <a:ext uri="{FF2B5EF4-FFF2-40B4-BE49-F238E27FC236}">
              <a16:creationId xmlns:a16="http://schemas.microsoft.com/office/drawing/2014/main" id="{7284F421-B62E-43CD-A25E-94E3DF38015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7" name="直線コネクタ 426">
          <a:extLst>
            <a:ext uri="{FF2B5EF4-FFF2-40B4-BE49-F238E27FC236}">
              <a16:creationId xmlns:a16="http://schemas.microsoft.com/office/drawing/2014/main" id="{B2276EDB-3717-4C35-AD5A-944C3D3A01D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8" name="テキスト ボックス 427">
          <a:extLst>
            <a:ext uri="{FF2B5EF4-FFF2-40B4-BE49-F238E27FC236}">
              <a16:creationId xmlns:a16="http://schemas.microsoft.com/office/drawing/2014/main" id="{7AE790AB-CD92-4CCF-B6FA-EFCB88AB42A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9" name="直線コネクタ 428">
          <a:extLst>
            <a:ext uri="{FF2B5EF4-FFF2-40B4-BE49-F238E27FC236}">
              <a16:creationId xmlns:a16="http://schemas.microsoft.com/office/drawing/2014/main" id="{2C437083-5BB7-4F49-9933-DFE26F03E84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0" name="テキスト ボックス 429">
          <a:extLst>
            <a:ext uri="{FF2B5EF4-FFF2-40B4-BE49-F238E27FC236}">
              <a16:creationId xmlns:a16="http://schemas.microsoft.com/office/drawing/2014/main" id="{6CF5080F-E26C-45E8-933B-61691DA38FD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C9F96381-42C0-4112-B17C-F8D6D2C8685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a:extLst>
            <a:ext uri="{FF2B5EF4-FFF2-40B4-BE49-F238E27FC236}">
              <a16:creationId xmlns:a16="http://schemas.microsoft.com/office/drawing/2014/main" id="{24913386-A2DA-46D5-8F26-7FAB561B785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433" name="直線コネクタ 432">
          <a:extLst>
            <a:ext uri="{FF2B5EF4-FFF2-40B4-BE49-F238E27FC236}">
              <a16:creationId xmlns:a16="http://schemas.microsoft.com/office/drawing/2014/main" id="{BA77A175-1447-4F74-A6A7-7F4B224B9222}"/>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4" name="【保健センター・保健所】&#10;有形固定資産減価償却率最小値テキスト">
          <a:extLst>
            <a:ext uri="{FF2B5EF4-FFF2-40B4-BE49-F238E27FC236}">
              <a16:creationId xmlns:a16="http://schemas.microsoft.com/office/drawing/2014/main" id="{BC954419-0E4A-460F-A786-45FBFD128A92}"/>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5" name="直線コネクタ 434">
          <a:extLst>
            <a:ext uri="{FF2B5EF4-FFF2-40B4-BE49-F238E27FC236}">
              <a16:creationId xmlns:a16="http://schemas.microsoft.com/office/drawing/2014/main" id="{D0DFC74E-D51B-4C46-BF9B-0027D725F4DC}"/>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436" name="【保健センター・保健所】&#10;有形固定資産減価償却率最大値テキスト">
          <a:extLst>
            <a:ext uri="{FF2B5EF4-FFF2-40B4-BE49-F238E27FC236}">
              <a16:creationId xmlns:a16="http://schemas.microsoft.com/office/drawing/2014/main" id="{7F1E95C5-E79C-45CB-9A00-DEC642D8BD37}"/>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437" name="直線コネクタ 436">
          <a:extLst>
            <a:ext uri="{FF2B5EF4-FFF2-40B4-BE49-F238E27FC236}">
              <a16:creationId xmlns:a16="http://schemas.microsoft.com/office/drawing/2014/main" id="{BFF16BE0-8310-4A4A-9BDB-E7174E3F52AC}"/>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438" name="【保健センター・保健所】&#10;有形固定資産減価償却率平均値テキスト">
          <a:extLst>
            <a:ext uri="{FF2B5EF4-FFF2-40B4-BE49-F238E27FC236}">
              <a16:creationId xmlns:a16="http://schemas.microsoft.com/office/drawing/2014/main" id="{48D60DC0-CE2C-4D1D-B077-6C0AB55273D8}"/>
            </a:ext>
          </a:extLst>
        </xdr:cNvPr>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439" name="フローチャート: 判断 438">
          <a:extLst>
            <a:ext uri="{FF2B5EF4-FFF2-40B4-BE49-F238E27FC236}">
              <a16:creationId xmlns:a16="http://schemas.microsoft.com/office/drawing/2014/main" id="{DE843F61-9C38-4982-8B8A-815B7F3ACCD0}"/>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440" name="フローチャート: 判断 439">
          <a:extLst>
            <a:ext uri="{FF2B5EF4-FFF2-40B4-BE49-F238E27FC236}">
              <a16:creationId xmlns:a16="http://schemas.microsoft.com/office/drawing/2014/main" id="{B52A86CD-B0D5-4D9A-8E79-D34E2F77CE74}"/>
            </a:ext>
          </a:extLst>
        </xdr:cNvPr>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41" name="フローチャート: 判断 440">
          <a:extLst>
            <a:ext uri="{FF2B5EF4-FFF2-40B4-BE49-F238E27FC236}">
              <a16:creationId xmlns:a16="http://schemas.microsoft.com/office/drawing/2014/main" id="{9FCCE892-2960-4503-BA13-C6DF9914E57D}"/>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442" name="フローチャート: 判断 441">
          <a:extLst>
            <a:ext uri="{FF2B5EF4-FFF2-40B4-BE49-F238E27FC236}">
              <a16:creationId xmlns:a16="http://schemas.microsoft.com/office/drawing/2014/main" id="{D27151B6-1A0D-452A-8237-1340530820F3}"/>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443" name="フローチャート: 判断 442">
          <a:extLst>
            <a:ext uri="{FF2B5EF4-FFF2-40B4-BE49-F238E27FC236}">
              <a16:creationId xmlns:a16="http://schemas.microsoft.com/office/drawing/2014/main" id="{A0047E7F-C2B7-4C8F-B84F-C5B658DD1C64}"/>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12CB6275-9768-4E38-8022-22427349AED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A0BC9DB7-D0BE-4647-9911-5BD4780DD94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49DD5C-E87F-45F5-BB62-7D2A2F06FC3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AB99677-56AB-46B5-BC11-D4AA9A19735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B4295966-AAF8-43F7-8B0D-B58496CD313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159838</xdr:rowOff>
    </xdr:from>
    <xdr:to>
      <xdr:col>85</xdr:col>
      <xdr:colOff>177800</xdr:colOff>
      <xdr:row>64</xdr:row>
      <xdr:rowOff>89988</xdr:rowOff>
    </xdr:to>
    <xdr:sp macro="" textlink="">
      <xdr:nvSpPr>
        <xdr:cNvPr id="449" name="楕円 448">
          <a:extLst>
            <a:ext uri="{FF2B5EF4-FFF2-40B4-BE49-F238E27FC236}">
              <a16:creationId xmlns:a16="http://schemas.microsoft.com/office/drawing/2014/main" id="{4B2CB924-C675-4F1B-B87E-0464F3861E3A}"/>
            </a:ext>
          </a:extLst>
        </xdr:cNvPr>
        <xdr:cNvSpPr/>
      </xdr:nvSpPr>
      <xdr:spPr>
        <a:xfrm>
          <a:off x="16268700" y="109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74765</xdr:rowOff>
    </xdr:from>
    <xdr:ext cx="405111" cy="259045"/>
    <xdr:sp macro="" textlink="">
      <xdr:nvSpPr>
        <xdr:cNvPr id="450" name="【保健センター・保健所】&#10;有形固定資産減価償却率該当値テキスト">
          <a:extLst>
            <a:ext uri="{FF2B5EF4-FFF2-40B4-BE49-F238E27FC236}">
              <a16:creationId xmlns:a16="http://schemas.microsoft.com/office/drawing/2014/main" id="{A3EE32D5-4267-4FCE-AF3F-9DFFF0902133}"/>
            </a:ext>
          </a:extLst>
        </xdr:cNvPr>
        <xdr:cNvSpPr txBox="1"/>
      </xdr:nvSpPr>
      <xdr:spPr>
        <a:xfrm>
          <a:off x="16357600" y="10876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156573</xdr:rowOff>
    </xdr:from>
    <xdr:to>
      <xdr:col>81</xdr:col>
      <xdr:colOff>101600</xdr:colOff>
      <xdr:row>64</xdr:row>
      <xdr:rowOff>86723</xdr:rowOff>
    </xdr:to>
    <xdr:sp macro="" textlink="">
      <xdr:nvSpPr>
        <xdr:cNvPr id="451" name="楕円 450">
          <a:extLst>
            <a:ext uri="{FF2B5EF4-FFF2-40B4-BE49-F238E27FC236}">
              <a16:creationId xmlns:a16="http://schemas.microsoft.com/office/drawing/2014/main" id="{D8C1EFE5-F369-458B-8171-98BA46FC15F1}"/>
            </a:ext>
          </a:extLst>
        </xdr:cNvPr>
        <xdr:cNvSpPr/>
      </xdr:nvSpPr>
      <xdr:spPr>
        <a:xfrm>
          <a:off x="154305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35923</xdr:rowOff>
    </xdr:from>
    <xdr:to>
      <xdr:col>85</xdr:col>
      <xdr:colOff>127000</xdr:colOff>
      <xdr:row>64</xdr:row>
      <xdr:rowOff>39188</xdr:rowOff>
    </xdr:to>
    <xdr:cxnSp macro="">
      <xdr:nvCxnSpPr>
        <xdr:cNvPr id="452" name="直線コネクタ 451">
          <a:extLst>
            <a:ext uri="{FF2B5EF4-FFF2-40B4-BE49-F238E27FC236}">
              <a16:creationId xmlns:a16="http://schemas.microsoft.com/office/drawing/2014/main" id="{D329B626-1FFF-4D97-B2EE-7F05C2A78C1C}"/>
            </a:ext>
          </a:extLst>
        </xdr:cNvPr>
        <xdr:cNvCxnSpPr/>
      </xdr:nvCxnSpPr>
      <xdr:spPr>
        <a:xfrm>
          <a:off x="15481300" y="110087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153307</xdr:rowOff>
    </xdr:from>
    <xdr:to>
      <xdr:col>76</xdr:col>
      <xdr:colOff>165100</xdr:colOff>
      <xdr:row>64</xdr:row>
      <xdr:rowOff>83457</xdr:rowOff>
    </xdr:to>
    <xdr:sp macro="" textlink="">
      <xdr:nvSpPr>
        <xdr:cNvPr id="453" name="楕円 452">
          <a:extLst>
            <a:ext uri="{FF2B5EF4-FFF2-40B4-BE49-F238E27FC236}">
              <a16:creationId xmlns:a16="http://schemas.microsoft.com/office/drawing/2014/main" id="{3F769D49-7567-4FEC-BEA4-0337692DABD4}"/>
            </a:ext>
          </a:extLst>
        </xdr:cNvPr>
        <xdr:cNvSpPr/>
      </xdr:nvSpPr>
      <xdr:spPr>
        <a:xfrm>
          <a:off x="14541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32657</xdr:rowOff>
    </xdr:from>
    <xdr:to>
      <xdr:col>81</xdr:col>
      <xdr:colOff>50800</xdr:colOff>
      <xdr:row>64</xdr:row>
      <xdr:rowOff>35923</xdr:rowOff>
    </xdr:to>
    <xdr:cxnSp macro="">
      <xdr:nvCxnSpPr>
        <xdr:cNvPr id="454" name="直線コネクタ 453">
          <a:extLst>
            <a:ext uri="{FF2B5EF4-FFF2-40B4-BE49-F238E27FC236}">
              <a16:creationId xmlns:a16="http://schemas.microsoft.com/office/drawing/2014/main" id="{18144B2D-B20D-400C-B2A5-116E20A44E2C}"/>
            </a:ext>
          </a:extLst>
        </xdr:cNvPr>
        <xdr:cNvCxnSpPr/>
      </xdr:nvCxnSpPr>
      <xdr:spPr>
        <a:xfrm>
          <a:off x="14592300" y="110054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150041</xdr:rowOff>
    </xdr:from>
    <xdr:to>
      <xdr:col>72</xdr:col>
      <xdr:colOff>38100</xdr:colOff>
      <xdr:row>64</xdr:row>
      <xdr:rowOff>80191</xdr:rowOff>
    </xdr:to>
    <xdr:sp macro="" textlink="">
      <xdr:nvSpPr>
        <xdr:cNvPr id="455" name="楕円 454">
          <a:extLst>
            <a:ext uri="{FF2B5EF4-FFF2-40B4-BE49-F238E27FC236}">
              <a16:creationId xmlns:a16="http://schemas.microsoft.com/office/drawing/2014/main" id="{69968477-BE38-4FF8-8946-B054D8A18FEF}"/>
            </a:ext>
          </a:extLst>
        </xdr:cNvPr>
        <xdr:cNvSpPr/>
      </xdr:nvSpPr>
      <xdr:spPr>
        <a:xfrm>
          <a:off x="13652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29391</xdr:rowOff>
    </xdr:from>
    <xdr:to>
      <xdr:col>76</xdr:col>
      <xdr:colOff>114300</xdr:colOff>
      <xdr:row>64</xdr:row>
      <xdr:rowOff>32657</xdr:rowOff>
    </xdr:to>
    <xdr:cxnSp macro="">
      <xdr:nvCxnSpPr>
        <xdr:cNvPr id="456" name="直線コネクタ 455">
          <a:extLst>
            <a:ext uri="{FF2B5EF4-FFF2-40B4-BE49-F238E27FC236}">
              <a16:creationId xmlns:a16="http://schemas.microsoft.com/office/drawing/2014/main" id="{A12C92E5-9FB3-4D3C-9526-210D9F4B3B67}"/>
            </a:ext>
          </a:extLst>
        </xdr:cNvPr>
        <xdr:cNvCxnSpPr/>
      </xdr:nvCxnSpPr>
      <xdr:spPr>
        <a:xfrm>
          <a:off x="13703300" y="110021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117384</xdr:rowOff>
    </xdr:from>
    <xdr:to>
      <xdr:col>67</xdr:col>
      <xdr:colOff>101600</xdr:colOff>
      <xdr:row>64</xdr:row>
      <xdr:rowOff>47534</xdr:rowOff>
    </xdr:to>
    <xdr:sp macro="" textlink="">
      <xdr:nvSpPr>
        <xdr:cNvPr id="457" name="楕円 456">
          <a:extLst>
            <a:ext uri="{FF2B5EF4-FFF2-40B4-BE49-F238E27FC236}">
              <a16:creationId xmlns:a16="http://schemas.microsoft.com/office/drawing/2014/main" id="{35D64199-A57F-4DDF-A5C6-A8ABC7FEBDD1}"/>
            </a:ext>
          </a:extLst>
        </xdr:cNvPr>
        <xdr:cNvSpPr/>
      </xdr:nvSpPr>
      <xdr:spPr>
        <a:xfrm>
          <a:off x="12763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168184</xdr:rowOff>
    </xdr:from>
    <xdr:to>
      <xdr:col>71</xdr:col>
      <xdr:colOff>177800</xdr:colOff>
      <xdr:row>64</xdr:row>
      <xdr:rowOff>29391</xdr:rowOff>
    </xdr:to>
    <xdr:cxnSp macro="">
      <xdr:nvCxnSpPr>
        <xdr:cNvPr id="458" name="直線コネクタ 457">
          <a:extLst>
            <a:ext uri="{FF2B5EF4-FFF2-40B4-BE49-F238E27FC236}">
              <a16:creationId xmlns:a16="http://schemas.microsoft.com/office/drawing/2014/main" id="{023B196A-C935-456D-A4A2-5A0CAC8395D7}"/>
            </a:ext>
          </a:extLst>
        </xdr:cNvPr>
        <xdr:cNvCxnSpPr/>
      </xdr:nvCxnSpPr>
      <xdr:spPr>
        <a:xfrm>
          <a:off x="12814300" y="109695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459" name="n_1aveValue【保健センター・保健所】&#10;有形固定資産減価償却率">
          <a:extLst>
            <a:ext uri="{FF2B5EF4-FFF2-40B4-BE49-F238E27FC236}">
              <a16:creationId xmlns:a16="http://schemas.microsoft.com/office/drawing/2014/main" id="{EABC013C-870E-4B57-9EF1-3BCD84CC3E86}"/>
            </a:ext>
          </a:extLst>
        </xdr:cNvPr>
        <xdr:cNvSpPr txBox="1"/>
      </xdr:nvSpPr>
      <xdr:spPr>
        <a:xfrm>
          <a:off x="15266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460" name="n_2aveValue【保健センター・保健所】&#10;有形固定資産減価償却率">
          <a:extLst>
            <a:ext uri="{FF2B5EF4-FFF2-40B4-BE49-F238E27FC236}">
              <a16:creationId xmlns:a16="http://schemas.microsoft.com/office/drawing/2014/main" id="{24CB98C6-299F-4A56-B127-BBA6D74A6684}"/>
            </a:ext>
          </a:extLst>
        </xdr:cNvPr>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461" name="n_3aveValue【保健センター・保健所】&#10;有形固定資産減価償却率">
          <a:extLst>
            <a:ext uri="{FF2B5EF4-FFF2-40B4-BE49-F238E27FC236}">
              <a16:creationId xmlns:a16="http://schemas.microsoft.com/office/drawing/2014/main" id="{090D676C-450F-4DC7-9B4B-4F29BA15040B}"/>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462" name="n_4aveValue【保健センター・保健所】&#10;有形固定資産減価償却率">
          <a:extLst>
            <a:ext uri="{FF2B5EF4-FFF2-40B4-BE49-F238E27FC236}">
              <a16:creationId xmlns:a16="http://schemas.microsoft.com/office/drawing/2014/main" id="{DD28F146-171D-4238-878D-6C23CE6EE01C}"/>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77850</xdr:rowOff>
    </xdr:from>
    <xdr:ext cx="405111" cy="259045"/>
    <xdr:sp macro="" textlink="">
      <xdr:nvSpPr>
        <xdr:cNvPr id="463" name="n_1mainValue【保健センター・保健所】&#10;有形固定資産減価償却率">
          <a:extLst>
            <a:ext uri="{FF2B5EF4-FFF2-40B4-BE49-F238E27FC236}">
              <a16:creationId xmlns:a16="http://schemas.microsoft.com/office/drawing/2014/main" id="{123CA102-CE34-4CA2-8284-2E1FAEA7F38B}"/>
            </a:ext>
          </a:extLst>
        </xdr:cNvPr>
        <xdr:cNvSpPr txBox="1"/>
      </xdr:nvSpPr>
      <xdr:spPr>
        <a:xfrm>
          <a:off x="15266044" y="1105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74584</xdr:rowOff>
    </xdr:from>
    <xdr:ext cx="405111" cy="259045"/>
    <xdr:sp macro="" textlink="">
      <xdr:nvSpPr>
        <xdr:cNvPr id="464" name="n_2mainValue【保健センター・保健所】&#10;有形固定資産減価償却率">
          <a:extLst>
            <a:ext uri="{FF2B5EF4-FFF2-40B4-BE49-F238E27FC236}">
              <a16:creationId xmlns:a16="http://schemas.microsoft.com/office/drawing/2014/main" id="{20F5C799-E459-403A-880F-9307507E5ED5}"/>
            </a:ext>
          </a:extLst>
        </xdr:cNvPr>
        <xdr:cNvSpPr txBox="1"/>
      </xdr:nvSpPr>
      <xdr:spPr>
        <a:xfrm>
          <a:off x="14389744" y="1104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71318</xdr:rowOff>
    </xdr:from>
    <xdr:ext cx="405111" cy="259045"/>
    <xdr:sp macro="" textlink="">
      <xdr:nvSpPr>
        <xdr:cNvPr id="465" name="n_3mainValue【保健センター・保健所】&#10;有形固定資産減価償却率">
          <a:extLst>
            <a:ext uri="{FF2B5EF4-FFF2-40B4-BE49-F238E27FC236}">
              <a16:creationId xmlns:a16="http://schemas.microsoft.com/office/drawing/2014/main" id="{635DECBB-D0A0-4CB5-BF73-A8A57145DD86}"/>
            </a:ext>
          </a:extLst>
        </xdr:cNvPr>
        <xdr:cNvSpPr txBox="1"/>
      </xdr:nvSpPr>
      <xdr:spPr>
        <a:xfrm>
          <a:off x="13500744" y="1104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38661</xdr:rowOff>
    </xdr:from>
    <xdr:ext cx="405111" cy="259045"/>
    <xdr:sp macro="" textlink="">
      <xdr:nvSpPr>
        <xdr:cNvPr id="466" name="n_4mainValue【保健センター・保健所】&#10;有形固定資産減価償却率">
          <a:extLst>
            <a:ext uri="{FF2B5EF4-FFF2-40B4-BE49-F238E27FC236}">
              <a16:creationId xmlns:a16="http://schemas.microsoft.com/office/drawing/2014/main" id="{8BFC2B76-E329-41E1-9F68-CC90F4493EED}"/>
            </a:ext>
          </a:extLst>
        </xdr:cNvPr>
        <xdr:cNvSpPr txBox="1"/>
      </xdr:nvSpPr>
      <xdr:spPr>
        <a:xfrm>
          <a:off x="12611744" y="1101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id="{809B5E4C-9176-4799-95D8-DACD3D07F92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id="{3AE9AB97-6F49-4C02-A176-B4E51BCEF98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id="{6ABE3563-BB9D-4B43-BC4E-BCB3F1BE2E8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id="{92865035-6F4C-4352-B45F-8B51ECE5C75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id="{437B75DB-8584-4A2E-9F13-4FF43B2C3CD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id="{671ED6F0-B9C9-44D1-B4CA-1318C1D0A1D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id="{EDC0251C-1442-477E-8BC2-56260979B81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id="{AE17ED04-6409-4AB1-AA7D-8780BA04624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id="{5F35C6D1-61ED-4C45-A395-53939C17D1A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id="{0DAB1900-07C3-4098-85F3-EEBDAF9F1D4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7" name="直線コネクタ 476">
          <a:extLst>
            <a:ext uri="{FF2B5EF4-FFF2-40B4-BE49-F238E27FC236}">
              <a16:creationId xmlns:a16="http://schemas.microsoft.com/office/drawing/2014/main" id="{F39BF27C-2F87-4D02-8E80-795F70C36D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8" name="テキスト ボックス 477">
          <a:extLst>
            <a:ext uri="{FF2B5EF4-FFF2-40B4-BE49-F238E27FC236}">
              <a16:creationId xmlns:a16="http://schemas.microsoft.com/office/drawing/2014/main" id="{24DB50C9-8D09-4F16-A30F-3CB29FE3A30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9" name="直線コネクタ 478">
          <a:extLst>
            <a:ext uri="{FF2B5EF4-FFF2-40B4-BE49-F238E27FC236}">
              <a16:creationId xmlns:a16="http://schemas.microsoft.com/office/drawing/2014/main" id="{698F7E1A-7736-4406-90D6-6987A284BB9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0" name="テキスト ボックス 479">
          <a:extLst>
            <a:ext uri="{FF2B5EF4-FFF2-40B4-BE49-F238E27FC236}">
              <a16:creationId xmlns:a16="http://schemas.microsoft.com/office/drawing/2014/main" id="{12718DC3-58EC-4079-8343-391239EC02F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1" name="直線コネクタ 480">
          <a:extLst>
            <a:ext uri="{FF2B5EF4-FFF2-40B4-BE49-F238E27FC236}">
              <a16:creationId xmlns:a16="http://schemas.microsoft.com/office/drawing/2014/main" id="{BC659EEC-C757-4A7A-9FDF-1798A86C50C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2" name="テキスト ボックス 481">
          <a:extLst>
            <a:ext uri="{FF2B5EF4-FFF2-40B4-BE49-F238E27FC236}">
              <a16:creationId xmlns:a16="http://schemas.microsoft.com/office/drawing/2014/main" id="{81FDACC1-3B69-4399-8E05-6A89E558E1B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3" name="直線コネクタ 482">
          <a:extLst>
            <a:ext uri="{FF2B5EF4-FFF2-40B4-BE49-F238E27FC236}">
              <a16:creationId xmlns:a16="http://schemas.microsoft.com/office/drawing/2014/main" id="{FBAEFF48-1E3E-4DF4-BBAA-CE76E51162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4" name="テキスト ボックス 483">
          <a:extLst>
            <a:ext uri="{FF2B5EF4-FFF2-40B4-BE49-F238E27FC236}">
              <a16:creationId xmlns:a16="http://schemas.microsoft.com/office/drawing/2014/main" id="{92E79F25-105B-4B38-8995-0B211657D363}"/>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5" name="直線コネクタ 484">
          <a:extLst>
            <a:ext uri="{FF2B5EF4-FFF2-40B4-BE49-F238E27FC236}">
              <a16:creationId xmlns:a16="http://schemas.microsoft.com/office/drawing/2014/main" id="{38536BD9-1348-4F0D-B1D3-206DB4D2E76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6" name="テキスト ボックス 485">
          <a:extLst>
            <a:ext uri="{FF2B5EF4-FFF2-40B4-BE49-F238E27FC236}">
              <a16:creationId xmlns:a16="http://schemas.microsoft.com/office/drawing/2014/main" id="{1DCC27F1-04F8-461B-8A5C-4032D7DD5149}"/>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7" name="直線コネクタ 486">
          <a:extLst>
            <a:ext uri="{FF2B5EF4-FFF2-40B4-BE49-F238E27FC236}">
              <a16:creationId xmlns:a16="http://schemas.microsoft.com/office/drawing/2014/main" id="{33E5485F-1521-45A3-B68C-F8AA267B25C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8" name="テキスト ボックス 487">
          <a:extLst>
            <a:ext uri="{FF2B5EF4-FFF2-40B4-BE49-F238E27FC236}">
              <a16:creationId xmlns:a16="http://schemas.microsoft.com/office/drawing/2014/main" id="{B03B3B49-EDB1-4896-9598-05C29A08B075}"/>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65839664-C336-44AF-B6C9-AABA506EE3B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2419940A-135A-46D2-ADE6-C0CB67A77F5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保健センター・保健所】&#10;一人当たり面積グラフ枠">
          <a:extLst>
            <a:ext uri="{FF2B5EF4-FFF2-40B4-BE49-F238E27FC236}">
              <a16:creationId xmlns:a16="http://schemas.microsoft.com/office/drawing/2014/main" id="{64C5F95A-9012-4B8B-A059-A7ECE48CA6C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492" name="直線コネクタ 491">
          <a:extLst>
            <a:ext uri="{FF2B5EF4-FFF2-40B4-BE49-F238E27FC236}">
              <a16:creationId xmlns:a16="http://schemas.microsoft.com/office/drawing/2014/main" id="{E1A974CC-57FE-4223-8980-E1F0B9E2A262}"/>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93" name="【保健センター・保健所】&#10;一人当たり面積最小値テキスト">
          <a:extLst>
            <a:ext uri="{FF2B5EF4-FFF2-40B4-BE49-F238E27FC236}">
              <a16:creationId xmlns:a16="http://schemas.microsoft.com/office/drawing/2014/main" id="{6D9D5DC3-356D-4549-8EB5-DB68EEDEAE28}"/>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94" name="直線コネクタ 493">
          <a:extLst>
            <a:ext uri="{FF2B5EF4-FFF2-40B4-BE49-F238E27FC236}">
              <a16:creationId xmlns:a16="http://schemas.microsoft.com/office/drawing/2014/main" id="{6EA987F4-CCFD-48DE-806F-7AA0396C0337}"/>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495" name="【保健センター・保健所】&#10;一人当たり面積最大値テキスト">
          <a:extLst>
            <a:ext uri="{FF2B5EF4-FFF2-40B4-BE49-F238E27FC236}">
              <a16:creationId xmlns:a16="http://schemas.microsoft.com/office/drawing/2014/main" id="{01478818-FF12-4FBB-8EE6-B003BD627FDD}"/>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496" name="直線コネクタ 495">
          <a:extLst>
            <a:ext uri="{FF2B5EF4-FFF2-40B4-BE49-F238E27FC236}">
              <a16:creationId xmlns:a16="http://schemas.microsoft.com/office/drawing/2014/main" id="{A8D25BDD-3746-40CF-B681-78A098243AE8}"/>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497" name="【保健センター・保健所】&#10;一人当たり面積平均値テキスト">
          <a:extLst>
            <a:ext uri="{FF2B5EF4-FFF2-40B4-BE49-F238E27FC236}">
              <a16:creationId xmlns:a16="http://schemas.microsoft.com/office/drawing/2014/main" id="{E83E4C5A-C8E4-4B10-91C6-3C9D2532C354}"/>
            </a:ext>
          </a:extLst>
        </xdr:cNvPr>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498" name="フローチャート: 判断 497">
          <a:extLst>
            <a:ext uri="{FF2B5EF4-FFF2-40B4-BE49-F238E27FC236}">
              <a16:creationId xmlns:a16="http://schemas.microsoft.com/office/drawing/2014/main" id="{26A8E508-49CC-479D-AC55-C1D6B6726210}"/>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99" name="フローチャート: 判断 498">
          <a:extLst>
            <a:ext uri="{FF2B5EF4-FFF2-40B4-BE49-F238E27FC236}">
              <a16:creationId xmlns:a16="http://schemas.microsoft.com/office/drawing/2014/main" id="{811121F8-B183-42FC-AA83-AD1888F87751}"/>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500" name="フローチャート: 判断 499">
          <a:extLst>
            <a:ext uri="{FF2B5EF4-FFF2-40B4-BE49-F238E27FC236}">
              <a16:creationId xmlns:a16="http://schemas.microsoft.com/office/drawing/2014/main" id="{182E5D77-DDC5-4FFC-82E6-931F4FE6B6E1}"/>
            </a:ext>
          </a:extLst>
        </xdr:cNvPr>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501" name="フローチャート: 判断 500">
          <a:extLst>
            <a:ext uri="{FF2B5EF4-FFF2-40B4-BE49-F238E27FC236}">
              <a16:creationId xmlns:a16="http://schemas.microsoft.com/office/drawing/2014/main" id="{F54ADFDC-2515-4FD6-A8D3-E10B1A0F190E}"/>
            </a:ext>
          </a:extLst>
        </xdr:cNvPr>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502" name="フローチャート: 判断 501">
          <a:extLst>
            <a:ext uri="{FF2B5EF4-FFF2-40B4-BE49-F238E27FC236}">
              <a16:creationId xmlns:a16="http://schemas.microsoft.com/office/drawing/2014/main" id="{BFC8C7F6-7E32-44DA-8964-D458CF701FB3}"/>
            </a:ext>
          </a:extLst>
        </xdr:cNvPr>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9BD05D89-249B-4F3E-9739-367447B1DDC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4428660C-D9DD-4563-9CBA-6C49CFAB640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C429E977-8D50-428F-BE05-D5FEC304194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367A0FDA-1108-4C0A-A480-A12285C9984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46E97041-3430-4973-8150-9BA8C2CAB1B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508" name="楕円 507">
          <a:extLst>
            <a:ext uri="{FF2B5EF4-FFF2-40B4-BE49-F238E27FC236}">
              <a16:creationId xmlns:a16="http://schemas.microsoft.com/office/drawing/2014/main" id="{94909938-B3AB-43B6-ABAC-69339D565D93}"/>
            </a:ext>
          </a:extLst>
        </xdr:cNvPr>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29227</xdr:rowOff>
    </xdr:from>
    <xdr:ext cx="469744" cy="259045"/>
    <xdr:sp macro="" textlink="">
      <xdr:nvSpPr>
        <xdr:cNvPr id="509" name="【保健センター・保健所】&#10;一人当たり面積該当値テキスト">
          <a:extLst>
            <a:ext uri="{FF2B5EF4-FFF2-40B4-BE49-F238E27FC236}">
              <a16:creationId xmlns:a16="http://schemas.microsoft.com/office/drawing/2014/main" id="{EC7342DB-C3CB-4FB3-9837-D35903C55B4C}"/>
            </a:ext>
          </a:extLst>
        </xdr:cNvPr>
        <xdr:cNvSpPr txBox="1"/>
      </xdr:nvSpPr>
      <xdr:spPr>
        <a:xfrm>
          <a:off x="22199600"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510" name="楕円 509">
          <a:extLst>
            <a:ext uri="{FF2B5EF4-FFF2-40B4-BE49-F238E27FC236}">
              <a16:creationId xmlns:a16="http://schemas.microsoft.com/office/drawing/2014/main" id="{EE01E368-67FF-4297-A2B4-3A6C3B1681F1}"/>
            </a:ext>
          </a:extLst>
        </xdr:cNvPr>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511" name="直線コネクタ 510">
          <a:extLst>
            <a:ext uri="{FF2B5EF4-FFF2-40B4-BE49-F238E27FC236}">
              <a16:creationId xmlns:a16="http://schemas.microsoft.com/office/drawing/2014/main" id="{F666C5B5-2038-4CD3-A7F3-A6FBA8A5E29A}"/>
            </a:ext>
          </a:extLst>
        </xdr:cNvPr>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512" name="楕円 511">
          <a:extLst>
            <a:ext uri="{FF2B5EF4-FFF2-40B4-BE49-F238E27FC236}">
              <a16:creationId xmlns:a16="http://schemas.microsoft.com/office/drawing/2014/main" id="{1BAC726A-5910-4A2E-848D-73A0E4957FF5}"/>
            </a:ext>
          </a:extLst>
        </xdr:cNvPr>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513" name="直線コネクタ 512">
          <a:extLst>
            <a:ext uri="{FF2B5EF4-FFF2-40B4-BE49-F238E27FC236}">
              <a16:creationId xmlns:a16="http://schemas.microsoft.com/office/drawing/2014/main" id="{BB16BCDD-00A9-451D-B3EF-78F41E67535F}"/>
            </a:ext>
          </a:extLst>
        </xdr:cNvPr>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514" name="楕円 513">
          <a:extLst>
            <a:ext uri="{FF2B5EF4-FFF2-40B4-BE49-F238E27FC236}">
              <a16:creationId xmlns:a16="http://schemas.microsoft.com/office/drawing/2014/main" id="{DA4ABCDF-CF43-442B-872E-60D705E6FEC3}"/>
            </a:ext>
          </a:extLst>
        </xdr:cNvPr>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57150</xdr:rowOff>
    </xdr:to>
    <xdr:cxnSp macro="">
      <xdr:nvCxnSpPr>
        <xdr:cNvPr id="515" name="直線コネクタ 514">
          <a:extLst>
            <a:ext uri="{FF2B5EF4-FFF2-40B4-BE49-F238E27FC236}">
              <a16:creationId xmlns:a16="http://schemas.microsoft.com/office/drawing/2014/main" id="{9A96D102-3AB8-4CB7-AD99-AB2A8A268FEC}"/>
            </a:ext>
          </a:extLst>
        </xdr:cNvPr>
        <xdr:cNvCxnSpPr/>
      </xdr:nvCxnSpPr>
      <xdr:spPr>
        <a:xfrm>
          <a:off x="19545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9616</xdr:rowOff>
    </xdr:from>
    <xdr:to>
      <xdr:col>98</xdr:col>
      <xdr:colOff>38100</xdr:colOff>
      <xdr:row>63</xdr:row>
      <xdr:rowOff>111216</xdr:rowOff>
    </xdr:to>
    <xdr:sp macro="" textlink="">
      <xdr:nvSpPr>
        <xdr:cNvPr id="516" name="楕円 515">
          <a:extLst>
            <a:ext uri="{FF2B5EF4-FFF2-40B4-BE49-F238E27FC236}">
              <a16:creationId xmlns:a16="http://schemas.microsoft.com/office/drawing/2014/main" id="{3D9AF61A-E0D5-4E1A-8D8E-C77DF8DB0BFF}"/>
            </a:ext>
          </a:extLst>
        </xdr:cNvPr>
        <xdr:cNvSpPr/>
      </xdr:nvSpPr>
      <xdr:spPr>
        <a:xfrm>
          <a:off x="18605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60416</xdr:rowOff>
    </xdr:to>
    <xdr:cxnSp macro="">
      <xdr:nvCxnSpPr>
        <xdr:cNvPr id="517" name="直線コネクタ 516">
          <a:extLst>
            <a:ext uri="{FF2B5EF4-FFF2-40B4-BE49-F238E27FC236}">
              <a16:creationId xmlns:a16="http://schemas.microsoft.com/office/drawing/2014/main" id="{0CC80A84-BFCD-48C1-BF11-3925D6066560}"/>
            </a:ext>
          </a:extLst>
        </xdr:cNvPr>
        <xdr:cNvCxnSpPr/>
      </xdr:nvCxnSpPr>
      <xdr:spPr>
        <a:xfrm flipV="1">
          <a:off x="18656300" y="108585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151328</xdr:rowOff>
    </xdr:from>
    <xdr:ext cx="469744" cy="259045"/>
    <xdr:sp macro="" textlink="">
      <xdr:nvSpPr>
        <xdr:cNvPr id="518" name="n_1aveValue【保健センター・保健所】&#10;一人当たり面積">
          <a:extLst>
            <a:ext uri="{FF2B5EF4-FFF2-40B4-BE49-F238E27FC236}">
              <a16:creationId xmlns:a16="http://schemas.microsoft.com/office/drawing/2014/main" id="{30B87A01-45FC-4C10-89EC-C1D9DF8C5D0E}"/>
            </a:ext>
          </a:extLst>
        </xdr:cNvPr>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135000</xdr:rowOff>
    </xdr:from>
    <xdr:ext cx="469744" cy="259045"/>
    <xdr:sp macro="" textlink="">
      <xdr:nvSpPr>
        <xdr:cNvPr id="519" name="n_2aveValue【保健センター・保健所】&#10;一人当たり面積">
          <a:extLst>
            <a:ext uri="{FF2B5EF4-FFF2-40B4-BE49-F238E27FC236}">
              <a16:creationId xmlns:a16="http://schemas.microsoft.com/office/drawing/2014/main" id="{8CA0DEC9-DFE0-45A8-9A83-882AEA5CBF1D}"/>
            </a:ext>
          </a:extLst>
        </xdr:cNvPr>
        <xdr:cNvSpPr txBox="1"/>
      </xdr:nvSpPr>
      <xdr:spPr>
        <a:xfrm>
          <a:off x="201994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141531</xdr:rowOff>
    </xdr:from>
    <xdr:ext cx="469744" cy="259045"/>
    <xdr:sp macro="" textlink="">
      <xdr:nvSpPr>
        <xdr:cNvPr id="520" name="n_3aveValue【保健センター・保健所】&#10;一人当たり面積">
          <a:extLst>
            <a:ext uri="{FF2B5EF4-FFF2-40B4-BE49-F238E27FC236}">
              <a16:creationId xmlns:a16="http://schemas.microsoft.com/office/drawing/2014/main" id="{81E3204F-B007-4D2B-934E-E219C8A4E530}"/>
            </a:ext>
          </a:extLst>
        </xdr:cNvPr>
        <xdr:cNvSpPr txBox="1"/>
      </xdr:nvSpPr>
      <xdr:spPr>
        <a:xfrm>
          <a:off x="19310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164392</xdr:rowOff>
    </xdr:from>
    <xdr:ext cx="469744" cy="259045"/>
    <xdr:sp macro="" textlink="">
      <xdr:nvSpPr>
        <xdr:cNvPr id="521" name="n_4aveValue【保健センター・保健所】&#10;一人当たり面積">
          <a:extLst>
            <a:ext uri="{FF2B5EF4-FFF2-40B4-BE49-F238E27FC236}">
              <a16:creationId xmlns:a16="http://schemas.microsoft.com/office/drawing/2014/main" id="{D7782467-E17D-40AB-9AFE-DBE92E532013}"/>
            </a:ext>
          </a:extLst>
        </xdr:cNvPr>
        <xdr:cNvSpPr txBox="1"/>
      </xdr:nvSpPr>
      <xdr:spPr>
        <a:xfrm>
          <a:off x="18421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124477</xdr:rowOff>
    </xdr:from>
    <xdr:ext cx="469744" cy="259045"/>
    <xdr:sp macro="" textlink="">
      <xdr:nvSpPr>
        <xdr:cNvPr id="522" name="n_1mainValue【保健センター・保健所】&#10;一人当たり面積">
          <a:extLst>
            <a:ext uri="{FF2B5EF4-FFF2-40B4-BE49-F238E27FC236}">
              <a16:creationId xmlns:a16="http://schemas.microsoft.com/office/drawing/2014/main" id="{E266E0A9-C75B-4DDD-B25E-534D2595462C}"/>
            </a:ext>
          </a:extLst>
        </xdr:cNvPr>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523" name="n_2mainValue【保健センター・保健所】&#10;一人当たり面積">
          <a:extLst>
            <a:ext uri="{FF2B5EF4-FFF2-40B4-BE49-F238E27FC236}">
              <a16:creationId xmlns:a16="http://schemas.microsoft.com/office/drawing/2014/main" id="{B2643FF1-E0CD-4373-8890-CC9F3B1C35BF}"/>
            </a:ext>
          </a:extLst>
        </xdr:cNvPr>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524" name="n_3mainValue【保健センター・保健所】&#10;一人当たり面積">
          <a:extLst>
            <a:ext uri="{FF2B5EF4-FFF2-40B4-BE49-F238E27FC236}">
              <a16:creationId xmlns:a16="http://schemas.microsoft.com/office/drawing/2014/main" id="{BDD1A2A6-A74C-4FC4-B27E-2C515258B3D6}"/>
            </a:ext>
          </a:extLst>
        </xdr:cNvPr>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127743</xdr:rowOff>
    </xdr:from>
    <xdr:ext cx="469744" cy="259045"/>
    <xdr:sp macro="" textlink="">
      <xdr:nvSpPr>
        <xdr:cNvPr id="525" name="n_4mainValue【保健センター・保健所】&#10;一人当たり面積">
          <a:extLst>
            <a:ext uri="{FF2B5EF4-FFF2-40B4-BE49-F238E27FC236}">
              <a16:creationId xmlns:a16="http://schemas.microsoft.com/office/drawing/2014/main" id="{4172C3CC-3692-4DD8-BE25-A10025BDD70B}"/>
            </a:ext>
          </a:extLst>
        </xdr:cNvPr>
        <xdr:cNvSpPr txBox="1"/>
      </xdr:nvSpPr>
      <xdr:spPr>
        <a:xfrm>
          <a:off x="18421427" y="1058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35ADC976-19D0-43C4-A30F-E93F1A00948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428467B1-4947-4CB9-9702-45A14EACDE1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BF9DBC5B-67C3-488B-AD3A-81386324341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EABCA032-8D6C-4C91-A464-D39E16AC2E9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55788F88-A6CE-4452-8DDB-DBF523AF41F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ACD3E072-E6C7-4049-95E0-7E862D6B1BD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22F45F96-3FBC-402D-AE09-E8031499200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D9B4891F-E0EF-4283-9DF3-5D4BEF3A74D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E12B87ED-662E-4D64-8C66-719BB9D4836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669B858D-3769-491D-9364-4D7A7D0DC6D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a:extLst>
            <a:ext uri="{FF2B5EF4-FFF2-40B4-BE49-F238E27FC236}">
              <a16:creationId xmlns:a16="http://schemas.microsoft.com/office/drawing/2014/main" id="{7C43C74B-2E3A-4116-A00D-3D093A3E436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a:extLst>
            <a:ext uri="{FF2B5EF4-FFF2-40B4-BE49-F238E27FC236}">
              <a16:creationId xmlns:a16="http://schemas.microsoft.com/office/drawing/2014/main" id="{98ADB46F-646B-428B-AE8B-865FA9EA9B0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a:extLst>
            <a:ext uri="{FF2B5EF4-FFF2-40B4-BE49-F238E27FC236}">
              <a16:creationId xmlns:a16="http://schemas.microsoft.com/office/drawing/2014/main" id="{5CFA6895-073B-40E1-A666-E7BC1CFC560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a:extLst>
            <a:ext uri="{FF2B5EF4-FFF2-40B4-BE49-F238E27FC236}">
              <a16:creationId xmlns:a16="http://schemas.microsoft.com/office/drawing/2014/main" id="{25CDA051-117A-49B8-A6AB-7B0F892DF29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a:extLst>
            <a:ext uri="{FF2B5EF4-FFF2-40B4-BE49-F238E27FC236}">
              <a16:creationId xmlns:a16="http://schemas.microsoft.com/office/drawing/2014/main" id="{E5CC4ECA-5924-47B8-8D57-CE86193173D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a:extLst>
            <a:ext uri="{FF2B5EF4-FFF2-40B4-BE49-F238E27FC236}">
              <a16:creationId xmlns:a16="http://schemas.microsoft.com/office/drawing/2014/main" id="{2C0B12A3-750D-424A-A10C-84C1A7286AA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a:extLst>
            <a:ext uri="{FF2B5EF4-FFF2-40B4-BE49-F238E27FC236}">
              <a16:creationId xmlns:a16="http://schemas.microsoft.com/office/drawing/2014/main" id="{CC8E7040-779D-437F-93ED-063E45C55E9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a:extLst>
            <a:ext uri="{FF2B5EF4-FFF2-40B4-BE49-F238E27FC236}">
              <a16:creationId xmlns:a16="http://schemas.microsoft.com/office/drawing/2014/main" id="{55BCB1C9-6C3A-41E5-BDB8-2590CC4C243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a:extLst>
            <a:ext uri="{FF2B5EF4-FFF2-40B4-BE49-F238E27FC236}">
              <a16:creationId xmlns:a16="http://schemas.microsoft.com/office/drawing/2014/main" id="{2FCA8C41-9AE5-4C19-A09A-963A666B758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a:extLst>
            <a:ext uri="{FF2B5EF4-FFF2-40B4-BE49-F238E27FC236}">
              <a16:creationId xmlns:a16="http://schemas.microsoft.com/office/drawing/2014/main" id="{BDF58DE1-8B5A-4513-B33F-6BEBB5E36E7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a:extLst>
            <a:ext uri="{FF2B5EF4-FFF2-40B4-BE49-F238E27FC236}">
              <a16:creationId xmlns:a16="http://schemas.microsoft.com/office/drawing/2014/main" id="{32723D3E-C2BF-433C-8AA2-C479EA9FC31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a:extLst>
            <a:ext uri="{FF2B5EF4-FFF2-40B4-BE49-F238E27FC236}">
              <a16:creationId xmlns:a16="http://schemas.microsoft.com/office/drawing/2014/main" id="{610E2623-757E-4650-BB22-9558C7BE407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a:extLst>
            <a:ext uri="{FF2B5EF4-FFF2-40B4-BE49-F238E27FC236}">
              <a16:creationId xmlns:a16="http://schemas.microsoft.com/office/drawing/2014/main" id="{ED6900E5-E824-4991-A4B7-A1D35CCD9D8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E5BB9581-6AA0-441C-BCA1-CDCDB3ED7B4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a:extLst>
            <a:ext uri="{FF2B5EF4-FFF2-40B4-BE49-F238E27FC236}">
              <a16:creationId xmlns:a16="http://schemas.microsoft.com/office/drawing/2014/main" id="{0EEE80D4-7AF1-44C3-8EFE-26BA26B41A6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551" name="直線コネクタ 550">
          <a:extLst>
            <a:ext uri="{FF2B5EF4-FFF2-40B4-BE49-F238E27FC236}">
              <a16:creationId xmlns:a16="http://schemas.microsoft.com/office/drawing/2014/main" id="{8BEDC4F2-2D71-4CBD-B094-BB49F8088792}"/>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消防施設】&#10;有形固定資産減価償却率最小値テキスト">
          <a:extLst>
            <a:ext uri="{FF2B5EF4-FFF2-40B4-BE49-F238E27FC236}">
              <a16:creationId xmlns:a16="http://schemas.microsoft.com/office/drawing/2014/main" id="{F1B2B1A8-A081-4946-809C-9B3B1F00672D}"/>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a:extLst>
            <a:ext uri="{FF2B5EF4-FFF2-40B4-BE49-F238E27FC236}">
              <a16:creationId xmlns:a16="http://schemas.microsoft.com/office/drawing/2014/main" id="{D74A594B-683E-4911-8920-4136D1DF638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554" name="【消防施設】&#10;有形固定資産減価償却率最大値テキスト">
          <a:extLst>
            <a:ext uri="{FF2B5EF4-FFF2-40B4-BE49-F238E27FC236}">
              <a16:creationId xmlns:a16="http://schemas.microsoft.com/office/drawing/2014/main" id="{987D630B-2087-4667-AE7B-3C8EB21E1718}"/>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555" name="直線コネクタ 554">
          <a:extLst>
            <a:ext uri="{FF2B5EF4-FFF2-40B4-BE49-F238E27FC236}">
              <a16:creationId xmlns:a16="http://schemas.microsoft.com/office/drawing/2014/main" id="{1DE530F9-7E5A-42CD-B00B-7AB6E93220F5}"/>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556" name="【消防施設】&#10;有形固定資産減価償却率平均値テキスト">
          <a:extLst>
            <a:ext uri="{FF2B5EF4-FFF2-40B4-BE49-F238E27FC236}">
              <a16:creationId xmlns:a16="http://schemas.microsoft.com/office/drawing/2014/main" id="{C76705E8-9E52-49CD-8A83-6618AC7CF948}"/>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57" name="フローチャート: 判断 556">
          <a:extLst>
            <a:ext uri="{FF2B5EF4-FFF2-40B4-BE49-F238E27FC236}">
              <a16:creationId xmlns:a16="http://schemas.microsoft.com/office/drawing/2014/main" id="{C71B82D6-A2A7-45F0-B92A-0FE76F97D65C}"/>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558" name="フローチャート: 判断 557">
          <a:extLst>
            <a:ext uri="{FF2B5EF4-FFF2-40B4-BE49-F238E27FC236}">
              <a16:creationId xmlns:a16="http://schemas.microsoft.com/office/drawing/2014/main" id="{7CCCD7E6-1EA7-471F-8C2E-D5F391847533}"/>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59" name="フローチャート: 判断 558">
          <a:extLst>
            <a:ext uri="{FF2B5EF4-FFF2-40B4-BE49-F238E27FC236}">
              <a16:creationId xmlns:a16="http://schemas.microsoft.com/office/drawing/2014/main" id="{21A242A8-C889-4297-BBF0-056FE70B5181}"/>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560" name="フローチャート: 判断 559">
          <a:extLst>
            <a:ext uri="{FF2B5EF4-FFF2-40B4-BE49-F238E27FC236}">
              <a16:creationId xmlns:a16="http://schemas.microsoft.com/office/drawing/2014/main" id="{2FBA404A-9DA2-4D26-878E-EB7076C2E4AE}"/>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561" name="フローチャート: 判断 560">
          <a:extLst>
            <a:ext uri="{FF2B5EF4-FFF2-40B4-BE49-F238E27FC236}">
              <a16:creationId xmlns:a16="http://schemas.microsoft.com/office/drawing/2014/main" id="{F1002CBD-BBE9-445E-B9A6-CB9939A9BC62}"/>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7EAEBA0E-6049-4A01-862A-F3BAADFF65E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1234280A-A630-471D-8B6B-F40D21B8F46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C7D9DBA-BA1A-4985-8205-C19F70C2263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3A967FFA-E6BE-4AEA-9115-DC1A69E2D72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8E4B667C-CD17-4643-8790-A28D8ED2E24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52614</xdr:rowOff>
    </xdr:from>
    <xdr:to>
      <xdr:col>85</xdr:col>
      <xdr:colOff>177800</xdr:colOff>
      <xdr:row>83</xdr:row>
      <xdr:rowOff>154214</xdr:rowOff>
    </xdr:to>
    <xdr:sp macro="" textlink="">
      <xdr:nvSpPr>
        <xdr:cNvPr id="567" name="楕円 566">
          <a:extLst>
            <a:ext uri="{FF2B5EF4-FFF2-40B4-BE49-F238E27FC236}">
              <a16:creationId xmlns:a16="http://schemas.microsoft.com/office/drawing/2014/main" id="{42F68B47-392F-49DD-B636-D57A92CB2644}"/>
            </a:ext>
          </a:extLst>
        </xdr:cNvPr>
        <xdr:cNvSpPr/>
      </xdr:nvSpPr>
      <xdr:spPr>
        <a:xfrm>
          <a:off x="162687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31041</xdr:rowOff>
    </xdr:from>
    <xdr:ext cx="405111" cy="259045"/>
    <xdr:sp macro="" textlink="">
      <xdr:nvSpPr>
        <xdr:cNvPr id="568" name="【消防施設】&#10;有形固定資産減価償却率該当値テキスト">
          <a:extLst>
            <a:ext uri="{FF2B5EF4-FFF2-40B4-BE49-F238E27FC236}">
              <a16:creationId xmlns:a16="http://schemas.microsoft.com/office/drawing/2014/main" id="{B8028A9A-79DA-4D0B-8E51-20A193217E4F}"/>
            </a:ext>
          </a:extLst>
        </xdr:cNvPr>
        <xdr:cNvSpPr txBox="1"/>
      </xdr:nvSpPr>
      <xdr:spPr>
        <a:xfrm>
          <a:off x="16357600"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11793</xdr:rowOff>
    </xdr:from>
    <xdr:to>
      <xdr:col>81</xdr:col>
      <xdr:colOff>101600</xdr:colOff>
      <xdr:row>83</xdr:row>
      <xdr:rowOff>113393</xdr:rowOff>
    </xdr:to>
    <xdr:sp macro="" textlink="">
      <xdr:nvSpPr>
        <xdr:cNvPr id="569" name="楕円 568">
          <a:extLst>
            <a:ext uri="{FF2B5EF4-FFF2-40B4-BE49-F238E27FC236}">
              <a16:creationId xmlns:a16="http://schemas.microsoft.com/office/drawing/2014/main" id="{448E4349-B47B-4F8F-BD87-304AB51F7188}"/>
            </a:ext>
          </a:extLst>
        </xdr:cNvPr>
        <xdr:cNvSpPr/>
      </xdr:nvSpPr>
      <xdr:spPr>
        <a:xfrm>
          <a:off x="15430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62593</xdr:rowOff>
    </xdr:from>
    <xdr:to>
      <xdr:col>85</xdr:col>
      <xdr:colOff>127000</xdr:colOff>
      <xdr:row>83</xdr:row>
      <xdr:rowOff>103414</xdr:rowOff>
    </xdr:to>
    <xdr:cxnSp macro="">
      <xdr:nvCxnSpPr>
        <xdr:cNvPr id="570" name="直線コネクタ 569">
          <a:extLst>
            <a:ext uri="{FF2B5EF4-FFF2-40B4-BE49-F238E27FC236}">
              <a16:creationId xmlns:a16="http://schemas.microsoft.com/office/drawing/2014/main" id="{A042AB8C-7C29-40E3-A04D-43502B27AD2A}"/>
            </a:ext>
          </a:extLst>
        </xdr:cNvPr>
        <xdr:cNvCxnSpPr/>
      </xdr:nvCxnSpPr>
      <xdr:spPr>
        <a:xfrm>
          <a:off x="15481300" y="1429294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137523</xdr:rowOff>
    </xdr:from>
    <xdr:to>
      <xdr:col>76</xdr:col>
      <xdr:colOff>165100</xdr:colOff>
      <xdr:row>83</xdr:row>
      <xdr:rowOff>67673</xdr:rowOff>
    </xdr:to>
    <xdr:sp macro="" textlink="">
      <xdr:nvSpPr>
        <xdr:cNvPr id="571" name="楕円 570">
          <a:extLst>
            <a:ext uri="{FF2B5EF4-FFF2-40B4-BE49-F238E27FC236}">
              <a16:creationId xmlns:a16="http://schemas.microsoft.com/office/drawing/2014/main" id="{8339B3EE-02D9-41B0-BCA7-C192608D4593}"/>
            </a:ext>
          </a:extLst>
        </xdr:cNvPr>
        <xdr:cNvSpPr/>
      </xdr:nvSpPr>
      <xdr:spPr>
        <a:xfrm>
          <a:off x="14541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16873</xdr:rowOff>
    </xdr:from>
    <xdr:to>
      <xdr:col>81</xdr:col>
      <xdr:colOff>50800</xdr:colOff>
      <xdr:row>83</xdr:row>
      <xdr:rowOff>62593</xdr:rowOff>
    </xdr:to>
    <xdr:cxnSp macro="">
      <xdr:nvCxnSpPr>
        <xdr:cNvPr id="572" name="直線コネクタ 571">
          <a:extLst>
            <a:ext uri="{FF2B5EF4-FFF2-40B4-BE49-F238E27FC236}">
              <a16:creationId xmlns:a16="http://schemas.microsoft.com/office/drawing/2014/main" id="{A4033943-40AB-447B-804A-D7139D0B1D8E}"/>
            </a:ext>
          </a:extLst>
        </xdr:cNvPr>
        <xdr:cNvCxnSpPr/>
      </xdr:nvCxnSpPr>
      <xdr:spPr>
        <a:xfrm>
          <a:off x="14592300" y="142472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93436</xdr:rowOff>
    </xdr:from>
    <xdr:to>
      <xdr:col>72</xdr:col>
      <xdr:colOff>38100</xdr:colOff>
      <xdr:row>83</xdr:row>
      <xdr:rowOff>23586</xdr:rowOff>
    </xdr:to>
    <xdr:sp macro="" textlink="">
      <xdr:nvSpPr>
        <xdr:cNvPr id="573" name="楕円 572">
          <a:extLst>
            <a:ext uri="{FF2B5EF4-FFF2-40B4-BE49-F238E27FC236}">
              <a16:creationId xmlns:a16="http://schemas.microsoft.com/office/drawing/2014/main" id="{F660AB39-657C-4FA9-9E56-F58DAD0626FA}"/>
            </a:ext>
          </a:extLst>
        </xdr:cNvPr>
        <xdr:cNvSpPr/>
      </xdr:nvSpPr>
      <xdr:spPr>
        <a:xfrm>
          <a:off x="13652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144236</xdr:rowOff>
    </xdr:from>
    <xdr:to>
      <xdr:col>76</xdr:col>
      <xdr:colOff>114300</xdr:colOff>
      <xdr:row>83</xdr:row>
      <xdr:rowOff>16873</xdr:rowOff>
    </xdr:to>
    <xdr:cxnSp macro="">
      <xdr:nvCxnSpPr>
        <xdr:cNvPr id="574" name="直線コネクタ 573">
          <a:extLst>
            <a:ext uri="{FF2B5EF4-FFF2-40B4-BE49-F238E27FC236}">
              <a16:creationId xmlns:a16="http://schemas.microsoft.com/office/drawing/2014/main" id="{9F3F683B-A8CB-483D-8A51-ADCECA048BD9}"/>
            </a:ext>
          </a:extLst>
        </xdr:cNvPr>
        <xdr:cNvCxnSpPr/>
      </xdr:nvCxnSpPr>
      <xdr:spPr>
        <a:xfrm>
          <a:off x="13703300" y="1420313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47716</xdr:rowOff>
    </xdr:from>
    <xdr:to>
      <xdr:col>67</xdr:col>
      <xdr:colOff>101600</xdr:colOff>
      <xdr:row>82</xdr:row>
      <xdr:rowOff>149316</xdr:rowOff>
    </xdr:to>
    <xdr:sp macro="" textlink="">
      <xdr:nvSpPr>
        <xdr:cNvPr id="575" name="楕円 574">
          <a:extLst>
            <a:ext uri="{FF2B5EF4-FFF2-40B4-BE49-F238E27FC236}">
              <a16:creationId xmlns:a16="http://schemas.microsoft.com/office/drawing/2014/main" id="{B4014B35-B291-4550-A4D2-7FF9921DD29A}"/>
            </a:ext>
          </a:extLst>
        </xdr:cNvPr>
        <xdr:cNvSpPr/>
      </xdr:nvSpPr>
      <xdr:spPr>
        <a:xfrm>
          <a:off x="12763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98516</xdr:rowOff>
    </xdr:from>
    <xdr:to>
      <xdr:col>71</xdr:col>
      <xdr:colOff>177800</xdr:colOff>
      <xdr:row>82</xdr:row>
      <xdr:rowOff>144236</xdr:rowOff>
    </xdr:to>
    <xdr:cxnSp macro="">
      <xdr:nvCxnSpPr>
        <xdr:cNvPr id="576" name="直線コネクタ 575">
          <a:extLst>
            <a:ext uri="{FF2B5EF4-FFF2-40B4-BE49-F238E27FC236}">
              <a16:creationId xmlns:a16="http://schemas.microsoft.com/office/drawing/2014/main" id="{C6E6C0A8-4826-47D7-8404-C5E5F0126E34}"/>
            </a:ext>
          </a:extLst>
        </xdr:cNvPr>
        <xdr:cNvCxnSpPr/>
      </xdr:nvCxnSpPr>
      <xdr:spPr>
        <a:xfrm>
          <a:off x="12814300" y="141574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577" name="n_1aveValue【消防施設】&#10;有形固定資産減価償却率">
          <a:extLst>
            <a:ext uri="{FF2B5EF4-FFF2-40B4-BE49-F238E27FC236}">
              <a16:creationId xmlns:a16="http://schemas.microsoft.com/office/drawing/2014/main" id="{29F468D4-1582-4AC0-986E-1E875B798D3F}"/>
            </a:ext>
          </a:extLst>
        </xdr:cNvPr>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578" name="n_2aveValue【消防施設】&#10;有形固定資産減価償却率">
          <a:extLst>
            <a:ext uri="{FF2B5EF4-FFF2-40B4-BE49-F238E27FC236}">
              <a16:creationId xmlns:a16="http://schemas.microsoft.com/office/drawing/2014/main" id="{D9A273B9-0886-40A7-BBCC-C09F4C53B8C9}"/>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579" name="n_3aveValue【消防施設】&#10;有形固定資産減価償却率">
          <a:extLst>
            <a:ext uri="{FF2B5EF4-FFF2-40B4-BE49-F238E27FC236}">
              <a16:creationId xmlns:a16="http://schemas.microsoft.com/office/drawing/2014/main" id="{E4EAE725-5666-4D63-9157-C9B7AD5BCED1}"/>
            </a:ext>
          </a:extLst>
        </xdr:cNvPr>
        <xdr:cNvSpPr txBox="1"/>
      </xdr:nvSpPr>
      <xdr:spPr>
        <a:xfrm>
          <a:off x="13500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580" name="n_4aveValue【消防施設】&#10;有形固定資産減価償却率">
          <a:extLst>
            <a:ext uri="{FF2B5EF4-FFF2-40B4-BE49-F238E27FC236}">
              <a16:creationId xmlns:a16="http://schemas.microsoft.com/office/drawing/2014/main" id="{1912BF6C-C4C4-4074-9868-86B8E9E4342A}"/>
            </a:ext>
          </a:extLst>
        </xdr:cNvPr>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104520</xdr:rowOff>
    </xdr:from>
    <xdr:ext cx="405111" cy="259045"/>
    <xdr:sp macro="" textlink="">
      <xdr:nvSpPr>
        <xdr:cNvPr id="581" name="n_1mainValue【消防施設】&#10;有形固定資産減価償却率">
          <a:extLst>
            <a:ext uri="{FF2B5EF4-FFF2-40B4-BE49-F238E27FC236}">
              <a16:creationId xmlns:a16="http://schemas.microsoft.com/office/drawing/2014/main" id="{04E675D7-BAAA-4737-9E9D-B0CEBD2BC7E4}"/>
            </a:ext>
          </a:extLst>
        </xdr:cNvPr>
        <xdr:cNvSpPr txBox="1"/>
      </xdr:nvSpPr>
      <xdr:spPr>
        <a:xfrm>
          <a:off x="152660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58800</xdr:rowOff>
    </xdr:from>
    <xdr:ext cx="405111" cy="259045"/>
    <xdr:sp macro="" textlink="">
      <xdr:nvSpPr>
        <xdr:cNvPr id="582" name="n_2mainValue【消防施設】&#10;有形固定資産減価償却率">
          <a:extLst>
            <a:ext uri="{FF2B5EF4-FFF2-40B4-BE49-F238E27FC236}">
              <a16:creationId xmlns:a16="http://schemas.microsoft.com/office/drawing/2014/main" id="{3ED8E3A1-1187-4531-8E33-854B64B5B997}"/>
            </a:ext>
          </a:extLst>
        </xdr:cNvPr>
        <xdr:cNvSpPr txBox="1"/>
      </xdr:nvSpPr>
      <xdr:spPr>
        <a:xfrm>
          <a:off x="14389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583" name="n_3mainValue【消防施設】&#10;有形固定資産減価償却率">
          <a:extLst>
            <a:ext uri="{FF2B5EF4-FFF2-40B4-BE49-F238E27FC236}">
              <a16:creationId xmlns:a16="http://schemas.microsoft.com/office/drawing/2014/main" id="{7BB5D3E4-A2A9-4DD5-BB36-D2A03624C53E}"/>
            </a:ext>
          </a:extLst>
        </xdr:cNvPr>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140443</xdr:rowOff>
    </xdr:from>
    <xdr:ext cx="405111" cy="259045"/>
    <xdr:sp macro="" textlink="">
      <xdr:nvSpPr>
        <xdr:cNvPr id="584" name="n_4mainValue【消防施設】&#10;有形固定資産減価償却率">
          <a:extLst>
            <a:ext uri="{FF2B5EF4-FFF2-40B4-BE49-F238E27FC236}">
              <a16:creationId xmlns:a16="http://schemas.microsoft.com/office/drawing/2014/main" id="{047C035A-544F-4877-8E53-8DCE635F6A47}"/>
            </a:ext>
          </a:extLst>
        </xdr:cNvPr>
        <xdr:cNvSpPr txBox="1"/>
      </xdr:nvSpPr>
      <xdr:spPr>
        <a:xfrm>
          <a:off x="126117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A492A3AF-72E2-4166-AE22-8B092EE077A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2759EA6F-615E-4F9E-9822-0C04048B0CF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FABFDB7B-BD2C-4377-A6AA-13293D64B5C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82E4AE95-E7CC-418C-93FD-81E82498AD4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EB397DED-CF7F-457D-ABE5-6DD079682BB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81A59129-C1AE-48E3-B5EC-011A607AF95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E309A765-C3EF-4D9E-9AE7-961F9B5A6F7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0421ED75-6BDB-4CCC-91F9-6B8332FA869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2071FEF9-BC3D-4A1C-A825-723F1FA497F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AC761B80-A6F3-4D11-8CBF-EC4CA4058BC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5" name="直線コネクタ 594">
          <a:extLst>
            <a:ext uri="{FF2B5EF4-FFF2-40B4-BE49-F238E27FC236}">
              <a16:creationId xmlns:a16="http://schemas.microsoft.com/office/drawing/2014/main" id="{38DA2A0F-6F46-427B-8F88-96A5ECC63A2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6" name="テキスト ボックス 595">
          <a:extLst>
            <a:ext uri="{FF2B5EF4-FFF2-40B4-BE49-F238E27FC236}">
              <a16:creationId xmlns:a16="http://schemas.microsoft.com/office/drawing/2014/main" id="{E1C2F889-E0F4-4EF2-A31D-7E4FAD70152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7" name="直線コネクタ 596">
          <a:extLst>
            <a:ext uri="{FF2B5EF4-FFF2-40B4-BE49-F238E27FC236}">
              <a16:creationId xmlns:a16="http://schemas.microsoft.com/office/drawing/2014/main" id="{3B4D8AB3-24FE-48B4-993C-2DC6D3BF315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8" name="テキスト ボックス 597">
          <a:extLst>
            <a:ext uri="{FF2B5EF4-FFF2-40B4-BE49-F238E27FC236}">
              <a16:creationId xmlns:a16="http://schemas.microsoft.com/office/drawing/2014/main" id="{8ED54112-E4CB-431C-93B6-8602BB0D732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9" name="直線コネクタ 598">
          <a:extLst>
            <a:ext uri="{FF2B5EF4-FFF2-40B4-BE49-F238E27FC236}">
              <a16:creationId xmlns:a16="http://schemas.microsoft.com/office/drawing/2014/main" id="{B064E664-1ECB-4E29-8CE8-D8DDBEF380F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0" name="テキスト ボックス 599">
          <a:extLst>
            <a:ext uri="{FF2B5EF4-FFF2-40B4-BE49-F238E27FC236}">
              <a16:creationId xmlns:a16="http://schemas.microsoft.com/office/drawing/2014/main" id="{ECF94AE2-49A0-492B-98FA-E194C41953A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1" name="直線コネクタ 600">
          <a:extLst>
            <a:ext uri="{FF2B5EF4-FFF2-40B4-BE49-F238E27FC236}">
              <a16:creationId xmlns:a16="http://schemas.microsoft.com/office/drawing/2014/main" id="{7991DFFA-3A28-4E3F-8034-53617CBD5B6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2" name="テキスト ボックス 601">
          <a:extLst>
            <a:ext uri="{FF2B5EF4-FFF2-40B4-BE49-F238E27FC236}">
              <a16:creationId xmlns:a16="http://schemas.microsoft.com/office/drawing/2014/main" id="{EE5C8AE4-709B-41FB-8A9A-060C65C3F83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a:extLst>
            <a:ext uri="{FF2B5EF4-FFF2-40B4-BE49-F238E27FC236}">
              <a16:creationId xmlns:a16="http://schemas.microsoft.com/office/drawing/2014/main" id="{5830431C-F5DA-41B8-9CE0-7AF99D003B0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9FB83FD2-1460-4BAE-B3AB-070D7078031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a:extLst>
            <a:ext uri="{FF2B5EF4-FFF2-40B4-BE49-F238E27FC236}">
              <a16:creationId xmlns:a16="http://schemas.microsoft.com/office/drawing/2014/main" id="{7767795B-17B4-4118-879A-A7190869403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606" name="直線コネクタ 605">
          <a:extLst>
            <a:ext uri="{FF2B5EF4-FFF2-40B4-BE49-F238E27FC236}">
              <a16:creationId xmlns:a16="http://schemas.microsoft.com/office/drawing/2014/main" id="{37F4056E-AB38-4F63-ACB5-F2EC45BE0945}"/>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07" name="【消防施設】&#10;一人当たり面積最小値テキスト">
          <a:extLst>
            <a:ext uri="{FF2B5EF4-FFF2-40B4-BE49-F238E27FC236}">
              <a16:creationId xmlns:a16="http://schemas.microsoft.com/office/drawing/2014/main" id="{91AA3BFB-3DFE-45DC-86B6-C0C765E3952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08" name="直線コネクタ 607">
          <a:extLst>
            <a:ext uri="{FF2B5EF4-FFF2-40B4-BE49-F238E27FC236}">
              <a16:creationId xmlns:a16="http://schemas.microsoft.com/office/drawing/2014/main" id="{75CF5467-2DBC-4439-8E36-2006DD021205}"/>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609" name="【消防施設】&#10;一人当たり面積最大値テキスト">
          <a:extLst>
            <a:ext uri="{FF2B5EF4-FFF2-40B4-BE49-F238E27FC236}">
              <a16:creationId xmlns:a16="http://schemas.microsoft.com/office/drawing/2014/main" id="{06B0BB94-C974-4A7C-8EDA-5D19505C2F4A}"/>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610" name="直線コネクタ 609">
          <a:extLst>
            <a:ext uri="{FF2B5EF4-FFF2-40B4-BE49-F238E27FC236}">
              <a16:creationId xmlns:a16="http://schemas.microsoft.com/office/drawing/2014/main" id="{BEBEAE4A-CC78-437D-A0EF-58FD89457541}"/>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164609</xdr:rowOff>
    </xdr:from>
    <xdr:ext cx="469744" cy="259045"/>
    <xdr:sp macro="" textlink="">
      <xdr:nvSpPr>
        <xdr:cNvPr id="611" name="【消防施設】&#10;一人当たり面積平均値テキスト">
          <a:extLst>
            <a:ext uri="{FF2B5EF4-FFF2-40B4-BE49-F238E27FC236}">
              <a16:creationId xmlns:a16="http://schemas.microsoft.com/office/drawing/2014/main" id="{E9D4DE88-9DA8-41B9-863D-A0FC8D6F9A8E}"/>
            </a:ext>
          </a:extLst>
        </xdr:cNvPr>
        <xdr:cNvSpPr txBox="1"/>
      </xdr:nvSpPr>
      <xdr:spPr>
        <a:xfrm>
          <a:off x="22199600" y="1439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612" name="フローチャート: 判断 611">
          <a:extLst>
            <a:ext uri="{FF2B5EF4-FFF2-40B4-BE49-F238E27FC236}">
              <a16:creationId xmlns:a16="http://schemas.microsoft.com/office/drawing/2014/main" id="{B8C48665-ED14-4854-BD0A-28DD2FA586E1}"/>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13" name="フローチャート: 判断 612">
          <a:extLst>
            <a:ext uri="{FF2B5EF4-FFF2-40B4-BE49-F238E27FC236}">
              <a16:creationId xmlns:a16="http://schemas.microsoft.com/office/drawing/2014/main" id="{2297213C-A5B3-4FE7-9609-111E09F270D2}"/>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614" name="フローチャート: 判断 613">
          <a:extLst>
            <a:ext uri="{FF2B5EF4-FFF2-40B4-BE49-F238E27FC236}">
              <a16:creationId xmlns:a16="http://schemas.microsoft.com/office/drawing/2014/main" id="{B051A3EF-555A-40BF-A212-AE8C94491BBA}"/>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615" name="フローチャート: 判断 614">
          <a:extLst>
            <a:ext uri="{FF2B5EF4-FFF2-40B4-BE49-F238E27FC236}">
              <a16:creationId xmlns:a16="http://schemas.microsoft.com/office/drawing/2014/main" id="{49FBFE2C-FD26-4931-ACD4-C40F6C374191}"/>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616" name="フローチャート: 判断 615">
          <a:extLst>
            <a:ext uri="{FF2B5EF4-FFF2-40B4-BE49-F238E27FC236}">
              <a16:creationId xmlns:a16="http://schemas.microsoft.com/office/drawing/2014/main" id="{9EED1E3D-C53F-4F25-946E-D3FDE8596EF8}"/>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5FFA07BC-B1F5-43A3-9267-CBFF52A33A9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A0E5D76-31AE-47DA-A327-F4C2EB953B3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F34F6852-5949-417A-A4AD-F2A3D4258BC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98AEBE24-C74B-44E6-84FB-60EAF1EDBCC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31F06FE8-21DF-4A02-B8F4-AE05BA43CA1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2" name="楕円 621">
          <a:extLst>
            <a:ext uri="{FF2B5EF4-FFF2-40B4-BE49-F238E27FC236}">
              <a16:creationId xmlns:a16="http://schemas.microsoft.com/office/drawing/2014/main" id="{D8B857F5-8B82-4917-ABAF-8E3A875CECBA}"/>
            </a:ext>
          </a:extLst>
        </xdr:cNvPr>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10177</xdr:rowOff>
    </xdr:from>
    <xdr:ext cx="469744" cy="259045"/>
    <xdr:sp macro="" textlink="">
      <xdr:nvSpPr>
        <xdr:cNvPr id="623" name="【消防施設】&#10;一人当たり面積該当値テキスト">
          <a:extLst>
            <a:ext uri="{FF2B5EF4-FFF2-40B4-BE49-F238E27FC236}">
              <a16:creationId xmlns:a16="http://schemas.microsoft.com/office/drawing/2014/main" id="{A7686004-8B2B-4BEC-9E6E-6335EC42342D}"/>
            </a:ext>
          </a:extLst>
        </xdr:cNvPr>
        <xdr:cNvSpPr txBox="1"/>
      </xdr:nvSpPr>
      <xdr:spPr>
        <a:xfrm>
          <a:off x="22199600"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99313</xdr:rowOff>
    </xdr:from>
    <xdr:to>
      <xdr:col>112</xdr:col>
      <xdr:colOff>38100</xdr:colOff>
      <xdr:row>84</xdr:row>
      <xdr:rowOff>29463</xdr:rowOff>
    </xdr:to>
    <xdr:sp macro="" textlink="">
      <xdr:nvSpPr>
        <xdr:cNvPr id="624" name="楕円 623">
          <a:extLst>
            <a:ext uri="{FF2B5EF4-FFF2-40B4-BE49-F238E27FC236}">
              <a16:creationId xmlns:a16="http://schemas.microsoft.com/office/drawing/2014/main" id="{32EE7337-F2E3-475A-A9A1-9C8F14631E9A}"/>
            </a:ext>
          </a:extLst>
        </xdr:cNvPr>
        <xdr:cNvSpPr/>
      </xdr:nvSpPr>
      <xdr:spPr>
        <a:xfrm>
          <a:off x="21272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150113</xdr:rowOff>
    </xdr:from>
    <xdr:to>
      <xdr:col>116</xdr:col>
      <xdr:colOff>63500</xdr:colOff>
      <xdr:row>84</xdr:row>
      <xdr:rowOff>38100</xdr:rowOff>
    </xdr:to>
    <xdr:cxnSp macro="">
      <xdr:nvCxnSpPr>
        <xdr:cNvPr id="625" name="直線コネクタ 624">
          <a:extLst>
            <a:ext uri="{FF2B5EF4-FFF2-40B4-BE49-F238E27FC236}">
              <a16:creationId xmlns:a16="http://schemas.microsoft.com/office/drawing/2014/main" id="{35B572C1-F8C5-4320-86AF-090896FFD115}"/>
            </a:ext>
          </a:extLst>
        </xdr:cNvPr>
        <xdr:cNvCxnSpPr/>
      </xdr:nvCxnSpPr>
      <xdr:spPr>
        <a:xfrm>
          <a:off x="21323300" y="14380463"/>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103887</xdr:rowOff>
    </xdr:from>
    <xdr:to>
      <xdr:col>107</xdr:col>
      <xdr:colOff>101600</xdr:colOff>
      <xdr:row>84</xdr:row>
      <xdr:rowOff>34037</xdr:rowOff>
    </xdr:to>
    <xdr:sp macro="" textlink="">
      <xdr:nvSpPr>
        <xdr:cNvPr id="626" name="楕円 625">
          <a:extLst>
            <a:ext uri="{FF2B5EF4-FFF2-40B4-BE49-F238E27FC236}">
              <a16:creationId xmlns:a16="http://schemas.microsoft.com/office/drawing/2014/main" id="{8C45F3D3-B005-4A04-A38D-7454C045E013}"/>
            </a:ext>
          </a:extLst>
        </xdr:cNvPr>
        <xdr:cNvSpPr/>
      </xdr:nvSpPr>
      <xdr:spPr>
        <a:xfrm>
          <a:off x="20383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150113</xdr:rowOff>
    </xdr:from>
    <xdr:to>
      <xdr:col>111</xdr:col>
      <xdr:colOff>177800</xdr:colOff>
      <xdr:row>83</xdr:row>
      <xdr:rowOff>154687</xdr:rowOff>
    </xdr:to>
    <xdr:cxnSp macro="">
      <xdr:nvCxnSpPr>
        <xdr:cNvPr id="627" name="直線コネクタ 626">
          <a:extLst>
            <a:ext uri="{FF2B5EF4-FFF2-40B4-BE49-F238E27FC236}">
              <a16:creationId xmlns:a16="http://schemas.microsoft.com/office/drawing/2014/main" id="{F172A159-3ABB-4B09-8B21-64124DD31FFB}"/>
            </a:ext>
          </a:extLst>
        </xdr:cNvPr>
        <xdr:cNvCxnSpPr/>
      </xdr:nvCxnSpPr>
      <xdr:spPr>
        <a:xfrm flipV="1">
          <a:off x="20434300" y="143804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103887</xdr:rowOff>
    </xdr:from>
    <xdr:to>
      <xdr:col>102</xdr:col>
      <xdr:colOff>165100</xdr:colOff>
      <xdr:row>84</xdr:row>
      <xdr:rowOff>34037</xdr:rowOff>
    </xdr:to>
    <xdr:sp macro="" textlink="">
      <xdr:nvSpPr>
        <xdr:cNvPr id="628" name="楕円 627">
          <a:extLst>
            <a:ext uri="{FF2B5EF4-FFF2-40B4-BE49-F238E27FC236}">
              <a16:creationId xmlns:a16="http://schemas.microsoft.com/office/drawing/2014/main" id="{F0FEC273-1AC3-4B1F-B855-EB6E32EA84AB}"/>
            </a:ext>
          </a:extLst>
        </xdr:cNvPr>
        <xdr:cNvSpPr/>
      </xdr:nvSpPr>
      <xdr:spPr>
        <a:xfrm>
          <a:off x="19494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154687</xdr:rowOff>
    </xdr:from>
    <xdr:to>
      <xdr:col>107</xdr:col>
      <xdr:colOff>50800</xdr:colOff>
      <xdr:row>83</xdr:row>
      <xdr:rowOff>154687</xdr:rowOff>
    </xdr:to>
    <xdr:cxnSp macro="">
      <xdr:nvCxnSpPr>
        <xdr:cNvPr id="629" name="直線コネクタ 628">
          <a:extLst>
            <a:ext uri="{FF2B5EF4-FFF2-40B4-BE49-F238E27FC236}">
              <a16:creationId xmlns:a16="http://schemas.microsoft.com/office/drawing/2014/main" id="{65DD36B9-E61E-43B6-89A6-73E8EF088A1C}"/>
            </a:ext>
          </a:extLst>
        </xdr:cNvPr>
        <xdr:cNvCxnSpPr/>
      </xdr:nvCxnSpPr>
      <xdr:spPr>
        <a:xfrm>
          <a:off x="19545300" y="14385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103887</xdr:rowOff>
    </xdr:from>
    <xdr:to>
      <xdr:col>98</xdr:col>
      <xdr:colOff>38100</xdr:colOff>
      <xdr:row>84</xdr:row>
      <xdr:rowOff>34037</xdr:rowOff>
    </xdr:to>
    <xdr:sp macro="" textlink="">
      <xdr:nvSpPr>
        <xdr:cNvPr id="630" name="楕円 629">
          <a:extLst>
            <a:ext uri="{FF2B5EF4-FFF2-40B4-BE49-F238E27FC236}">
              <a16:creationId xmlns:a16="http://schemas.microsoft.com/office/drawing/2014/main" id="{BD740014-FE09-445F-8CB8-74CAF1268FAA}"/>
            </a:ext>
          </a:extLst>
        </xdr:cNvPr>
        <xdr:cNvSpPr/>
      </xdr:nvSpPr>
      <xdr:spPr>
        <a:xfrm>
          <a:off x="18605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154687</xdr:rowOff>
    </xdr:from>
    <xdr:to>
      <xdr:col>102</xdr:col>
      <xdr:colOff>114300</xdr:colOff>
      <xdr:row>83</xdr:row>
      <xdr:rowOff>154687</xdr:rowOff>
    </xdr:to>
    <xdr:cxnSp macro="">
      <xdr:nvCxnSpPr>
        <xdr:cNvPr id="631" name="直線コネクタ 630">
          <a:extLst>
            <a:ext uri="{FF2B5EF4-FFF2-40B4-BE49-F238E27FC236}">
              <a16:creationId xmlns:a16="http://schemas.microsoft.com/office/drawing/2014/main" id="{21F12343-F3A8-435B-BE59-23F8F68D2225}"/>
            </a:ext>
          </a:extLst>
        </xdr:cNvPr>
        <xdr:cNvCxnSpPr/>
      </xdr:nvCxnSpPr>
      <xdr:spPr>
        <a:xfrm>
          <a:off x="18656300" y="14385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632" name="n_1aveValue【消防施設】&#10;一人当たり面積">
          <a:extLst>
            <a:ext uri="{FF2B5EF4-FFF2-40B4-BE49-F238E27FC236}">
              <a16:creationId xmlns:a16="http://schemas.microsoft.com/office/drawing/2014/main" id="{DB7A1F4A-AB1E-4CC4-A9A2-91519500EECE}"/>
            </a:ext>
          </a:extLst>
        </xdr:cNvPr>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633" name="n_2aveValue【消防施設】&#10;一人当たり面積">
          <a:extLst>
            <a:ext uri="{FF2B5EF4-FFF2-40B4-BE49-F238E27FC236}">
              <a16:creationId xmlns:a16="http://schemas.microsoft.com/office/drawing/2014/main" id="{3880DAF9-B923-48B4-B691-E63E53156D14}"/>
            </a:ext>
          </a:extLst>
        </xdr:cNvPr>
        <xdr:cNvSpPr txBox="1"/>
      </xdr:nvSpPr>
      <xdr:spPr>
        <a:xfrm>
          <a:off x="20199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634" name="n_3aveValue【消防施設】&#10;一人当たり面積">
          <a:extLst>
            <a:ext uri="{FF2B5EF4-FFF2-40B4-BE49-F238E27FC236}">
              <a16:creationId xmlns:a16="http://schemas.microsoft.com/office/drawing/2014/main" id="{1994134E-E3F5-456F-8AC6-93B766B5A6A1}"/>
            </a:ext>
          </a:extLst>
        </xdr:cNvPr>
        <xdr:cNvSpPr txBox="1"/>
      </xdr:nvSpPr>
      <xdr:spPr>
        <a:xfrm>
          <a:off x="19310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107459</xdr:rowOff>
    </xdr:from>
    <xdr:ext cx="469744" cy="259045"/>
    <xdr:sp macro="" textlink="">
      <xdr:nvSpPr>
        <xdr:cNvPr id="635" name="n_4aveValue【消防施設】&#10;一人当たり面積">
          <a:extLst>
            <a:ext uri="{FF2B5EF4-FFF2-40B4-BE49-F238E27FC236}">
              <a16:creationId xmlns:a16="http://schemas.microsoft.com/office/drawing/2014/main" id="{DBE35350-D511-49DB-ACB2-3EA2476C0987}"/>
            </a:ext>
          </a:extLst>
        </xdr:cNvPr>
        <xdr:cNvSpPr txBox="1"/>
      </xdr:nvSpPr>
      <xdr:spPr>
        <a:xfrm>
          <a:off x="18421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45990</xdr:rowOff>
    </xdr:from>
    <xdr:ext cx="469744" cy="259045"/>
    <xdr:sp macro="" textlink="">
      <xdr:nvSpPr>
        <xdr:cNvPr id="636" name="n_1mainValue【消防施設】&#10;一人当たり面積">
          <a:extLst>
            <a:ext uri="{FF2B5EF4-FFF2-40B4-BE49-F238E27FC236}">
              <a16:creationId xmlns:a16="http://schemas.microsoft.com/office/drawing/2014/main" id="{0615C764-2516-4A54-9709-642EFA449F99}"/>
            </a:ext>
          </a:extLst>
        </xdr:cNvPr>
        <xdr:cNvSpPr txBox="1"/>
      </xdr:nvSpPr>
      <xdr:spPr>
        <a:xfrm>
          <a:off x="21075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50564</xdr:rowOff>
    </xdr:from>
    <xdr:ext cx="469744" cy="259045"/>
    <xdr:sp macro="" textlink="">
      <xdr:nvSpPr>
        <xdr:cNvPr id="637" name="n_2mainValue【消防施設】&#10;一人当たり面積">
          <a:extLst>
            <a:ext uri="{FF2B5EF4-FFF2-40B4-BE49-F238E27FC236}">
              <a16:creationId xmlns:a16="http://schemas.microsoft.com/office/drawing/2014/main" id="{94BF3D7A-395E-4B0E-815D-594FCFE6404E}"/>
            </a:ext>
          </a:extLst>
        </xdr:cNvPr>
        <xdr:cNvSpPr txBox="1"/>
      </xdr:nvSpPr>
      <xdr:spPr>
        <a:xfrm>
          <a:off x="201994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50564</xdr:rowOff>
    </xdr:from>
    <xdr:ext cx="469744" cy="259045"/>
    <xdr:sp macro="" textlink="">
      <xdr:nvSpPr>
        <xdr:cNvPr id="638" name="n_3mainValue【消防施設】&#10;一人当たり面積">
          <a:extLst>
            <a:ext uri="{FF2B5EF4-FFF2-40B4-BE49-F238E27FC236}">
              <a16:creationId xmlns:a16="http://schemas.microsoft.com/office/drawing/2014/main" id="{7B8AE254-DBD2-4207-8AA9-C2A42D2872BA}"/>
            </a:ext>
          </a:extLst>
        </xdr:cNvPr>
        <xdr:cNvSpPr txBox="1"/>
      </xdr:nvSpPr>
      <xdr:spPr>
        <a:xfrm>
          <a:off x="193104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50564</xdr:rowOff>
    </xdr:from>
    <xdr:ext cx="469744" cy="259045"/>
    <xdr:sp macro="" textlink="">
      <xdr:nvSpPr>
        <xdr:cNvPr id="639" name="n_4mainValue【消防施設】&#10;一人当たり面積">
          <a:extLst>
            <a:ext uri="{FF2B5EF4-FFF2-40B4-BE49-F238E27FC236}">
              <a16:creationId xmlns:a16="http://schemas.microsoft.com/office/drawing/2014/main" id="{33B161E1-B6ED-49FA-B7D1-EE1A612C0046}"/>
            </a:ext>
          </a:extLst>
        </xdr:cNvPr>
        <xdr:cNvSpPr txBox="1"/>
      </xdr:nvSpPr>
      <xdr:spPr>
        <a:xfrm>
          <a:off x="184214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B89058A9-2160-4FAA-A0BA-A9C07932CF0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5C99BD07-2CD6-4CA1-9D9E-301BAD1D9CC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A63FFB12-1E86-4A20-B9CF-009278D6AEF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71B3ED8C-8C3C-4118-87FC-C97C7D1926D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A73BAB2B-1DE7-4B5F-BF15-4FFF188E217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D27890C4-DD5F-4C22-9BEC-6320EFA1D4C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74E35D2A-572F-4E04-9EFD-D47F588C1D5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577EBAF-CD94-418E-9552-FDC6B446338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46DE7295-E996-4AC5-BB83-9E089F9D0D4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998A85BF-18D5-4B9D-B31A-163B88C6851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CBE75002-06A7-42CF-AEC0-8716B5292E2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AB2113A2-30C4-46B2-94B7-35D0514E465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544BD0C6-E16D-4382-8440-DD31CC690C9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3FCB69DA-BEF2-4B62-A880-A4CD16043E3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7022E12D-D6D2-45C5-8389-9FCD45E5E1F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BE0A0B02-A0C8-4887-9C68-F3DB0A63BD7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AC3DAD6C-44A5-4E19-90AD-09E56246388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AC99ED73-6193-4F69-BE09-6C9F6C57DF8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0D1BD79A-237F-4558-B31F-9C8080478BD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31A26EE1-A34E-4C6E-92AC-F26616B7CDD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A54F86F2-3F99-49BB-807B-8295B05939D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4E55456B-1AF6-4403-8DFC-979A0310FED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8E02A010-4D36-4FB3-BC01-2B308AA2742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0F795C3A-26F1-4AF2-9360-DC2FBA30612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a:extLst>
            <a:ext uri="{FF2B5EF4-FFF2-40B4-BE49-F238E27FC236}">
              <a16:creationId xmlns:a16="http://schemas.microsoft.com/office/drawing/2014/main" id="{5C10B455-7987-4CC3-81B5-011432EA14B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5C2B93D5-0FDB-4B5C-B024-41D5CAFE6A8B}"/>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庁舎】&#10;有形固定資産減価償却率最小値テキスト">
          <a:extLst>
            <a:ext uri="{FF2B5EF4-FFF2-40B4-BE49-F238E27FC236}">
              <a16:creationId xmlns:a16="http://schemas.microsoft.com/office/drawing/2014/main" id="{4CBFCD05-3C6C-4E2A-A0BF-68BC5C6012F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4EFB169E-FB9A-4C77-9536-869E61D8AB1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68" name="【庁舎】&#10;有形固定資産減価償却率最大値テキスト">
          <a:extLst>
            <a:ext uri="{FF2B5EF4-FFF2-40B4-BE49-F238E27FC236}">
              <a16:creationId xmlns:a16="http://schemas.microsoft.com/office/drawing/2014/main" id="{25BA8986-2D5E-4D6F-856B-2C98EDA2782F}"/>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69" name="直線コネクタ 668">
          <a:extLst>
            <a:ext uri="{FF2B5EF4-FFF2-40B4-BE49-F238E27FC236}">
              <a16:creationId xmlns:a16="http://schemas.microsoft.com/office/drawing/2014/main" id="{22C1BE0B-B1C9-4C9B-9133-51894B8BD8F8}"/>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670" name="【庁舎】&#10;有形固定資産減価償却率平均値テキスト">
          <a:extLst>
            <a:ext uri="{FF2B5EF4-FFF2-40B4-BE49-F238E27FC236}">
              <a16:creationId xmlns:a16="http://schemas.microsoft.com/office/drawing/2014/main" id="{EFDA14C6-ED49-464A-A11C-01434533DF70}"/>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71" name="フローチャート: 判断 670">
          <a:extLst>
            <a:ext uri="{FF2B5EF4-FFF2-40B4-BE49-F238E27FC236}">
              <a16:creationId xmlns:a16="http://schemas.microsoft.com/office/drawing/2014/main" id="{4126167F-ADE4-4E08-8761-38CBED2E24E5}"/>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672" name="フローチャート: 判断 671">
          <a:extLst>
            <a:ext uri="{FF2B5EF4-FFF2-40B4-BE49-F238E27FC236}">
              <a16:creationId xmlns:a16="http://schemas.microsoft.com/office/drawing/2014/main" id="{A6307792-77C6-468B-8BF9-030F88C38CC0}"/>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673" name="フローチャート: 判断 672">
          <a:extLst>
            <a:ext uri="{FF2B5EF4-FFF2-40B4-BE49-F238E27FC236}">
              <a16:creationId xmlns:a16="http://schemas.microsoft.com/office/drawing/2014/main" id="{A6EE8D69-2825-45AD-A431-03CC1B9AA808}"/>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74" name="フローチャート: 判断 673">
          <a:extLst>
            <a:ext uri="{FF2B5EF4-FFF2-40B4-BE49-F238E27FC236}">
              <a16:creationId xmlns:a16="http://schemas.microsoft.com/office/drawing/2014/main" id="{B92C479D-5B66-47CD-AA37-00DAB9D151EA}"/>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675" name="フローチャート: 判断 674">
          <a:extLst>
            <a:ext uri="{FF2B5EF4-FFF2-40B4-BE49-F238E27FC236}">
              <a16:creationId xmlns:a16="http://schemas.microsoft.com/office/drawing/2014/main" id="{51E28A87-0495-42CF-9208-3D1DB34581FA}"/>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924BE010-A143-47D2-8E41-BD17F4461A9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22D42FC2-C28F-4C39-AB02-0DFA8725DB3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196CE50F-269F-4B6F-AA54-9306B1B0A46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A30B65EE-0765-4051-B96A-7F4D20A7E54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8549CC2D-3934-4DC7-8216-C0998F4A563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681" name="楕円 680">
          <a:extLst>
            <a:ext uri="{FF2B5EF4-FFF2-40B4-BE49-F238E27FC236}">
              <a16:creationId xmlns:a16="http://schemas.microsoft.com/office/drawing/2014/main" id="{EED6027A-C132-43EA-81D7-4AE40F8C7DCB}"/>
            </a:ext>
          </a:extLst>
        </xdr:cNvPr>
        <xdr:cNvSpPr/>
      </xdr:nvSpPr>
      <xdr:spPr>
        <a:xfrm>
          <a:off x="16268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151147</xdr:rowOff>
    </xdr:from>
    <xdr:ext cx="405111" cy="259045"/>
    <xdr:sp macro="" textlink="">
      <xdr:nvSpPr>
        <xdr:cNvPr id="682" name="【庁舎】&#10;有形固定資産減価償却率該当値テキスト">
          <a:extLst>
            <a:ext uri="{FF2B5EF4-FFF2-40B4-BE49-F238E27FC236}">
              <a16:creationId xmlns:a16="http://schemas.microsoft.com/office/drawing/2014/main" id="{B8321E08-FBE4-4840-9EC3-7877879FF70A}"/>
            </a:ext>
          </a:extLst>
        </xdr:cNvPr>
        <xdr:cNvSpPr txBox="1"/>
      </xdr:nvSpPr>
      <xdr:spPr>
        <a:xfrm>
          <a:off x="16357600"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97245</xdr:rowOff>
    </xdr:from>
    <xdr:to>
      <xdr:col>81</xdr:col>
      <xdr:colOff>101600</xdr:colOff>
      <xdr:row>104</xdr:row>
      <xdr:rowOff>27395</xdr:rowOff>
    </xdr:to>
    <xdr:sp macro="" textlink="">
      <xdr:nvSpPr>
        <xdr:cNvPr id="683" name="楕円 682">
          <a:extLst>
            <a:ext uri="{FF2B5EF4-FFF2-40B4-BE49-F238E27FC236}">
              <a16:creationId xmlns:a16="http://schemas.microsoft.com/office/drawing/2014/main" id="{018FDFCF-ECC3-47F4-9B90-4FE2182F1EF1}"/>
            </a:ext>
          </a:extLst>
        </xdr:cNvPr>
        <xdr:cNvSpPr/>
      </xdr:nvSpPr>
      <xdr:spPr>
        <a:xfrm>
          <a:off x="15430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148045</xdr:rowOff>
    </xdr:from>
    <xdr:to>
      <xdr:col>85</xdr:col>
      <xdr:colOff>127000</xdr:colOff>
      <xdr:row>104</xdr:row>
      <xdr:rowOff>7620</xdr:rowOff>
    </xdr:to>
    <xdr:cxnSp macro="">
      <xdr:nvCxnSpPr>
        <xdr:cNvPr id="684" name="直線コネクタ 683">
          <a:extLst>
            <a:ext uri="{FF2B5EF4-FFF2-40B4-BE49-F238E27FC236}">
              <a16:creationId xmlns:a16="http://schemas.microsoft.com/office/drawing/2014/main" id="{21CE6361-69BE-45C1-A440-37EB0F3E2286}"/>
            </a:ext>
          </a:extLst>
        </xdr:cNvPr>
        <xdr:cNvCxnSpPr/>
      </xdr:nvCxnSpPr>
      <xdr:spPr>
        <a:xfrm>
          <a:off x="15481300" y="1780739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64588</xdr:rowOff>
    </xdr:from>
    <xdr:to>
      <xdr:col>76</xdr:col>
      <xdr:colOff>165100</xdr:colOff>
      <xdr:row>103</xdr:row>
      <xdr:rowOff>166188</xdr:rowOff>
    </xdr:to>
    <xdr:sp macro="" textlink="">
      <xdr:nvSpPr>
        <xdr:cNvPr id="685" name="楕円 684">
          <a:extLst>
            <a:ext uri="{FF2B5EF4-FFF2-40B4-BE49-F238E27FC236}">
              <a16:creationId xmlns:a16="http://schemas.microsoft.com/office/drawing/2014/main" id="{DD7EA986-7075-4C82-9837-8D111D836730}"/>
            </a:ext>
          </a:extLst>
        </xdr:cNvPr>
        <xdr:cNvSpPr/>
      </xdr:nvSpPr>
      <xdr:spPr>
        <a:xfrm>
          <a:off x="14541500" y="1772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115388</xdr:rowOff>
    </xdr:from>
    <xdr:to>
      <xdr:col>81</xdr:col>
      <xdr:colOff>50800</xdr:colOff>
      <xdr:row>103</xdr:row>
      <xdr:rowOff>148045</xdr:rowOff>
    </xdr:to>
    <xdr:cxnSp macro="">
      <xdr:nvCxnSpPr>
        <xdr:cNvPr id="686" name="直線コネクタ 685">
          <a:extLst>
            <a:ext uri="{FF2B5EF4-FFF2-40B4-BE49-F238E27FC236}">
              <a16:creationId xmlns:a16="http://schemas.microsoft.com/office/drawing/2014/main" id="{1EAE3EED-57A8-4B80-BBEA-58AD01E87074}"/>
            </a:ext>
          </a:extLst>
        </xdr:cNvPr>
        <xdr:cNvCxnSpPr/>
      </xdr:nvCxnSpPr>
      <xdr:spPr>
        <a:xfrm>
          <a:off x="14592300" y="177747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33564</xdr:rowOff>
    </xdr:from>
    <xdr:to>
      <xdr:col>72</xdr:col>
      <xdr:colOff>38100</xdr:colOff>
      <xdr:row>103</xdr:row>
      <xdr:rowOff>135164</xdr:rowOff>
    </xdr:to>
    <xdr:sp macro="" textlink="">
      <xdr:nvSpPr>
        <xdr:cNvPr id="687" name="楕円 686">
          <a:extLst>
            <a:ext uri="{FF2B5EF4-FFF2-40B4-BE49-F238E27FC236}">
              <a16:creationId xmlns:a16="http://schemas.microsoft.com/office/drawing/2014/main" id="{F9740A5C-CE49-4A0D-B687-34D74FA447D7}"/>
            </a:ext>
          </a:extLst>
        </xdr:cNvPr>
        <xdr:cNvSpPr/>
      </xdr:nvSpPr>
      <xdr:spPr>
        <a:xfrm>
          <a:off x="13652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84364</xdr:rowOff>
    </xdr:from>
    <xdr:to>
      <xdr:col>76</xdr:col>
      <xdr:colOff>114300</xdr:colOff>
      <xdr:row>103</xdr:row>
      <xdr:rowOff>115388</xdr:rowOff>
    </xdr:to>
    <xdr:cxnSp macro="">
      <xdr:nvCxnSpPr>
        <xdr:cNvPr id="688" name="直線コネクタ 687">
          <a:extLst>
            <a:ext uri="{FF2B5EF4-FFF2-40B4-BE49-F238E27FC236}">
              <a16:creationId xmlns:a16="http://schemas.microsoft.com/office/drawing/2014/main" id="{0217CB20-7903-4E4D-B18B-4D1EEA06967F}"/>
            </a:ext>
          </a:extLst>
        </xdr:cNvPr>
        <xdr:cNvCxnSpPr/>
      </xdr:nvCxnSpPr>
      <xdr:spPr>
        <a:xfrm>
          <a:off x="13703300" y="1774371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907</xdr:rowOff>
    </xdr:from>
    <xdr:to>
      <xdr:col>67</xdr:col>
      <xdr:colOff>101600</xdr:colOff>
      <xdr:row>103</xdr:row>
      <xdr:rowOff>102507</xdr:rowOff>
    </xdr:to>
    <xdr:sp macro="" textlink="">
      <xdr:nvSpPr>
        <xdr:cNvPr id="689" name="楕円 688">
          <a:extLst>
            <a:ext uri="{FF2B5EF4-FFF2-40B4-BE49-F238E27FC236}">
              <a16:creationId xmlns:a16="http://schemas.microsoft.com/office/drawing/2014/main" id="{B8776969-E744-4997-8219-98FA1F31E2DF}"/>
            </a:ext>
          </a:extLst>
        </xdr:cNvPr>
        <xdr:cNvSpPr/>
      </xdr:nvSpPr>
      <xdr:spPr>
        <a:xfrm>
          <a:off x="12763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51707</xdr:rowOff>
    </xdr:from>
    <xdr:to>
      <xdr:col>71</xdr:col>
      <xdr:colOff>177800</xdr:colOff>
      <xdr:row>103</xdr:row>
      <xdr:rowOff>84364</xdr:rowOff>
    </xdr:to>
    <xdr:cxnSp macro="">
      <xdr:nvCxnSpPr>
        <xdr:cNvPr id="690" name="直線コネクタ 689">
          <a:extLst>
            <a:ext uri="{FF2B5EF4-FFF2-40B4-BE49-F238E27FC236}">
              <a16:creationId xmlns:a16="http://schemas.microsoft.com/office/drawing/2014/main" id="{0E3187C2-8C5B-494F-BF31-9FF22379957E}"/>
            </a:ext>
          </a:extLst>
        </xdr:cNvPr>
        <xdr:cNvCxnSpPr/>
      </xdr:nvCxnSpPr>
      <xdr:spPr>
        <a:xfrm>
          <a:off x="12814300" y="1771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168746</xdr:rowOff>
    </xdr:from>
    <xdr:ext cx="405111" cy="259045"/>
    <xdr:sp macro="" textlink="">
      <xdr:nvSpPr>
        <xdr:cNvPr id="691" name="n_1aveValue【庁舎】&#10;有形固定資産減価償却率">
          <a:extLst>
            <a:ext uri="{FF2B5EF4-FFF2-40B4-BE49-F238E27FC236}">
              <a16:creationId xmlns:a16="http://schemas.microsoft.com/office/drawing/2014/main" id="{70D52C72-67CE-48A0-B860-28FD86D1484C}"/>
            </a:ext>
          </a:extLst>
        </xdr:cNvPr>
        <xdr:cNvSpPr txBox="1"/>
      </xdr:nvSpPr>
      <xdr:spPr>
        <a:xfrm>
          <a:off x="15266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692" name="n_2aveValue【庁舎】&#10;有形固定資産減価償却率">
          <a:extLst>
            <a:ext uri="{FF2B5EF4-FFF2-40B4-BE49-F238E27FC236}">
              <a16:creationId xmlns:a16="http://schemas.microsoft.com/office/drawing/2014/main" id="{204CE820-90E9-47F2-A76D-A3F78EB67C3D}"/>
            </a:ext>
          </a:extLst>
        </xdr:cNvPr>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693" name="n_3aveValue【庁舎】&#10;有形固定資産減価償却率">
          <a:extLst>
            <a:ext uri="{FF2B5EF4-FFF2-40B4-BE49-F238E27FC236}">
              <a16:creationId xmlns:a16="http://schemas.microsoft.com/office/drawing/2014/main" id="{04A08405-9C20-48D2-9440-794176A2F934}"/>
            </a:ext>
          </a:extLst>
        </xdr:cNvPr>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137721</xdr:rowOff>
    </xdr:from>
    <xdr:ext cx="405111" cy="259045"/>
    <xdr:sp macro="" textlink="">
      <xdr:nvSpPr>
        <xdr:cNvPr id="694" name="n_4aveValue【庁舎】&#10;有形固定資産減価償却率">
          <a:extLst>
            <a:ext uri="{FF2B5EF4-FFF2-40B4-BE49-F238E27FC236}">
              <a16:creationId xmlns:a16="http://schemas.microsoft.com/office/drawing/2014/main" id="{0E5ECB65-70D3-4E33-95E0-104E646033CF}"/>
            </a:ext>
          </a:extLst>
        </xdr:cNvPr>
        <xdr:cNvSpPr txBox="1"/>
      </xdr:nvSpPr>
      <xdr:spPr>
        <a:xfrm>
          <a:off x="12611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43922</xdr:rowOff>
    </xdr:from>
    <xdr:ext cx="405111" cy="259045"/>
    <xdr:sp macro="" textlink="">
      <xdr:nvSpPr>
        <xdr:cNvPr id="695" name="n_1mainValue【庁舎】&#10;有形固定資産減価償却率">
          <a:extLst>
            <a:ext uri="{FF2B5EF4-FFF2-40B4-BE49-F238E27FC236}">
              <a16:creationId xmlns:a16="http://schemas.microsoft.com/office/drawing/2014/main" id="{0970B15C-533F-4636-BA83-4AF7C589DEFE}"/>
            </a:ext>
          </a:extLst>
        </xdr:cNvPr>
        <xdr:cNvSpPr txBox="1"/>
      </xdr:nvSpPr>
      <xdr:spPr>
        <a:xfrm>
          <a:off x="152660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11265</xdr:rowOff>
    </xdr:from>
    <xdr:ext cx="405111" cy="259045"/>
    <xdr:sp macro="" textlink="">
      <xdr:nvSpPr>
        <xdr:cNvPr id="696" name="n_2mainValue【庁舎】&#10;有形固定資産減価償却率">
          <a:extLst>
            <a:ext uri="{FF2B5EF4-FFF2-40B4-BE49-F238E27FC236}">
              <a16:creationId xmlns:a16="http://schemas.microsoft.com/office/drawing/2014/main" id="{250DA1EE-BB44-48F5-8983-7D6736AA49E9}"/>
            </a:ext>
          </a:extLst>
        </xdr:cNvPr>
        <xdr:cNvSpPr txBox="1"/>
      </xdr:nvSpPr>
      <xdr:spPr>
        <a:xfrm>
          <a:off x="143897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151691</xdr:rowOff>
    </xdr:from>
    <xdr:ext cx="405111" cy="259045"/>
    <xdr:sp macro="" textlink="">
      <xdr:nvSpPr>
        <xdr:cNvPr id="697" name="n_3mainValue【庁舎】&#10;有形固定資産減価償却率">
          <a:extLst>
            <a:ext uri="{FF2B5EF4-FFF2-40B4-BE49-F238E27FC236}">
              <a16:creationId xmlns:a16="http://schemas.microsoft.com/office/drawing/2014/main" id="{F403641A-E804-4EB1-BB6C-4CAD7C007356}"/>
            </a:ext>
          </a:extLst>
        </xdr:cNvPr>
        <xdr:cNvSpPr txBox="1"/>
      </xdr:nvSpPr>
      <xdr:spPr>
        <a:xfrm>
          <a:off x="13500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119034</xdr:rowOff>
    </xdr:from>
    <xdr:ext cx="405111" cy="259045"/>
    <xdr:sp macro="" textlink="">
      <xdr:nvSpPr>
        <xdr:cNvPr id="698" name="n_4mainValue【庁舎】&#10;有形固定資産減価償却率">
          <a:extLst>
            <a:ext uri="{FF2B5EF4-FFF2-40B4-BE49-F238E27FC236}">
              <a16:creationId xmlns:a16="http://schemas.microsoft.com/office/drawing/2014/main" id="{BD2F1641-218D-4B1C-BA51-831F9D34E5AD}"/>
            </a:ext>
          </a:extLst>
        </xdr:cNvPr>
        <xdr:cNvSpPr txBox="1"/>
      </xdr:nvSpPr>
      <xdr:spPr>
        <a:xfrm>
          <a:off x="12611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93A2F76A-2FD7-4FA2-9FFB-3F121122B99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DE67F9E6-6978-48B1-A22C-8313A9E3499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E16CC343-91B0-4433-A877-34BF3477CA0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43892A23-41E4-4CD3-B6EA-FABB3F6B4AF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2C198870-4BC9-4C1D-9D3A-E0CDB5C190B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1A642B0C-D48A-4FB6-870E-CD26D741822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8C9AE0AE-67E4-4EBF-8AF2-CF8C224FC1E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2796BC3C-4E76-49CB-A27D-D3186B37391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2A29172C-EFF9-488F-B961-2A2270C62A9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8CB165AE-CE9D-4BF7-A7E1-33DFE005E86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9" name="テキスト ボックス 708">
          <a:extLst>
            <a:ext uri="{FF2B5EF4-FFF2-40B4-BE49-F238E27FC236}">
              <a16:creationId xmlns:a16="http://schemas.microsoft.com/office/drawing/2014/main" id="{FC2418FC-69BD-4DC6-A03D-26D57B4F8865}"/>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a:extLst>
            <a:ext uri="{FF2B5EF4-FFF2-40B4-BE49-F238E27FC236}">
              <a16:creationId xmlns:a16="http://schemas.microsoft.com/office/drawing/2014/main" id="{34F777A9-2E27-44A2-8DF7-AC236C38443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a:extLst>
            <a:ext uri="{FF2B5EF4-FFF2-40B4-BE49-F238E27FC236}">
              <a16:creationId xmlns:a16="http://schemas.microsoft.com/office/drawing/2014/main" id="{DC53822C-5CAE-4FB6-8014-34E5FB99BA5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a:extLst>
            <a:ext uri="{FF2B5EF4-FFF2-40B4-BE49-F238E27FC236}">
              <a16:creationId xmlns:a16="http://schemas.microsoft.com/office/drawing/2014/main" id="{C33086FA-D43F-496E-9AA1-B5D2A3B4E4A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a:extLst>
            <a:ext uri="{FF2B5EF4-FFF2-40B4-BE49-F238E27FC236}">
              <a16:creationId xmlns:a16="http://schemas.microsoft.com/office/drawing/2014/main" id="{60D4FE7C-EE35-422A-8986-AF87174E3F4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a:extLst>
            <a:ext uri="{FF2B5EF4-FFF2-40B4-BE49-F238E27FC236}">
              <a16:creationId xmlns:a16="http://schemas.microsoft.com/office/drawing/2014/main" id="{BA3DC965-582D-49B7-ABF1-9D40F57DDEE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a:extLst>
            <a:ext uri="{FF2B5EF4-FFF2-40B4-BE49-F238E27FC236}">
              <a16:creationId xmlns:a16="http://schemas.microsoft.com/office/drawing/2014/main" id="{F8442395-07EE-4886-8C5E-1F3959150C3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a:extLst>
            <a:ext uri="{FF2B5EF4-FFF2-40B4-BE49-F238E27FC236}">
              <a16:creationId xmlns:a16="http://schemas.microsoft.com/office/drawing/2014/main" id="{EE7A7A44-653C-41ED-AA93-93E8129A124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a:extLst>
            <a:ext uri="{FF2B5EF4-FFF2-40B4-BE49-F238E27FC236}">
              <a16:creationId xmlns:a16="http://schemas.microsoft.com/office/drawing/2014/main" id="{DA8C8158-636C-48BA-B0B1-281623D1FF6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a:extLst>
            <a:ext uri="{FF2B5EF4-FFF2-40B4-BE49-F238E27FC236}">
              <a16:creationId xmlns:a16="http://schemas.microsoft.com/office/drawing/2014/main" id="{61B6C8F4-78CA-449B-B131-533BD85E6E8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a:extLst>
            <a:ext uri="{FF2B5EF4-FFF2-40B4-BE49-F238E27FC236}">
              <a16:creationId xmlns:a16="http://schemas.microsoft.com/office/drawing/2014/main" id="{646BFDD0-2E88-4E1E-A068-F3B97FD6AD6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a:extLst>
            <a:ext uri="{FF2B5EF4-FFF2-40B4-BE49-F238E27FC236}">
              <a16:creationId xmlns:a16="http://schemas.microsoft.com/office/drawing/2014/main" id="{5651AE4D-927B-461A-9B8D-2E157FE619E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a:extLst>
            <a:ext uri="{FF2B5EF4-FFF2-40B4-BE49-F238E27FC236}">
              <a16:creationId xmlns:a16="http://schemas.microsoft.com/office/drawing/2014/main" id="{6B3840B9-9F69-4554-A308-0FD76593DF9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58A2AA13-502D-4B60-AEC2-DBE91B278A1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id="{5153D5CD-8515-4D0A-A7DB-F27EBC20369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a:extLst>
            <a:ext uri="{FF2B5EF4-FFF2-40B4-BE49-F238E27FC236}">
              <a16:creationId xmlns:a16="http://schemas.microsoft.com/office/drawing/2014/main" id="{F4DAB71C-31C7-4AFF-ABF5-A0DA01397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725" name="直線コネクタ 724">
          <a:extLst>
            <a:ext uri="{FF2B5EF4-FFF2-40B4-BE49-F238E27FC236}">
              <a16:creationId xmlns:a16="http://schemas.microsoft.com/office/drawing/2014/main" id="{E45D51B7-5DF6-4492-81BE-1F33AFC41B2F}"/>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6" name="【庁舎】&#10;一人当たり面積最小値テキスト">
          <a:extLst>
            <a:ext uri="{FF2B5EF4-FFF2-40B4-BE49-F238E27FC236}">
              <a16:creationId xmlns:a16="http://schemas.microsoft.com/office/drawing/2014/main" id="{5337402D-D077-4DB3-8134-410002A82D74}"/>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7" name="直線コネクタ 726">
          <a:extLst>
            <a:ext uri="{FF2B5EF4-FFF2-40B4-BE49-F238E27FC236}">
              <a16:creationId xmlns:a16="http://schemas.microsoft.com/office/drawing/2014/main" id="{078BD047-AFCB-4AFE-A651-B1960F484209}"/>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728" name="【庁舎】&#10;一人当たり面積最大値テキスト">
          <a:extLst>
            <a:ext uri="{FF2B5EF4-FFF2-40B4-BE49-F238E27FC236}">
              <a16:creationId xmlns:a16="http://schemas.microsoft.com/office/drawing/2014/main" id="{D2E0056E-5898-447D-A5E2-0906AE3E04D0}"/>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729" name="直線コネクタ 728">
          <a:extLst>
            <a:ext uri="{FF2B5EF4-FFF2-40B4-BE49-F238E27FC236}">
              <a16:creationId xmlns:a16="http://schemas.microsoft.com/office/drawing/2014/main" id="{727A615D-85DD-41D5-9018-429E321F051F}"/>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730" name="【庁舎】&#10;一人当たり面積平均値テキスト">
          <a:extLst>
            <a:ext uri="{FF2B5EF4-FFF2-40B4-BE49-F238E27FC236}">
              <a16:creationId xmlns:a16="http://schemas.microsoft.com/office/drawing/2014/main" id="{2890941F-7A4A-4E79-ACB5-A997E6B5CA40}"/>
            </a:ext>
          </a:extLst>
        </xdr:cNvPr>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31" name="フローチャート: 判断 730">
          <a:extLst>
            <a:ext uri="{FF2B5EF4-FFF2-40B4-BE49-F238E27FC236}">
              <a16:creationId xmlns:a16="http://schemas.microsoft.com/office/drawing/2014/main" id="{05D84E7E-EDFA-4BEE-881E-805F8099B552}"/>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2" name="フローチャート: 判断 731">
          <a:extLst>
            <a:ext uri="{FF2B5EF4-FFF2-40B4-BE49-F238E27FC236}">
              <a16:creationId xmlns:a16="http://schemas.microsoft.com/office/drawing/2014/main" id="{43F80DE9-1937-4701-9FEF-B9D0A4713481}"/>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33" name="フローチャート: 判断 732">
          <a:extLst>
            <a:ext uri="{FF2B5EF4-FFF2-40B4-BE49-F238E27FC236}">
              <a16:creationId xmlns:a16="http://schemas.microsoft.com/office/drawing/2014/main" id="{41E3F75F-E178-4250-AAF3-4A3029C79802}"/>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34" name="フローチャート: 判断 733">
          <a:extLst>
            <a:ext uri="{FF2B5EF4-FFF2-40B4-BE49-F238E27FC236}">
              <a16:creationId xmlns:a16="http://schemas.microsoft.com/office/drawing/2014/main" id="{B080055C-6B59-41A8-BE39-5930D63F0D06}"/>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735" name="フローチャート: 判断 734">
          <a:extLst>
            <a:ext uri="{FF2B5EF4-FFF2-40B4-BE49-F238E27FC236}">
              <a16:creationId xmlns:a16="http://schemas.microsoft.com/office/drawing/2014/main" id="{3BC96E1E-A620-44E3-9AD1-037DD95948BA}"/>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8E64AA3-C203-46FB-B692-A227823F6DB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573708CF-0B0F-49D9-A561-0FB0387E320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696F61C7-C5D1-478D-87D6-411F775A5CC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E22BAD0C-3220-41BA-AC73-D4CAA80D870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693CAA57-1BF3-455D-932E-4C4A3B14892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115207</xdr:rowOff>
    </xdr:from>
    <xdr:to>
      <xdr:col>116</xdr:col>
      <xdr:colOff>114300</xdr:colOff>
      <xdr:row>102</xdr:row>
      <xdr:rowOff>45357</xdr:rowOff>
    </xdr:to>
    <xdr:sp macro="" textlink="">
      <xdr:nvSpPr>
        <xdr:cNvPr id="741" name="楕円 740">
          <a:extLst>
            <a:ext uri="{FF2B5EF4-FFF2-40B4-BE49-F238E27FC236}">
              <a16:creationId xmlns:a16="http://schemas.microsoft.com/office/drawing/2014/main" id="{B88F4E4F-5197-46C9-A7D4-00E1049CE24D}"/>
            </a:ext>
          </a:extLst>
        </xdr:cNvPr>
        <xdr:cNvSpPr/>
      </xdr:nvSpPr>
      <xdr:spPr>
        <a:xfrm>
          <a:off x="221107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138084</xdr:rowOff>
    </xdr:from>
    <xdr:ext cx="469744" cy="259045"/>
    <xdr:sp macro="" textlink="">
      <xdr:nvSpPr>
        <xdr:cNvPr id="742" name="【庁舎】&#10;一人当たり面積該当値テキスト">
          <a:extLst>
            <a:ext uri="{FF2B5EF4-FFF2-40B4-BE49-F238E27FC236}">
              <a16:creationId xmlns:a16="http://schemas.microsoft.com/office/drawing/2014/main" id="{325A8BB1-46C0-44A7-BDE6-5DDBE7CFC0AE}"/>
            </a:ext>
          </a:extLst>
        </xdr:cNvPr>
        <xdr:cNvSpPr txBox="1"/>
      </xdr:nvSpPr>
      <xdr:spPr>
        <a:xfrm>
          <a:off x="22199600" y="1728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125005</xdr:rowOff>
    </xdr:from>
    <xdr:to>
      <xdr:col>112</xdr:col>
      <xdr:colOff>38100</xdr:colOff>
      <xdr:row>102</xdr:row>
      <xdr:rowOff>55155</xdr:rowOff>
    </xdr:to>
    <xdr:sp macro="" textlink="">
      <xdr:nvSpPr>
        <xdr:cNvPr id="743" name="楕円 742">
          <a:extLst>
            <a:ext uri="{FF2B5EF4-FFF2-40B4-BE49-F238E27FC236}">
              <a16:creationId xmlns:a16="http://schemas.microsoft.com/office/drawing/2014/main" id="{7FF8DF43-101A-4138-9ABA-399CD96197BA}"/>
            </a:ext>
          </a:extLst>
        </xdr:cNvPr>
        <xdr:cNvSpPr/>
      </xdr:nvSpPr>
      <xdr:spPr>
        <a:xfrm>
          <a:off x="21272500" y="174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166007</xdr:rowOff>
    </xdr:from>
    <xdr:to>
      <xdr:col>116</xdr:col>
      <xdr:colOff>63500</xdr:colOff>
      <xdr:row>102</xdr:row>
      <xdr:rowOff>4355</xdr:rowOff>
    </xdr:to>
    <xdr:cxnSp macro="">
      <xdr:nvCxnSpPr>
        <xdr:cNvPr id="744" name="直線コネクタ 743">
          <a:extLst>
            <a:ext uri="{FF2B5EF4-FFF2-40B4-BE49-F238E27FC236}">
              <a16:creationId xmlns:a16="http://schemas.microsoft.com/office/drawing/2014/main" id="{B1E437BC-A7CE-4F52-902D-AC285A614586}"/>
            </a:ext>
          </a:extLst>
        </xdr:cNvPr>
        <xdr:cNvCxnSpPr/>
      </xdr:nvCxnSpPr>
      <xdr:spPr>
        <a:xfrm flipV="1">
          <a:off x="21323300" y="17482457"/>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131536</xdr:rowOff>
    </xdr:from>
    <xdr:to>
      <xdr:col>107</xdr:col>
      <xdr:colOff>101600</xdr:colOff>
      <xdr:row>102</xdr:row>
      <xdr:rowOff>61686</xdr:rowOff>
    </xdr:to>
    <xdr:sp macro="" textlink="">
      <xdr:nvSpPr>
        <xdr:cNvPr id="745" name="楕円 744">
          <a:extLst>
            <a:ext uri="{FF2B5EF4-FFF2-40B4-BE49-F238E27FC236}">
              <a16:creationId xmlns:a16="http://schemas.microsoft.com/office/drawing/2014/main" id="{8E5D3768-31BF-4A4E-B702-F2D6C8D892A1}"/>
            </a:ext>
          </a:extLst>
        </xdr:cNvPr>
        <xdr:cNvSpPr/>
      </xdr:nvSpPr>
      <xdr:spPr>
        <a:xfrm>
          <a:off x="203835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4355</xdr:rowOff>
    </xdr:from>
    <xdr:to>
      <xdr:col>111</xdr:col>
      <xdr:colOff>177800</xdr:colOff>
      <xdr:row>102</xdr:row>
      <xdr:rowOff>10886</xdr:rowOff>
    </xdr:to>
    <xdr:cxnSp macro="">
      <xdr:nvCxnSpPr>
        <xdr:cNvPr id="746" name="直線コネクタ 745">
          <a:extLst>
            <a:ext uri="{FF2B5EF4-FFF2-40B4-BE49-F238E27FC236}">
              <a16:creationId xmlns:a16="http://schemas.microsoft.com/office/drawing/2014/main" id="{AEB50706-D96E-4326-B5E8-A1B71B38F3B3}"/>
            </a:ext>
          </a:extLst>
        </xdr:cNvPr>
        <xdr:cNvCxnSpPr/>
      </xdr:nvCxnSpPr>
      <xdr:spPr>
        <a:xfrm flipV="1">
          <a:off x="20434300" y="174922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141332</xdr:rowOff>
    </xdr:from>
    <xdr:to>
      <xdr:col>102</xdr:col>
      <xdr:colOff>165100</xdr:colOff>
      <xdr:row>102</xdr:row>
      <xdr:rowOff>71482</xdr:rowOff>
    </xdr:to>
    <xdr:sp macro="" textlink="">
      <xdr:nvSpPr>
        <xdr:cNvPr id="747" name="楕円 746">
          <a:extLst>
            <a:ext uri="{FF2B5EF4-FFF2-40B4-BE49-F238E27FC236}">
              <a16:creationId xmlns:a16="http://schemas.microsoft.com/office/drawing/2014/main" id="{88285514-AAF9-47DC-AF3F-967BC5F80DE1}"/>
            </a:ext>
          </a:extLst>
        </xdr:cNvPr>
        <xdr:cNvSpPr/>
      </xdr:nvSpPr>
      <xdr:spPr>
        <a:xfrm>
          <a:off x="19494500" y="174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10886</xdr:rowOff>
    </xdr:from>
    <xdr:to>
      <xdr:col>107</xdr:col>
      <xdr:colOff>50800</xdr:colOff>
      <xdr:row>102</xdr:row>
      <xdr:rowOff>20682</xdr:rowOff>
    </xdr:to>
    <xdr:cxnSp macro="">
      <xdr:nvCxnSpPr>
        <xdr:cNvPr id="748" name="直線コネクタ 747">
          <a:extLst>
            <a:ext uri="{FF2B5EF4-FFF2-40B4-BE49-F238E27FC236}">
              <a16:creationId xmlns:a16="http://schemas.microsoft.com/office/drawing/2014/main" id="{44D1AAD7-A534-4AFC-BB03-E8EAAC09A666}"/>
            </a:ext>
          </a:extLst>
        </xdr:cNvPr>
        <xdr:cNvCxnSpPr/>
      </xdr:nvCxnSpPr>
      <xdr:spPr>
        <a:xfrm flipV="1">
          <a:off x="19545300" y="1749878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147864</xdr:rowOff>
    </xdr:from>
    <xdr:to>
      <xdr:col>98</xdr:col>
      <xdr:colOff>38100</xdr:colOff>
      <xdr:row>102</xdr:row>
      <xdr:rowOff>78014</xdr:rowOff>
    </xdr:to>
    <xdr:sp macro="" textlink="">
      <xdr:nvSpPr>
        <xdr:cNvPr id="749" name="楕円 748">
          <a:extLst>
            <a:ext uri="{FF2B5EF4-FFF2-40B4-BE49-F238E27FC236}">
              <a16:creationId xmlns:a16="http://schemas.microsoft.com/office/drawing/2014/main" id="{D98C2BDD-6E21-417E-944C-A56517BA9755}"/>
            </a:ext>
          </a:extLst>
        </xdr:cNvPr>
        <xdr:cNvSpPr/>
      </xdr:nvSpPr>
      <xdr:spPr>
        <a:xfrm>
          <a:off x="18605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20682</xdr:rowOff>
    </xdr:from>
    <xdr:to>
      <xdr:col>102</xdr:col>
      <xdr:colOff>114300</xdr:colOff>
      <xdr:row>102</xdr:row>
      <xdr:rowOff>27214</xdr:rowOff>
    </xdr:to>
    <xdr:cxnSp macro="">
      <xdr:nvCxnSpPr>
        <xdr:cNvPr id="750" name="直線コネクタ 749">
          <a:extLst>
            <a:ext uri="{FF2B5EF4-FFF2-40B4-BE49-F238E27FC236}">
              <a16:creationId xmlns:a16="http://schemas.microsoft.com/office/drawing/2014/main" id="{A03C034D-64ED-4EB6-BA10-9D4D464B1C13}"/>
            </a:ext>
          </a:extLst>
        </xdr:cNvPr>
        <xdr:cNvCxnSpPr/>
      </xdr:nvCxnSpPr>
      <xdr:spPr>
        <a:xfrm flipV="1">
          <a:off x="18656300" y="175085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751" name="n_1aveValue【庁舎】&#10;一人当たり面積">
          <a:extLst>
            <a:ext uri="{FF2B5EF4-FFF2-40B4-BE49-F238E27FC236}">
              <a16:creationId xmlns:a16="http://schemas.microsoft.com/office/drawing/2014/main" id="{5057898B-F7FA-4D9B-BBD5-E1FBB885CBF9}"/>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752" name="n_2aveValue【庁舎】&#10;一人当たり面積">
          <a:extLst>
            <a:ext uri="{FF2B5EF4-FFF2-40B4-BE49-F238E27FC236}">
              <a16:creationId xmlns:a16="http://schemas.microsoft.com/office/drawing/2014/main" id="{09D3C494-94F6-4513-B8BD-2F2245FECC89}"/>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753" name="n_3aveValue【庁舎】&#10;一人当たり面積">
          <a:extLst>
            <a:ext uri="{FF2B5EF4-FFF2-40B4-BE49-F238E27FC236}">
              <a16:creationId xmlns:a16="http://schemas.microsoft.com/office/drawing/2014/main" id="{21DF5E31-770F-4AF7-B54A-68CB834ACB53}"/>
            </a:ext>
          </a:extLst>
        </xdr:cNvPr>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754" name="n_4aveValue【庁舎】&#10;一人当たり面積">
          <a:extLst>
            <a:ext uri="{FF2B5EF4-FFF2-40B4-BE49-F238E27FC236}">
              <a16:creationId xmlns:a16="http://schemas.microsoft.com/office/drawing/2014/main" id="{0D6CCF9E-CA93-4AC6-A6DE-D5EF49810B7B}"/>
            </a:ext>
          </a:extLst>
        </xdr:cNvPr>
        <xdr:cNvSpPr txBox="1"/>
      </xdr:nvSpPr>
      <xdr:spPr>
        <a:xfrm>
          <a:off x="18421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71682</xdr:rowOff>
    </xdr:from>
    <xdr:ext cx="469744" cy="259045"/>
    <xdr:sp macro="" textlink="">
      <xdr:nvSpPr>
        <xdr:cNvPr id="755" name="n_1mainValue【庁舎】&#10;一人当たり面積">
          <a:extLst>
            <a:ext uri="{FF2B5EF4-FFF2-40B4-BE49-F238E27FC236}">
              <a16:creationId xmlns:a16="http://schemas.microsoft.com/office/drawing/2014/main" id="{4B835FB1-B2F0-430F-BB66-98B0C5910E41}"/>
            </a:ext>
          </a:extLst>
        </xdr:cNvPr>
        <xdr:cNvSpPr txBox="1"/>
      </xdr:nvSpPr>
      <xdr:spPr>
        <a:xfrm>
          <a:off x="21075727" y="1721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78213</xdr:rowOff>
    </xdr:from>
    <xdr:ext cx="469744" cy="259045"/>
    <xdr:sp macro="" textlink="">
      <xdr:nvSpPr>
        <xdr:cNvPr id="756" name="n_2mainValue【庁舎】&#10;一人当たり面積">
          <a:extLst>
            <a:ext uri="{FF2B5EF4-FFF2-40B4-BE49-F238E27FC236}">
              <a16:creationId xmlns:a16="http://schemas.microsoft.com/office/drawing/2014/main" id="{F13DBD89-A9BC-41F0-9DB9-3E5F9776BD74}"/>
            </a:ext>
          </a:extLst>
        </xdr:cNvPr>
        <xdr:cNvSpPr txBox="1"/>
      </xdr:nvSpPr>
      <xdr:spPr>
        <a:xfrm>
          <a:off x="20199427" y="1722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88009</xdr:rowOff>
    </xdr:from>
    <xdr:ext cx="469744" cy="259045"/>
    <xdr:sp macro="" textlink="">
      <xdr:nvSpPr>
        <xdr:cNvPr id="757" name="n_3mainValue【庁舎】&#10;一人当たり面積">
          <a:extLst>
            <a:ext uri="{FF2B5EF4-FFF2-40B4-BE49-F238E27FC236}">
              <a16:creationId xmlns:a16="http://schemas.microsoft.com/office/drawing/2014/main" id="{08594679-D869-433A-82EB-A8D85B0EA3D8}"/>
            </a:ext>
          </a:extLst>
        </xdr:cNvPr>
        <xdr:cNvSpPr txBox="1"/>
      </xdr:nvSpPr>
      <xdr:spPr>
        <a:xfrm>
          <a:off x="19310427" y="1723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94541</xdr:rowOff>
    </xdr:from>
    <xdr:ext cx="469744" cy="259045"/>
    <xdr:sp macro="" textlink="">
      <xdr:nvSpPr>
        <xdr:cNvPr id="758" name="n_4mainValue【庁舎】&#10;一人当たり面積">
          <a:extLst>
            <a:ext uri="{FF2B5EF4-FFF2-40B4-BE49-F238E27FC236}">
              <a16:creationId xmlns:a16="http://schemas.microsoft.com/office/drawing/2014/main" id="{F6AE72DC-5FD4-48F2-95D6-60DEBEAC845E}"/>
            </a:ext>
          </a:extLst>
        </xdr:cNvPr>
        <xdr:cNvSpPr txBox="1"/>
      </xdr:nvSpPr>
      <xdr:spPr>
        <a:xfrm>
          <a:off x="18421427" y="1723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63690796-0312-48B0-9ED4-499AF02D298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CEC7FCF7-7812-4839-83A3-A317B25DBAC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84EE1809-1399-4257-BEFC-A4A291B93EF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役場庁舎は平成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年度に整備しており、老朽化が進行してはいるが、有形固定資産減価償却率は類似団体平均を下回っている。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消防施設は平成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年度に消防庁舎を更新整備したことにより、現在は類似団体平均と同水準となっている。</a:t>
          </a:r>
        </a:p>
        <a:p>
          <a:r>
            <a:rPr kumimoji="1" lang="ja-JP" altLang="en-US" sz="1300">
              <a:latin typeface="ＭＳ Ｐゴシック" panose="020B0600070205080204" pitchFamily="50" charset="-128"/>
              <a:ea typeface="ＭＳ Ｐゴシック" panose="020B0600070205080204" pitchFamily="50" charset="-128"/>
            </a:rPr>
            <a:t>一方、保健センターや図書館は類似団体平均を大きく上回っている。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保健センターについては、旧役場庁舎を改修し、継続的に使用しているためと考えられる。</a:t>
          </a:r>
        </a:p>
        <a:p>
          <a:r>
            <a:rPr kumimoji="1" lang="ja-JP" altLang="en-US" sz="1300">
              <a:latin typeface="ＭＳ Ｐゴシック" panose="020B0600070205080204" pitchFamily="50" charset="-128"/>
              <a:ea typeface="ＭＳ Ｐゴシック" panose="020B0600070205080204" pitchFamily="50" charset="-128"/>
            </a:rPr>
            <a:t>図書館については、昭和</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年度に整備され、老朽化が進行していることから減価償却率が高くなっている。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今後、その他の公共施設も含め、個別施設計画に基づいて長寿命化改修を行うなど、適切に老朽化対策を行っていきたい。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26,276
25,978
20.33
11,262,211
11,108,604
140,565
6,126,916
12,807,541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町内に中心となる産業がないこと等により、類似団体平均よりも低い水準で推移している。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入では、税収における個人住民税の割合が高い。法人税等の影響が少なく、景気に左右されにくい反面、景気上昇の局面でも税収の伸びが抑制される傾向がある。税収については、県央地区滞納整理機構に加入するなど更なる徴収の強化を図っている。今後も企業誘致や定住促進等で新たな財源の確保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122061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810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108655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108655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43338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年度は、地方交付税等の経常一般財源等総額が増加したことにより、前年度に比べ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改善し、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しかしながら、社会保障経費や下水道事業に係る経費は依然増加傾向であり、公債費もインターチェンジ建設等の大規模事業に係る償還により今後増加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が見込まれる。下水道料金や事務事業等の見直しを進めるなど、経常経費の削減に務める。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28363</xdr:rowOff>
    </xdr:from>
    <xdr:to>
      <xdr:col>23</xdr:col>
      <xdr:colOff>133350</xdr:colOff>
      <xdr:row>65</xdr:row>
      <xdr:rowOff>20744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658263"/>
          <a:ext cx="838200" cy="5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20744</xdr:rowOff>
    </xdr:from>
    <xdr:to>
      <xdr:col>19</xdr:col>
      <xdr:colOff>133350</xdr:colOff>
      <xdr:row>65</xdr:row>
      <xdr:rowOff>165523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6499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165523</xdr:rowOff>
    </xdr:from>
    <xdr:to>
      <xdr:col>15</xdr:col>
      <xdr:colOff>82550</xdr:colOff>
      <xdr:row>67</xdr:row>
      <xdr:rowOff>15663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30977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50377</xdr:rowOff>
    </xdr:from>
    <xdr:to>
      <xdr:col>11</xdr:col>
      <xdr:colOff>31750</xdr:colOff>
      <xdr:row>67</xdr:row>
      <xdr:rowOff>15663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36607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30921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170197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7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165540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141394</xdr:rowOff>
    </xdr:from>
    <xdr:to>
      <xdr:col>19</xdr:col>
      <xdr:colOff>184150</xdr:colOff>
      <xdr:row>65</xdr:row>
      <xdr:rowOff>71544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81721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8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114723</xdr:rowOff>
    </xdr:from>
    <xdr:to>
      <xdr:col>15</xdr:col>
      <xdr:colOff>133350</xdr:colOff>
      <xdr:row>66</xdr:row>
      <xdr:rowOff>44873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55050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2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136313</xdr:rowOff>
    </xdr:from>
    <xdr:to>
      <xdr:col>11</xdr:col>
      <xdr:colOff>82550</xdr:colOff>
      <xdr:row>67</xdr:row>
      <xdr:rowOff>66463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51240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53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171027</xdr:rowOff>
    </xdr:from>
    <xdr:to>
      <xdr:col>7</xdr:col>
      <xdr:colOff>31750</xdr:colOff>
      <xdr:row>66</xdr:row>
      <xdr:rowOff>101177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85954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人件費の削減、行財政改革の推進により、類似団体平均に比べ、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割程度低い傾向にある。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人件費は横ばいで推移しているが、新型コロナワクチン接種事業の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開始に伴い物件費が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今後も適正な定員管理や物件費の抑制等により、数値の改善に努める。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166439</xdr:rowOff>
    </xdr:from>
    <xdr:to>
      <xdr:col>23</xdr:col>
      <xdr:colOff>133350</xdr:colOff>
      <xdr:row>82</xdr:row>
      <xdr:rowOff>44205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53889"/>
          <a:ext cx="838200" cy="4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57700</xdr:rowOff>
    </xdr:from>
    <xdr:to>
      <xdr:col>19</xdr:col>
      <xdr:colOff>133350</xdr:colOff>
      <xdr:row>81</xdr:row>
      <xdr:rowOff>166439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45150"/>
          <a:ext cx="889000" cy="10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34401</xdr:rowOff>
    </xdr:from>
    <xdr:to>
      <xdr:col>15</xdr:col>
      <xdr:colOff>82550</xdr:colOff>
      <xdr:row>81</xdr:row>
      <xdr:rowOff>57700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21851"/>
          <a:ext cx="889000" cy="2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34401</xdr:rowOff>
    </xdr:from>
    <xdr:to>
      <xdr:col>11</xdr:col>
      <xdr:colOff>31750</xdr:colOff>
      <xdr:row>81</xdr:row>
      <xdr:rowOff>78558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21851"/>
          <a:ext cx="889000" cy="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164855</xdr:rowOff>
    </xdr:from>
    <xdr:to>
      <xdr:col>23</xdr:col>
      <xdr:colOff>184150</xdr:colOff>
      <xdr:row>82</xdr:row>
      <xdr:rowOff>95005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9932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97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115639</xdr:rowOff>
    </xdr:from>
    <xdr:to>
      <xdr:col>19</xdr:col>
      <xdr:colOff>184150</xdr:colOff>
      <xdr:row>82</xdr:row>
      <xdr:rowOff>45789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0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55966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71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6900</xdr:rowOff>
    </xdr:from>
    <xdr:to>
      <xdr:col>15</xdr:col>
      <xdr:colOff>133350</xdr:colOff>
      <xdr:row>81</xdr:row>
      <xdr:rowOff>108500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118677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6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155051</xdr:rowOff>
    </xdr:from>
    <xdr:to>
      <xdr:col>11</xdr:col>
      <xdr:colOff>82550</xdr:colOff>
      <xdr:row>81</xdr:row>
      <xdr:rowOff>85201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7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95378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3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27758</xdr:rowOff>
    </xdr:from>
    <xdr:to>
      <xdr:col>7</xdr:col>
      <xdr:colOff>31750</xdr:colOff>
      <xdr:row>81</xdr:row>
      <xdr:rowOff>129358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1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139535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給料表の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級制での運用等により、類似団体平均より低い数値で推移している。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当町の数値としては、平成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年度以降は同程度の水準で推移している。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115207</xdr:rowOff>
    </xdr:from>
    <xdr:to>
      <xdr:col>81</xdr:col>
      <xdr:colOff>44450</xdr:colOff>
      <xdr:row>82</xdr:row>
      <xdr:rowOff>115207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1741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115207</xdr:rowOff>
    </xdr:from>
    <xdr:to>
      <xdr:col>77</xdr:col>
      <xdr:colOff>44450</xdr:colOff>
      <xdr:row>82</xdr:row>
      <xdr:rowOff>149679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1741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80736</xdr:rowOff>
    </xdr:from>
    <xdr:to>
      <xdr:col>72</xdr:col>
      <xdr:colOff>203200</xdr:colOff>
      <xdr:row>82</xdr:row>
      <xdr:rowOff>149679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1396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80736</xdr:rowOff>
    </xdr:from>
    <xdr:to>
      <xdr:col>68</xdr:col>
      <xdr:colOff>152400</xdr:colOff>
      <xdr:row>82</xdr:row>
      <xdr:rowOff>132443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1396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64407</xdr:rowOff>
    </xdr:from>
    <xdr:to>
      <xdr:col>81</xdr:col>
      <xdr:colOff>95250</xdr:colOff>
      <xdr:row>82</xdr:row>
      <xdr:rowOff>166007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80934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96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89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98879</xdr:rowOff>
    </xdr:from>
    <xdr:to>
      <xdr:col>73</xdr:col>
      <xdr:colOff>44450</xdr:colOff>
      <xdr:row>83</xdr:row>
      <xdr:rowOff>29029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39206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29936</xdr:rowOff>
    </xdr:from>
    <xdr:to>
      <xdr:col>68</xdr:col>
      <xdr:colOff>203200</xdr:colOff>
      <xdr:row>82</xdr:row>
      <xdr:rowOff>131536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141713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81643</xdr:rowOff>
    </xdr:from>
    <xdr:to>
      <xdr:col>64</xdr:col>
      <xdr:colOff>152400</xdr:colOff>
      <xdr:row>83</xdr:row>
      <xdr:rowOff>11793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21970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類似団体平均とほぼ同水準で推移している。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今後定年の延長により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退職者の減少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が見込まれているが、勤務体系・配置体系の総合的な見直しを行うなど、職員定数管理計画に基づき適正な人員配置を行う。</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123644</xdr:rowOff>
    </xdr:from>
    <xdr:to>
      <xdr:col>81</xdr:col>
      <xdr:colOff>44450</xdr:colOff>
      <xdr:row>60</xdr:row>
      <xdr:rowOff>130538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10644"/>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123644</xdr:rowOff>
    </xdr:from>
    <xdr:to>
      <xdr:col>77</xdr:col>
      <xdr:colOff>44450</xdr:colOff>
      <xdr:row>60</xdr:row>
      <xdr:rowOff>123644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10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84001</xdr:rowOff>
    </xdr:from>
    <xdr:to>
      <xdr:col>72</xdr:col>
      <xdr:colOff>203200</xdr:colOff>
      <xdr:row>60</xdr:row>
      <xdr:rowOff>123644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71001"/>
          <a:ext cx="8890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84001</xdr:rowOff>
    </xdr:from>
    <xdr:to>
      <xdr:col>68</xdr:col>
      <xdr:colOff>152400</xdr:colOff>
      <xdr:row>60</xdr:row>
      <xdr:rowOff>87449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71001"/>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79738</xdr:rowOff>
    </xdr:from>
    <xdr:to>
      <xdr:col>81</xdr:col>
      <xdr:colOff>95250</xdr:colOff>
      <xdr:row>61</xdr:row>
      <xdr:rowOff>9888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51815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3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72844</xdr:rowOff>
    </xdr:from>
    <xdr:to>
      <xdr:col>77</xdr:col>
      <xdr:colOff>95250</xdr:colOff>
      <xdr:row>61</xdr:row>
      <xdr:rowOff>2994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159221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44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72844</xdr:rowOff>
    </xdr:from>
    <xdr:to>
      <xdr:col>73</xdr:col>
      <xdr:colOff>44450</xdr:colOff>
      <xdr:row>61</xdr:row>
      <xdr:rowOff>2994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159221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44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33201</xdr:rowOff>
    </xdr:from>
    <xdr:to>
      <xdr:col>68</xdr:col>
      <xdr:colOff>203200</xdr:colOff>
      <xdr:row>60</xdr:row>
      <xdr:rowOff>134801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36649</xdr:rowOff>
    </xdr:from>
    <xdr:to>
      <xdr:col>64</xdr:col>
      <xdr:colOff>152400</xdr:colOff>
      <xdr:row>60</xdr:row>
      <xdr:rowOff>138249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123026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の増加があった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一方で、一部事務組合への負担金や債務負担行為の減少があった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ことから、単年度においては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前年同値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ヶ年平均においては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白帆台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インターチェンジ</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建設事業等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償還開始が控えており、元利償還金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がさらに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加すること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が見込まれる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数値の悪化が懸念される。投資的事業の見直し等を行い、地方債の新規発行の抑制を図る。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168366</xdr:rowOff>
    </xdr:from>
    <xdr:to>
      <xdr:col>81</xdr:col>
      <xdr:colOff>44450</xdr:colOff>
      <xdr:row>41</xdr:row>
      <xdr:rowOff>3810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02636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9996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9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24493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03326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24493</xdr:rowOff>
    </xdr:from>
    <xdr:to>
      <xdr:col>72</xdr:col>
      <xdr:colOff>203200</xdr:colOff>
      <xdr:row>41</xdr:row>
      <xdr:rowOff>72753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05394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72753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08152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117566</xdr:rowOff>
    </xdr:from>
    <xdr:to>
      <xdr:col>81</xdr:col>
      <xdr:colOff>95250</xdr:colOff>
      <xdr:row>41</xdr:row>
      <xdr:rowOff>47716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89643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4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145143</xdr:rowOff>
    </xdr:from>
    <xdr:to>
      <xdr:col>73</xdr:col>
      <xdr:colOff>44450</xdr:colOff>
      <xdr:row>41</xdr:row>
      <xdr:rowOff>75293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21953</xdr:rowOff>
    </xdr:from>
    <xdr:to>
      <xdr:col>68</xdr:col>
      <xdr:colOff>203200</xdr:colOff>
      <xdr:row>41</xdr:row>
      <xdr:rowOff>123553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108330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3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組合等負担等見込額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があった一方で、充当可能な財源の増加等があったこと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白帆台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インターチェンジ</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設事業などの大規模事業に係る地方債の発行により、地方債現在高は高い水準になっているほか、下水道事業に要する経費の増などにより公営企業債等繰出見込額も増加傾向にあるため、類似団体平均よりも高くなっている。今後更なる事業実施の適正化を図り、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91722</xdr:rowOff>
    </xdr:from>
    <xdr:to>
      <xdr:col>81</xdr:col>
      <xdr:colOff>44450</xdr:colOff>
      <xdr:row>20</xdr:row>
      <xdr:rowOff>82479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349272"/>
          <a:ext cx="838200" cy="16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78458</xdr:rowOff>
    </xdr:from>
    <xdr:to>
      <xdr:col>77</xdr:col>
      <xdr:colOff>44450</xdr:colOff>
      <xdr:row>20</xdr:row>
      <xdr:rowOff>82479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3507458"/>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127917</xdr:rowOff>
    </xdr:from>
    <xdr:to>
      <xdr:col>72</xdr:col>
      <xdr:colOff>203200</xdr:colOff>
      <xdr:row>20</xdr:row>
      <xdr:rowOff>78458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3385467"/>
          <a:ext cx="889000" cy="1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127917</xdr:rowOff>
    </xdr:from>
    <xdr:to>
      <xdr:col>68</xdr:col>
      <xdr:colOff>152400</xdr:colOff>
      <xdr:row>20</xdr:row>
      <xdr:rowOff>2046</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385467"/>
          <a:ext cx="889000" cy="4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40922</xdr:rowOff>
    </xdr:from>
    <xdr:to>
      <xdr:col>81</xdr:col>
      <xdr:colOff>95250</xdr:colOff>
      <xdr:row>19</xdr:row>
      <xdr:rowOff>142522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2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12999</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27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31679</xdr:rowOff>
    </xdr:from>
    <xdr:to>
      <xdr:col>77</xdr:col>
      <xdr:colOff>95250</xdr:colOff>
      <xdr:row>20</xdr:row>
      <xdr:rowOff>133279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46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118056</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547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27658</xdr:rowOff>
    </xdr:from>
    <xdr:to>
      <xdr:col>73</xdr:col>
      <xdr:colOff>44450</xdr:colOff>
      <xdr:row>20</xdr:row>
      <xdr:rowOff>129258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45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114035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54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77117</xdr:rowOff>
    </xdr:from>
    <xdr:to>
      <xdr:col>68</xdr:col>
      <xdr:colOff>203200</xdr:colOff>
      <xdr:row>20</xdr:row>
      <xdr:rowOff>7267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33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163494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421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122696</xdr:rowOff>
    </xdr:from>
    <xdr:to>
      <xdr:col>64</xdr:col>
      <xdr:colOff>152400</xdr:colOff>
      <xdr:row>20</xdr:row>
      <xdr:rowOff>52846</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38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37623</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46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120650</xdr:colOff>
      <xdr:row>26</xdr:row>
      <xdr:rowOff>69850</xdr:rowOff>
    </xdr:from>
    <xdr:ext cx="9201150" cy="425758"/>
    <xdr:sp macro="" textlink="">
      <xdr:nvSpPr>
        <xdr:cNvPr id="476" name="テキスト ボックス 475">
          <a:extLst>
            <a:ext uri="{FF2B5EF4-FFF2-40B4-BE49-F238E27FC236}">
              <a16:creationId xmlns:a16="http://schemas.microsoft.com/office/drawing/2014/main" id="{1212037D-CD85-4150-9230-6A1A2131870E}"/>
            </a:ext>
          </a:extLst>
        </xdr:cNvPr>
        <xdr:cNvSpPr txBox="1"/>
      </xdr:nvSpPr>
      <xdr:spPr>
        <a:xfrm>
          <a:off x="692150" y="4362450"/>
          <a:ext cx="92011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br>
            <a:rPr kumimoji="1" lang="ja-JP" altLang="en-US" sz="1000">
              <a:solidFill>
                <a:srgbClr val="000000"/>
              </a:solidFill>
              <a:latin typeface="ＭＳ Ｐゴシック" panose="020B0600070205080204" pitchFamily="50" charset="-128"/>
              <a:ea typeface="ＭＳ Ｐゴシック" panose="020B0600070205080204" pitchFamily="50" charset="-128"/>
            </a:rPr>
          </a:br>
          <a:r>
            <a:rPr kumimoji="1" lang="ja-JP" altLang="en-US"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26,276
25,978
20.33
11,262,211
11,108,604
140,565
6,126,916
12,807,541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補助対象経費の増加等の理由</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い数値とな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依然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。これは、消防業務の単独実施や、町立保育所運営等が要因であり、行政サービスの提供方法の差によるものといえる。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今後も定年延長による人件費の増等が想定されるため、適正な定員管理や人員配置等により、人件費の抑制に努める。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28702</xdr:rowOff>
    </xdr:from>
    <xdr:to>
      <xdr:col>24</xdr:col>
      <xdr:colOff>25400</xdr:colOff>
      <xdr:row>37</xdr:row>
      <xdr:rowOff>138430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7235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138430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992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74422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992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74422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220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121429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23622</xdr:rowOff>
    </xdr:from>
    <xdr:to>
      <xdr:col>11</xdr:col>
      <xdr:colOff>60325</xdr:colOff>
      <xdr:row>37</xdr:row>
      <xdr:rowOff>125222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109999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年度に会計年度任用職員制度の開始により大きく減少したことを除き、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近年はほぼ横ばいで推移しており、類似団体平均より低い水準となっている。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コロナワクチン接種事業等臨時的な事業の増加により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143002</xdr:rowOff>
    </xdr:from>
    <xdr:to>
      <xdr:col>82</xdr:col>
      <xdr:colOff>107950</xdr:colOff>
      <xdr:row>13</xdr:row>
      <xdr:rowOff>161290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3718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161290</xdr:rowOff>
    </xdr:from>
    <xdr:to>
      <xdr:col>78</xdr:col>
      <xdr:colOff>69850</xdr:colOff>
      <xdr:row>16</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39014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49276</xdr:rowOff>
    </xdr:from>
    <xdr:to>
      <xdr:col>73</xdr:col>
      <xdr:colOff>180975</xdr:colOff>
      <xdr:row>16</xdr:row>
      <xdr:rowOff>58420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792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49276</xdr:rowOff>
    </xdr:from>
    <xdr:to>
      <xdr:col>69</xdr:col>
      <xdr:colOff>92075</xdr:colOff>
      <xdr:row>16</xdr:row>
      <xdr:rowOff>85852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792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92202</xdr:rowOff>
    </xdr:from>
    <xdr:to>
      <xdr:col>82</xdr:col>
      <xdr:colOff>158750</xdr:colOff>
      <xdr:row>14</xdr:row>
      <xdr:rowOff>22352</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108729</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16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110490</xdr:rowOff>
    </xdr:from>
    <xdr:to>
      <xdr:col>78</xdr:col>
      <xdr:colOff>120650</xdr:colOff>
      <xdr:row>14</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50817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0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169926</xdr:rowOff>
    </xdr:from>
    <xdr:to>
      <xdr:col>69</xdr:col>
      <xdr:colOff>142875</xdr:colOff>
      <xdr:row>16</xdr:row>
      <xdr:rowOff>100076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110253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例年、類似団体平均よりやや高い数値で推移して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年連続で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しかしながら、令和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これはコロナ禍による病院の受診控え等が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落ち着いてきた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ことによる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増加と考えられる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少子高齢化や障害者給付の充実等に伴い社会保障に関する経費は年々増加傾向にあるため、今後は制度の見直しを行うなど、増加の抑制を図りたい。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6350</xdr:rowOff>
    </xdr:from>
    <xdr:to>
      <xdr:col>24</xdr:col>
      <xdr:colOff>25400</xdr:colOff>
      <xdr:row>57</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779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6350</xdr:rowOff>
    </xdr:from>
    <xdr:to>
      <xdr:col>19</xdr:col>
      <xdr:colOff>187325</xdr:colOff>
      <xdr:row>58</xdr:row>
      <xdr:rowOff>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790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120650</xdr:rowOff>
    </xdr:from>
    <xdr:to>
      <xdr:col>15</xdr:col>
      <xdr:colOff>98425</xdr:colOff>
      <xdr:row>58</xdr:row>
      <xdr:rowOff>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893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120650</xdr:rowOff>
    </xdr:from>
    <xdr:to>
      <xdr:col>11</xdr:col>
      <xdr:colOff>9525</xdr:colOff>
      <xdr:row>57</xdr:row>
      <xdr:rowOff>120650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93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168927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127000</xdr:rowOff>
    </xdr:from>
    <xdr:to>
      <xdr:col>20</xdr:col>
      <xdr:colOff>38100</xdr:colOff>
      <xdr:row>57</xdr:row>
      <xdr:rowOff>57150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120650</xdr:rowOff>
    </xdr:from>
    <xdr:to>
      <xdr:col>15</xdr:col>
      <xdr:colOff>149225</xdr:colOff>
      <xdr:row>58</xdr:row>
      <xdr:rowOff>50800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69850</xdr:rowOff>
    </xdr:from>
    <xdr:to>
      <xdr:col>11</xdr:col>
      <xdr:colOff>60325</xdr:colOff>
      <xdr:row>58</xdr:row>
      <xdr:rowOff>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156227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69850</xdr:rowOff>
    </xdr:from>
    <xdr:to>
      <xdr:col>6</xdr:col>
      <xdr:colOff>171450</xdr:colOff>
      <xdr:row>58</xdr:row>
      <xdr:rowOff>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156227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年度は、その他のうち特別会計等への繰出金に係る比率が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と大部分を占め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ポイント減少しているが、これは下水道事業会計への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繰出しのほとんどが基準外繰出しとなった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後期高齢、介護保険各会計への繰出額は医療費等の増加に伴い上昇傾向が続いており、下水道事業でも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老朽設備更新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に係る繰出金が増加している。今後、各事業について料金等の改定や業務の効率化を図りたい。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58</xdr:row>
      <xdr:rowOff>116115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711872"/>
          <a:ext cx="8382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116115</xdr:rowOff>
    </xdr:from>
    <xdr:to>
      <xdr:col>78</xdr:col>
      <xdr:colOff>69850</xdr:colOff>
      <xdr:row>60</xdr:row>
      <xdr:rowOff>143328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060215"/>
          <a:ext cx="889000" cy="37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143328</xdr:rowOff>
    </xdr:from>
    <xdr:to>
      <xdr:col>73</xdr:col>
      <xdr:colOff>180975</xdr:colOff>
      <xdr:row>60</xdr:row>
      <xdr:rowOff>154215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430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23585</xdr:rowOff>
    </xdr:from>
    <xdr:to>
      <xdr:col>69</xdr:col>
      <xdr:colOff>92075</xdr:colOff>
      <xdr:row>60</xdr:row>
      <xdr:rowOff>154215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3105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31949</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65315</xdr:rowOff>
    </xdr:from>
    <xdr:to>
      <xdr:col>78</xdr:col>
      <xdr:colOff>120650</xdr:colOff>
      <xdr:row>58</xdr:row>
      <xdr:rowOff>166915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151692</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92528</xdr:rowOff>
    </xdr:from>
    <xdr:to>
      <xdr:col>74</xdr:col>
      <xdr:colOff>31750</xdr:colOff>
      <xdr:row>61</xdr:row>
      <xdr:rowOff>22678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7455</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103415</xdr:rowOff>
    </xdr:from>
    <xdr:to>
      <xdr:col>69</xdr:col>
      <xdr:colOff>142875</xdr:colOff>
      <xdr:row>61</xdr:row>
      <xdr:rowOff>33565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18342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144235</xdr:rowOff>
    </xdr:from>
    <xdr:to>
      <xdr:col>65</xdr:col>
      <xdr:colOff>53975</xdr:colOff>
      <xdr:row>60</xdr:row>
      <xdr:rowOff>74385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59162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34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私立保育園の施設建設に係る準公債費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償還完了に伴い減少していることから、近年は改善傾向に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一部事務組合への負担金が減少したため前年度比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しかしながら、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一部事務組合の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新クリーンセンター建設事業の償還開始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により、補助費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は増加していく見込みである。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58420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1757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106426</xdr:rowOff>
    </xdr:from>
    <xdr:to>
      <xdr:col>78</xdr:col>
      <xdr:colOff>69850</xdr:colOff>
      <xdr:row>36</xdr:row>
      <xdr:rowOff>58420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1071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35</xdr:row>
      <xdr:rowOff>106426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102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101854</xdr:rowOff>
    </xdr:from>
    <xdr:to>
      <xdr:col>69</xdr:col>
      <xdr:colOff>92075</xdr:colOff>
      <xdr:row>35</xdr:row>
      <xdr:rowOff>170434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1026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55626</xdr:rowOff>
    </xdr:from>
    <xdr:to>
      <xdr:col>74</xdr:col>
      <xdr:colOff>31750</xdr:colOff>
      <xdr:row>35</xdr:row>
      <xdr:rowOff>157226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167403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過去に行ってきた普通建設事業に伴う借入により、類似団体平均より高い数値で推移している。近年はほぼ横ばいとなっているが、令和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白帆台小学校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整備事業債の償還開始等により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内灘白帆台インターチェンジや産業支援センターの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建設に係る償還が始まるため、経常収支に占める公債費の割合の増加が見込まれる。公債費のピークは令和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年度頃になると見込まれるため、行財政改革等により経常的な歳出の抑制に努める。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165863</xdr:rowOff>
    </xdr:from>
    <xdr:to>
      <xdr:col>24</xdr:col>
      <xdr:colOff>25400</xdr:colOff>
      <xdr:row>78</xdr:row>
      <xdr:rowOff>17272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36751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133858</xdr:rowOff>
    </xdr:from>
    <xdr:to>
      <xdr:col>19</xdr:col>
      <xdr:colOff>187325</xdr:colOff>
      <xdr:row>77</xdr:row>
      <xdr:rowOff>165863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3355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133858</xdr:rowOff>
    </xdr:from>
    <xdr:to>
      <xdr:col>15</xdr:col>
      <xdr:colOff>98425</xdr:colOff>
      <xdr:row>77</xdr:row>
      <xdr:rowOff>147574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3355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133858</xdr:rowOff>
    </xdr:from>
    <xdr:to>
      <xdr:col>11</xdr:col>
      <xdr:colOff>9525</xdr:colOff>
      <xdr:row>77</xdr:row>
      <xdr:rowOff>147574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3355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137922</xdr:rowOff>
    </xdr:from>
    <xdr:to>
      <xdr:col>24</xdr:col>
      <xdr:colOff>76200</xdr:colOff>
      <xdr:row>78</xdr:row>
      <xdr:rowOff>68072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109999</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115063</xdr:rowOff>
    </xdr:from>
    <xdr:to>
      <xdr:col>20</xdr:col>
      <xdr:colOff>38100</xdr:colOff>
      <xdr:row>78</xdr:row>
      <xdr:rowOff>45213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29990</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83058</xdr:rowOff>
    </xdr:from>
    <xdr:to>
      <xdr:col>15</xdr:col>
      <xdr:colOff>149225</xdr:colOff>
      <xdr:row>78</xdr:row>
      <xdr:rowOff>13208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96774</xdr:rowOff>
    </xdr:from>
    <xdr:to>
      <xdr:col>11</xdr:col>
      <xdr:colOff>60325</xdr:colOff>
      <xdr:row>78</xdr:row>
      <xdr:rowOff>26924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11701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ほぼ類似団体平均となってい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年度は下水道事業への繰出しのほとんどが基準外繰出しとなったため、大きく減少した。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しかしながら繰出金の割合は継続して高いため、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下水道事業については事務事業の見直しや料金改正を行い、国民健康保険事業についても各種健康施策の推進により健康寿命の延伸及び医療費の抑制を図り、繰出金増加の抑制に努める。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77470</xdr:rowOff>
    </xdr:from>
    <xdr:to>
      <xdr:col>82</xdr:col>
      <xdr:colOff>107950</xdr:colOff>
      <xdr:row>77</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10767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165100</xdr:rowOff>
    </xdr:from>
    <xdr:to>
      <xdr:col>78</xdr:col>
      <xdr:colOff>69850</xdr:colOff>
      <xdr:row>78</xdr:row>
      <xdr:rowOff>88900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366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88900</xdr:rowOff>
    </xdr:from>
    <xdr:to>
      <xdr:col>73</xdr:col>
      <xdr:colOff>180975</xdr:colOff>
      <xdr:row>78</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4620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115570</xdr:rowOff>
    </xdr:from>
    <xdr:to>
      <xdr:col>69</xdr:col>
      <xdr:colOff>92075</xdr:colOff>
      <xdr:row>78</xdr:row>
      <xdr:rowOff>168911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4886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26670</xdr:rowOff>
    </xdr:from>
    <xdr:to>
      <xdr:col>82</xdr:col>
      <xdr:colOff>158750</xdr:colOff>
      <xdr:row>76</xdr:row>
      <xdr:rowOff>128270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43197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114300</xdr:rowOff>
    </xdr:from>
    <xdr:to>
      <xdr:col>78</xdr:col>
      <xdr:colOff>120650</xdr:colOff>
      <xdr:row>78</xdr:row>
      <xdr:rowOff>44450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54627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08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38100</xdr:rowOff>
    </xdr:from>
    <xdr:to>
      <xdr:col>74</xdr:col>
      <xdr:colOff>31750</xdr:colOff>
      <xdr:row>78</xdr:row>
      <xdr:rowOff>139700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118111</xdr:rowOff>
    </xdr:from>
    <xdr:to>
      <xdr:col>69</xdr:col>
      <xdr:colOff>142875</xdr:colOff>
      <xdr:row>79</xdr:row>
      <xdr:rowOff>48261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58438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26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64770</xdr:rowOff>
    </xdr:from>
    <xdr:to>
      <xdr:col>65</xdr:col>
      <xdr:colOff>53975</xdr:colOff>
      <xdr:row>78</xdr:row>
      <xdr:rowOff>166370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60260</xdr:rowOff>
    </xdr:from>
    <xdr:to>
      <xdr:col>29</xdr:col>
      <xdr:colOff>127000</xdr:colOff>
      <xdr:row>18</xdr:row>
      <xdr:rowOff>86826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93985"/>
          <a:ext cx="647700" cy="26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60260</xdr:rowOff>
    </xdr:from>
    <xdr:to>
      <xdr:col>26</xdr:col>
      <xdr:colOff>50800</xdr:colOff>
      <xdr:row>18</xdr:row>
      <xdr:rowOff>116152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93985"/>
          <a:ext cx="698500" cy="55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114324</xdr:rowOff>
    </xdr:from>
    <xdr:to>
      <xdr:col>22</xdr:col>
      <xdr:colOff>114300</xdr:colOff>
      <xdr:row>18</xdr:row>
      <xdr:rowOff>116152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48049"/>
          <a:ext cx="698500" cy="1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114324</xdr:rowOff>
    </xdr:from>
    <xdr:to>
      <xdr:col>18</xdr:col>
      <xdr:colOff>177800</xdr:colOff>
      <xdr:row>18</xdr:row>
      <xdr:rowOff>126015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48049"/>
          <a:ext cx="698500" cy="11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36026</xdr:rowOff>
    </xdr:from>
    <xdr:to>
      <xdr:col>29</xdr:col>
      <xdr:colOff>177800</xdr:colOff>
      <xdr:row>18</xdr:row>
      <xdr:rowOff>137626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69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8103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9460</xdr:rowOff>
    </xdr:from>
    <xdr:to>
      <xdr:col>26</xdr:col>
      <xdr:colOff>101600</xdr:colOff>
      <xdr:row>18</xdr:row>
      <xdr:rowOff>111060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43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95837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2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65352</xdr:rowOff>
    </xdr:from>
    <xdr:to>
      <xdr:col>22</xdr:col>
      <xdr:colOff>165100</xdr:colOff>
      <xdr:row>18</xdr:row>
      <xdr:rowOff>166953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9907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151729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63524</xdr:rowOff>
    </xdr:from>
    <xdr:to>
      <xdr:col>19</xdr:col>
      <xdr:colOff>38100</xdr:colOff>
      <xdr:row>18</xdr:row>
      <xdr:rowOff>165124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97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149901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83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75215</xdr:rowOff>
    </xdr:from>
    <xdr:to>
      <xdr:col>15</xdr:col>
      <xdr:colOff>101600</xdr:colOff>
      <xdr:row>19</xdr:row>
      <xdr:rowOff>5365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08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161592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9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251454</xdr:rowOff>
    </xdr:from>
    <xdr:to>
      <xdr:col>29</xdr:col>
      <xdr:colOff>127000</xdr:colOff>
      <xdr:row>35</xdr:row>
      <xdr:rowOff>271761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61804"/>
          <a:ext cx="647700" cy="20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236230</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46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271761</xdr:rowOff>
    </xdr:from>
    <xdr:to>
      <xdr:col>26</xdr:col>
      <xdr:colOff>50800</xdr:colOff>
      <xdr:row>35</xdr:row>
      <xdr:rowOff>305003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82111"/>
          <a:ext cx="698500" cy="33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69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278962</xdr:rowOff>
    </xdr:from>
    <xdr:to>
      <xdr:col>22</xdr:col>
      <xdr:colOff>114300</xdr:colOff>
      <xdr:row>35</xdr:row>
      <xdr:rowOff>305003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89312"/>
          <a:ext cx="698500" cy="26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260407</xdr:rowOff>
    </xdr:from>
    <xdr:to>
      <xdr:col>18</xdr:col>
      <xdr:colOff>177800</xdr:colOff>
      <xdr:row>35</xdr:row>
      <xdr:rowOff>278962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70757"/>
          <a:ext cx="698500" cy="18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200654</xdr:rowOff>
    </xdr:from>
    <xdr:to>
      <xdr:col>29</xdr:col>
      <xdr:colOff>177800</xdr:colOff>
      <xdr:row>35</xdr:row>
      <xdr:rowOff>302254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11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45731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5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220961</xdr:rowOff>
    </xdr:from>
    <xdr:to>
      <xdr:col>26</xdr:col>
      <xdr:colOff>101600</xdr:colOff>
      <xdr:row>35</xdr:row>
      <xdr:rowOff>322561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31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332738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600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254203</xdr:rowOff>
    </xdr:from>
    <xdr:to>
      <xdr:col>22</xdr:col>
      <xdr:colOff>165100</xdr:colOff>
      <xdr:row>36</xdr:row>
      <xdr:rowOff>12903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64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63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228162</xdr:rowOff>
    </xdr:from>
    <xdr:to>
      <xdr:col>19</xdr:col>
      <xdr:colOff>38100</xdr:colOff>
      <xdr:row>35</xdr:row>
      <xdr:rowOff>329762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38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339939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60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209607</xdr:rowOff>
    </xdr:from>
    <xdr:to>
      <xdr:col>15</xdr:col>
      <xdr:colOff>101600</xdr:colOff>
      <xdr:row>35</xdr:row>
      <xdr:rowOff>311207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19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321384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58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26,276
25,978
20.33
11,262,211
11,108,604
140,565
6,126,916
12,807,541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86988</xdr:rowOff>
    </xdr:from>
    <xdr:to>
      <xdr:col>24</xdr:col>
      <xdr:colOff>63500</xdr:colOff>
      <xdr:row>36</xdr:row>
      <xdr:rowOff>90170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59188"/>
          <a:ext cx="8382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90170</xdr:rowOff>
    </xdr:from>
    <xdr:to>
      <xdr:col>19</xdr:col>
      <xdr:colOff>177800</xdr:colOff>
      <xdr:row>38</xdr:row>
      <xdr:rowOff>26638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62370"/>
          <a:ext cx="889000" cy="27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106972</xdr:rowOff>
    </xdr:from>
    <xdr:to>
      <xdr:col>15</xdr:col>
      <xdr:colOff>50800</xdr:colOff>
      <xdr:row>38</xdr:row>
      <xdr:rowOff>26638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50622"/>
          <a:ext cx="889000" cy="9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106972</xdr:rowOff>
    </xdr:from>
    <xdr:to>
      <xdr:col>10</xdr:col>
      <xdr:colOff>114300</xdr:colOff>
      <xdr:row>38</xdr:row>
      <xdr:rowOff>23343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50622"/>
          <a:ext cx="889000" cy="8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36188</xdr:rowOff>
    </xdr:from>
    <xdr:to>
      <xdr:col>24</xdr:col>
      <xdr:colOff>114300</xdr:colOff>
      <xdr:row>36</xdr:row>
      <xdr:rowOff>137788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0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14615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8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39370</xdr:rowOff>
    </xdr:from>
    <xdr:to>
      <xdr:col>20</xdr:col>
      <xdr:colOff>38100</xdr:colOff>
      <xdr:row>36</xdr:row>
      <xdr:rowOff>140970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157497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8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147288</xdr:rowOff>
    </xdr:from>
    <xdr:to>
      <xdr:col>15</xdr:col>
      <xdr:colOff>101600</xdr:colOff>
      <xdr:row>38</xdr:row>
      <xdr:rowOff>77439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909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68565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8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56172</xdr:rowOff>
    </xdr:from>
    <xdr:to>
      <xdr:col>10</xdr:col>
      <xdr:colOff>165100</xdr:colOff>
      <xdr:row>37</xdr:row>
      <xdr:rowOff>157772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9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148899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9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143993</xdr:rowOff>
    </xdr:from>
    <xdr:to>
      <xdr:col>6</xdr:col>
      <xdr:colOff>38100</xdr:colOff>
      <xdr:row>38</xdr:row>
      <xdr:rowOff>74143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65270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8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30747</xdr:rowOff>
    </xdr:from>
    <xdr:to>
      <xdr:col>24</xdr:col>
      <xdr:colOff>63500</xdr:colOff>
      <xdr:row>57</xdr:row>
      <xdr:rowOff>104775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03397"/>
          <a:ext cx="838200" cy="7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47181</xdr:rowOff>
    </xdr:from>
    <xdr:to>
      <xdr:col>19</xdr:col>
      <xdr:colOff>177800</xdr:colOff>
      <xdr:row>57</xdr:row>
      <xdr:rowOff>104775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19831"/>
          <a:ext cx="889000" cy="5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47181</xdr:rowOff>
    </xdr:from>
    <xdr:to>
      <xdr:col>15</xdr:col>
      <xdr:colOff>50800</xdr:colOff>
      <xdr:row>57</xdr:row>
      <xdr:rowOff>74790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19831"/>
          <a:ext cx="889000" cy="2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60871</xdr:rowOff>
    </xdr:from>
    <xdr:to>
      <xdr:col>10</xdr:col>
      <xdr:colOff>114300</xdr:colOff>
      <xdr:row>57</xdr:row>
      <xdr:rowOff>74790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33521"/>
          <a:ext cx="889000" cy="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151397</xdr:rowOff>
    </xdr:from>
    <xdr:to>
      <xdr:col>24</xdr:col>
      <xdr:colOff>114300</xdr:colOff>
      <xdr:row>57</xdr:row>
      <xdr:rowOff>81547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5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129824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3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53975</xdr:rowOff>
    </xdr:from>
    <xdr:to>
      <xdr:col>20</xdr:col>
      <xdr:colOff>38100</xdr:colOff>
      <xdr:row>57</xdr:row>
      <xdr:rowOff>155575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146702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1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167831</xdr:rowOff>
    </xdr:from>
    <xdr:to>
      <xdr:col>15</xdr:col>
      <xdr:colOff>101600</xdr:colOff>
      <xdr:row>57</xdr:row>
      <xdr:rowOff>97981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6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89108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6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23990</xdr:rowOff>
    </xdr:from>
    <xdr:to>
      <xdr:col>10</xdr:col>
      <xdr:colOff>165100</xdr:colOff>
      <xdr:row>57</xdr:row>
      <xdr:rowOff>125590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116717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8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10071</xdr:rowOff>
    </xdr:from>
    <xdr:to>
      <xdr:col>6</xdr:col>
      <xdr:colOff>38100</xdr:colOff>
      <xdr:row>57</xdr:row>
      <xdr:rowOff>111671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102798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7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81316</xdr:rowOff>
    </xdr:from>
    <xdr:to>
      <xdr:col>24</xdr:col>
      <xdr:colOff>63500</xdr:colOff>
      <xdr:row>77</xdr:row>
      <xdr:rowOff>104907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82966"/>
          <a:ext cx="838200" cy="2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51919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3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81316</xdr:rowOff>
    </xdr:from>
    <xdr:to>
      <xdr:col>19</xdr:col>
      <xdr:colOff>177800</xdr:colOff>
      <xdr:row>77</xdr:row>
      <xdr:rowOff>153645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82966"/>
          <a:ext cx="889000" cy="7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167546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153645</xdr:rowOff>
    </xdr:from>
    <xdr:to>
      <xdr:col>15</xdr:col>
      <xdr:colOff>50800</xdr:colOff>
      <xdr:row>78</xdr:row>
      <xdr:rowOff>1443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55295"/>
          <a:ext cx="8890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7158</xdr:rowOff>
    </xdr:from>
    <xdr:to>
      <xdr:col>10</xdr:col>
      <xdr:colOff>114300</xdr:colOff>
      <xdr:row>78</xdr:row>
      <xdr:rowOff>1443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08808"/>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8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54107</xdr:rowOff>
    </xdr:from>
    <xdr:to>
      <xdr:col>24</xdr:col>
      <xdr:colOff>114300</xdr:colOff>
      <xdr:row>77</xdr:row>
      <xdr:rowOff>155707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5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76984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0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30516</xdr:rowOff>
    </xdr:from>
    <xdr:to>
      <xdr:col>20</xdr:col>
      <xdr:colOff>38100</xdr:colOff>
      <xdr:row>77</xdr:row>
      <xdr:rowOff>132116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3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148643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00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102845</xdr:rowOff>
    </xdr:from>
    <xdr:to>
      <xdr:col>15</xdr:col>
      <xdr:colOff>101600</xdr:colOff>
      <xdr:row>78</xdr:row>
      <xdr:rowOff>32995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24122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9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122093</xdr:rowOff>
    </xdr:from>
    <xdr:to>
      <xdr:col>10</xdr:col>
      <xdr:colOff>165100</xdr:colOff>
      <xdr:row>78</xdr:row>
      <xdr:rowOff>52243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2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43370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1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127808</xdr:rowOff>
    </xdr:from>
    <xdr:to>
      <xdr:col>6</xdr:col>
      <xdr:colOff>38100</xdr:colOff>
      <xdr:row>77</xdr:row>
      <xdr:rowOff>57958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74485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93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14833</xdr:rowOff>
    </xdr:from>
    <xdr:to>
      <xdr:col>24</xdr:col>
      <xdr:colOff>63500</xdr:colOff>
      <xdr:row>97</xdr:row>
      <xdr:rowOff>64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302583"/>
          <a:ext cx="838200" cy="32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64</xdr:rowOff>
    </xdr:from>
    <xdr:to>
      <xdr:col>19</xdr:col>
      <xdr:colOff>177800</xdr:colOff>
      <xdr:row>97</xdr:row>
      <xdr:rowOff>38836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30714"/>
          <a:ext cx="889000" cy="3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38836</xdr:rowOff>
    </xdr:from>
    <xdr:to>
      <xdr:col>15</xdr:col>
      <xdr:colOff>50800</xdr:colOff>
      <xdr:row>97</xdr:row>
      <xdr:rowOff>104800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69486"/>
          <a:ext cx="889000" cy="6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92914</xdr:rowOff>
    </xdr:from>
    <xdr:to>
      <xdr:col>10</xdr:col>
      <xdr:colOff>114300</xdr:colOff>
      <xdr:row>97</xdr:row>
      <xdr:rowOff>104800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723564"/>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135483</xdr:rowOff>
    </xdr:from>
    <xdr:to>
      <xdr:col>24</xdr:col>
      <xdr:colOff>114300</xdr:colOff>
      <xdr:row>95</xdr:row>
      <xdr:rowOff>65633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25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158360</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10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120714</xdr:rowOff>
    </xdr:from>
    <xdr:to>
      <xdr:col>20</xdr:col>
      <xdr:colOff>38100</xdr:colOff>
      <xdr:row>97</xdr:row>
      <xdr:rowOff>50864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7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67391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3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159486</xdr:rowOff>
    </xdr:from>
    <xdr:to>
      <xdr:col>15</xdr:col>
      <xdr:colOff>101600</xdr:colOff>
      <xdr:row>97</xdr:row>
      <xdr:rowOff>89636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1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106163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39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54000</xdr:rowOff>
    </xdr:from>
    <xdr:to>
      <xdr:col>10</xdr:col>
      <xdr:colOff>165100</xdr:colOff>
      <xdr:row>97</xdr:row>
      <xdr:rowOff>155600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677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45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42114</xdr:rowOff>
    </xdr:from>
    <xdr:to>
      <xdr:col>6</xdr:col>
      <xdr:colOff>38100</xdr:colOff>
      <xdr:row>97</xdr:row>
      <xdr:rowOff>143714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7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160241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44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6862</xdr:rowOff>
    </xdr:from>
    <xdr:to>
      <xdr:col>55</xdr:col>
      <xdr:colOff>0</xdr:colOff>
      <xdr:row>36</xdr:row>
      <xdr:rowOff>112780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150362"/>
          <a:ext cx="838200" cy="113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6862</xdr:rowOff>
    </xdr:from>
    <xdr:to>
      <xdr:col>50</xdr:col>
      <xdr:colOff>114300</xdr:colOff>
      <xdr:row>37</xdr:row>
      <xdr:rowOff>97006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150362"/>
          <a:ext cx="889000" cy="129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97006</xdr:rowOff>
    </xdr:from>
    <xdr:to>
      <xdr:col>45</xdr:col>
      <xdr:colOff>177800</xdr:colOff>
      <xdr:row>37</xdr:row>
      <xdr:rowOff>107217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440656"/>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74048</xdr:rowOff>
    </xdr:from>
    <xdr:to>
      <xdr:col>41</xdr:col>
      <xdr:colOff>50800</xdr:colOff>
      <xdr:row>37</xdr:row>
      <xdr:rowOff>107217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417698"/>
          <a:ext cx="889000" cy="3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61980</xdr:rowOff>
    </xdr:from>
    <xdr:to>
      <xdr:col>55</xdr:col>
      <xdr:colOff>50800</xdr:colOff>
      <xdr:row>36</xdr:row>
      <xdr:rowOff>163580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40407</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1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127512</xdr:rowOff>
    </xdr:from>
    <xdr:to>
      <xdr:col>50</xdr:col>
      <xdr:colOff>165100</xdr:colOff>
      <xdr:row>30</xdr:row>
      <xdr:rowOff>57662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09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48789</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19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46206</xdr:rowOff>
    </xdr:from>
    <xdr:to>
      <xdr:col>46</xdr:col>
      <xdr:colOff>38100</xdr:colOff>
      <xdr:row>37</xdr:row>
      <xdr:rowOff>147806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138933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8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56417</xdr:rowOff>
    </xdr:from>
    <xdr:to>
      <xdr:col>41</xdr:col>
      <xdr:colOff>101600</xdr:colOff>
      <xdr:row>37</xdr:row>
      <xdr:rowOff>158017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0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149144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23248</xdr:rowOff>
    </xdr:from>
    <xdr:to>
      <xdr:col>36</xdr:col>
      <xdr:colOff>165100</xdr:colOff>
      <xdr:row>37</xdr:row>
      <xdr:rowOff>124848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6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115975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28102</xdr:rowOff>
    </xdr:from>
    <xdr:to>
      <xdr:col>55</xdr:col>
      <xdr:colOff>0</xdr:colOff>
      <xdr:row>58</xdr:row>
      <xdr:rowOff>16466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800752"/>
          <a:ext cx="838200" cy="15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24581</xdr:rowOff>
    </xdr:from>
    <xdr:to>
      <xdr:col>50</xdr:col>
      <xdr:colOff>114300</xdr:colOff>
      <xdr:row>57</xdr:row>
      <xdr:rowOff>28102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797231"/>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24581</xdr:rowOff>
    </xdr:from>
    <xdr:to>
      <xdr:col>45</xdr:col>
      <xdr:colOff>177800</xdr:colOff>
      <xdr:row>57</xdr:row>
      <xdr:rowOff>89879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797231"/>
          <a:ext cx="889000" cy="6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118698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21729</xdr:rowOff>
    </xdr:from>
    <xdr:to>
      <xdr:col>41</xdr:col>
      <xdr:colOff>50800</xdr:colOff>
      <xdr:row>57</xdr:row>
      <xdr:rowOff>89879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622929"/>
          <a:ext cx="889000" cy="23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136424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9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114460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137116</xdr:rowOff>
    </xdr:from>
    <xdr:to>
      <xdr:col>55</xdr:col>
      <xdr:colOff>50800</xdr:colOff>
      <xdr:row>58</xdr:row>
      <xdr:rowOff>67266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0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52043</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2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148752</xdr:rowOff>
    </xdr:from>
    <xdr:to>
      <xdr:col>50</xdr:col>
      <xdr:colOff>165100</xdr:colOff>
      <xdr:row>57</xdr:row>
      <xdr:rowOff>78902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74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95429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5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145231</xdr:rowOff>
    </xdr:from>
    <xdr:to>
      <xdr:col>46</xdr:col>
      <xdr:colOff>38100</xdr:colOff>
      <xdr:row>57</xdr:row>
      <xdr:rowOff>75381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4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91908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52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39079</xdr:rowOff>
    </xdr:from>
    <xdr:to>
      <xdr:col>41</xdr:col>
      <xdr:colOff>101600</xdr:colOff>
      <xdr:row>57</xdr:row>
      <xdr:rowOff>140679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1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157206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58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142379</xdr:rowOff>
    </xdr:from>
    <xdr:to>
      <xdr:col>36</xdr:col>
      <xdr:colOff>165100</xdr:colOff>
      <xdr:row>56</xdr:row>
      <xdr:rowOff>72529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57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89056</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347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3373</xdr:rowOff>
    </xdr:from>
    <xdr:to>
      <xdr:col>55</xdr:col>
      <xdr:colOff>0</xdr:colOff>
      <xdr:row>79</xdr:row>
      <xdr:rowOff>94895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205023"/>
          <a:ext cx="838200" cy="43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3373</xdr:rowOff>
    </xdr:from>
    <xdr:to>
      <xdr:col>50</xdr:col>
      <xdr:colOff>114300</xdr:colOff>
      <xdr:row>77</xdr:row>
      <xdr:rowOff>45582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205023"/>
          <a:ext cx="889000" cy="4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91608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45582</xdr:rowOff>
    </xdr:from>
    <xdr:to>
      <xdr:col>45</xdr:col>
      <xdr:colOff>177800</xdr:colOff>
      <xdr:row>77</xdr:row>
      <xdr:rowOff>120644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247232"/>
          <a:ext cx="889000" cy="7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100196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2883</xdr:rowOff>
    </xdr:from>
    <xdr:to>
      <xdr:col>41</xdr:col>
      <xdr:colOff>50800</xdr:colOff>
      <xdr:row>77</xdr:row>
      <xdr:rowOff>120644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2347283"/>
          <a:ext cx="889000" cy="97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59081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59293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44095</xdr:rowOff>
    </xdr:from>
    <xdr:to>
      <xdr:col>55</xdr:col>
      <xdr:colOff>50800</xdr:colOff>
      <xdr:row>79</xdr:row>
      <xdr:rowOff>145695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130472</xdr:rowOff>
    </xdr:from>
    <xdr:ext cx="378565"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503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124023</xdr:rowOff>
    </xdr:from>
    <xdr:to>
      <xdr:col>50</xdr:col>
      <xdr:colOff>165100</xdr:colOff>
      <xdr:row>77</xdr:row>
      <xdr:rowOff>54173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1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70700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92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166232</xdr:rowOff>
    </xdr:from>
    <xdr:to>
      <xdr:col>46</xdr:col>
      <xdr:colOff>38100</xdr:colOff>
      <xdr:row>77</xdr:row>
      <xdr:rowOff>96382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1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112909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97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69844</xdr:rowOff>
    </xdr:from>
    <xdr:to>
      <xdr:col>41</xdr:col>
      <xdr:colOff>101600</xdr:colOff>
      <xdr:row>77</xdr:row>
      <xdr:rowOff>171444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27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16521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0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123533</xdr:rowOff>
    </xdr:from>
    <xdr:to>
      <xdr:col>36</xdr:col>
      <xdr:colOff>165100</xdr:colOff>
      <xdr:row>72</xdr:row>
      <xdr:rowOff>53683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2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70210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07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18030</xdr:rowOff>
    </xdr:from>
    <xdr:to>
      <xdr:col>55</xdr:col>
      <xdr:colOff>0</xdr:colOff>
      <xdr:row>98</xdr:row>
      <xdr:rowOff>25747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820130"/>
          <a:ext cx="838200" cy="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749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168399</xdr:rowOff>
    </xdr:from>
    <xdr:to>
      <xdr:col>50</xdr:col>
      <xdr:colOff>114300</xdr:colOff>
      <xdr:row>98</xdr:row>
      <xdr:rowOff>25747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799049"/>
          <a:ext cx="889000" cy="2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168399</xdr:rowOff>
    </xdr:from>
    <xdr:to>
      <xdr:col>45</xdr:col>
      <xdr:colOff>177800</xdr:colOff>
      <xdr:row>98</xdr:row>
      <xdr:rowOff>44273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799049"/>
          <a:ext cx="889000" cy="4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44273</xdr:rowOff>
    </xdr:from>
    <xdr:to>
      <xdr:col>41</xdr:col>
      <xdr:colOff>50800</xdr:colOff>
      <xdr:row>98</xdr:row>
      <xdr:rowOff>45270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846373"/>
          <a:ext cx="8890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138680</xdr:rowOff>
    </xdr:from>
    <xdr:to>
      <xdr:col>55</xdr:col>
      <xdr:colOff>50800</xdr:colOff>
      <xdr:row>98</xdr:row>
      <xdr:rowOff>68830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98057</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55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146397</xdr:rowOff>
    </xdr:from>
    <xdr:to>
      <xdr:col>50</xdr:col>
      <xdr:colOff>165100</xdr:colOff>
      <xdr:row>98</xdr:row>
      <xdr:rowOff>76547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67674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86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117599</xdr:rowOff>
    </xdr:from>
    <xdr:to>
      <xdr:col>46</xdr:col>
      <xdr:colOff>38100</xdr:colOff>
      <xdr:row>98</xdr:row>
      <xdr:rowOff>47749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4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64276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5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164923</xdr:rowOff>
    </xdr:from>
    <xdr:to>
      <xdr:col>41</xdr:col>
      <xdr:colOff>101600</xdr:colOff>
      <xdr:row>98</xdr:row>
      <xdr:rowOff>95073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9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86200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88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165920</xdr:rowOff>
    </xdr:from>
    <xdr:to>
      <xdr:col>36</xdr:col>
      <xdr:colOff>165100</xdr:colOff>
      <xdr:row>98</xdr:row>
      <xdr:rowOff>96070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9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87197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8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51346</xdr:rowOff>
    </xdr:from>
    <xdr:to>
      <xdr:col>85</xdr:col>
      <xdr:colOff>127000</xdr:colOff>
      <xdr:row>75</xdr:row>
      <xdr:rowOff>161956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910096"/>
          <a:ext cx="838200" cy="11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9817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40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161956</xdr:rowOff>
    </xdr:from>
    <xdr:to>
      <xdr:col>81</xdr:col>
      <xdr:colOff>50800</xdr:colOff>
      <xdr:row>76</xdr:row>
      <xdr:rowOff>45614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020706"/>
          <a:ext cx="889000" cy="5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145426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44831</xdr:rowOff>
    </xdr:from>
    <xdr:to>
      <xdr:col>76</xdr:col>
      <xdr:colOff>114300</xdr:colOff>
      <xdr:row>76</xdr:row>
      <xdr:rowOff>45614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075031"/>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138030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44831</xdr:rowOff>
    </xdr:from>
    <xdr:to>
      <xdr:col>71</xdr:col>
      <xdr:colOff>177800</xdr:colOff>
      <xdr:row>76</xdr:row>
      <xdr:rowOff>58074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075031"/>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130503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134013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546</xdr:rowOff>
    </xdr:from>
    <xdr:to>
      <xdr:col>85</xdr:col>
      <xdr:colOff>177800</xdr:colOff>
      <xdr:row>75</xdr:row>
      <xdr:rowOff>102146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8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23423</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71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111156</xdr:rowOff>
    </xdr:from>
    <xdr:to>
      <xdr:col>81</xdr:col>
      <xdr:colOff>101600</xdr:colOff>
      <xdr:row>76</xdr:row>
      <xdr:rowOff>41306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9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57833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74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166264</xdr:rowOff>
    </xdr:from>
    <xdr:to>
      <xdr:col>76</xdr:col>
      <xdr:colOff>165100</xdr:colOff>
      <xdr:row>76</xdr:row>
      <xdr:rowOff>96414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2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112942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80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165481</xdr:rowOff>
    </xdr:from>
    <xdr:to>
      <xdr:col>72</xdr:col>
      <xdr:colOff>38100</xdr:colOff>
      <xdr:row>76</xdr:row>
      <xdr:rowOff>95631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112158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79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7274</xdr:rowOff>
    </xdr:from>
    <xdr:to>
      <xdr:col>67</xdr:col>
      <xdr:colOff>101600</xdr:colOff>
      <xdr:row>76</xdr:row>
      <xdr:rowOff>108874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125400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81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96518</xdr:rowOff>
    </xdr:from>
    <xdr:to>
      <xdr:col>85</xdr:col>
      <xdr:colOff>127000</xdr:colOff>
      <xdr:row>98</xdr:row>
      <xdr:rowOff>155938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98618"/>
          <a:ext cx="838200" cy="5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155938</xdr:rowOff>
    </xdr:from>
    <xdr:to>
      <xdr:col>81</xdr:col>
      <xdr:colOff>50800</xdr:colOff>
      <xdr:row>99</xdr:row>
      <xdr:rowOff>19281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958038"/>
          <a:ext cx="8890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19281</xdr:rowOff>
    </xdr:from>
    <xdr:to>
      <xdr:col>76</xdr:col>
      <xdr:colOff>114300</xdr:colOff>
      <xdr:row>99</xdr:row>
      <xdr:rowOff>30102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992831"/>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21338</xdr:rowOff>
    </xdr:from>
    <xdr:to>
      <xdr:col>71</xdr:col>
      <xdr:colOff>177800</xdr:colOff>
      <xdr:row>99</xdr:row>
      <xdr:rowOff>30102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94888"/>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45718</xdr:rowOff>
    </xdr:from>
    <xdr:to>
      <xdr:col>85</xdr:col>
      <xdr:colOff>177800</xdr:colOff>
      <xdr:row>98</xdr:row>
      <xdr:rowOff>147318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4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132095</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6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105138</xdr:rowOff>
    </xdr:from>
    <xdr:to>
      <xdr:col>81</xdr:col>
      <xdr:colOff>101600</xdr:colOff>
      <xdr:row>99</xdr:row>
      <xdr:rowOff>35288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0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26415</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99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139931</xdr:rowOff>
    </xdr:from>
    <xdr:to>
      <xdr:col>76</xdr:col>
      <xdr:colOff>165100</xdr:colOff>
      <xdr:row>99</xdr:row>
      <xdr:rowOff>70081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4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61208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703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150752</xdr:rowOff>
    </xdr:from>
    <xdr:to>
      <xdr:col>72</xdr:col>
      <xdr:colOff>38100</xdr:colOff>
      <xdr:row>99</xdr:row>
      <xdr:rowOff>80902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5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72029</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4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141988</xdr:rowOff>
    </xdr:from>
    <xdr:to>
      <xdr:col>67</xdr:col>
      <xdr:colOff>101600</xdr:colOff>
      <xdr:row>99</xdr:row>
      <xdr:rowOff>72138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4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63265</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3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74168</xdr:rowOff>
    </xdr:from>
    <xdr:to>
      <xdr:col>116</xdr:col>
      <xdr:colOff>63500</xdr:colOff>
      <xdr:row>34</xdr:row>
      <xdr:rowOff>165608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590346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170959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5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165608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5994908"/>
          <a:ext cx="889000" cy="79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114026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62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54573</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41123"/>
          <a:ext cx="889000" cy="4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54573</xdr:rowOff>
    </xdr:from>
    <xdr:to>
      <xdr:col>102</xdr:col>
      <xdr:colOff>114300</xdr:colOff>
      <xdr:row>39</xdr:row>
      <xdr:rowOff>68507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741123"/>
          <a:ext cx="889000" cy="1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23368</xdr:rowOff>
    </xdr:from>
    <xdr:to>
      <xdr:col>116</xdr:col>
      <xdr:colOff>114300</xdr:colOff>
      <xdr:row>34</xdr:row>
      <xdr:rowOff>124968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585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46245</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70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114808</xdr:rowOff>
    </xdr:from>
    <xdr:to>
      <xdr:col>112</xdr:col>
      <xdr:colOff>38100</xdr:colOff>
      <xdr:row>35</xdr:row>
      <xdr:rowOff>44958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594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61485</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571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3773</xdr:rowOff>
    </xdr:from>
    <xdr:to>
      <xdr:col>102</xdr:col>
      <xdr:colOff>165100</xdr:colOff>
      <xdr:row>39</xdr:row>
      <xdr:rowOff>105373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9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96500</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6017" y="678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17707</xdr:rowOff>
    </xdr:from>
    <xdr:to>
      <xdr:col>98</xdr:col>
      <xdr:colOff>38100</xdr:colOff>
      <xdr:row>39</xdr:row>
      <xdr:rowOff>119307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0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110434</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796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169875</xdr:rowOff>
    </xdr:from>
    <xdr:to>
      <xdr:col>116</xdr:col>
      <xdr:colOff>63500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9942525"/>
          <a:ext cx="838200" cy="2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60545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1000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119075</xdr:rowOff>
    </xdr:from>
    <xdr:to>
      <xdr:col>116</xdr:col>
      <xdr:colOff>114300</xdr:colOff>
      <xdr:row>58</xdr:row>
      <xdr:rowOff>49225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8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141952</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74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108916</xdr:rowOff>
    </xdr:from>
    <xdr:to>
      <xdr:col>116</xdr:col>
      <xdr:colOff>63500</xdr:colOff>
      <xdr:row>77</xdr:row>
      <xdr:rowOff>142081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310566"/>
          <a:ext cx="838200" cy="3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34316</xdr:rowOff>
    </xdr:from>
    <xdr:to>
      <xdr:col>111</xdr:col>
      <xdr:colOff>177800</xdr:colOff>
      <xdr:row>77</xdr:row>
      <xdr:rowOff>142081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064516"/>
          <a:ext cx="889000" cy="27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34316</xdr:rowOff>
    </xdr:from>
    <xdr:to>
      <xdr:col>107</xdr:col>
      <xdr:colOff>50800</xdr:colOff>
      <xdr:row>76</xdr:row>
      <xdr:rowOff>46031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064516"/>
          <a:ext cx="889000" cy="1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46031</xdr:rowOff>
    </xdr:from>
    <xdr:to>
      <xdr:col>102</xdr:col>
      <xdr:colOff>114300</xdr:colOff>
      <xdr:row>76</xdr:row>
      <xdr:rowOff>101181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076231"/>
          <a:ext cx="889000" cy="5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58116</xdr:rowOff>
    </xdr:from>
    <xdr:to>
      <xdr:col>116</xdr:col>
      <xdr:colOff>114300</xdr:colOff>
      <xdr:row>77</xdr:row>
      <xdr:rowOff>159716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36543</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2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91281</xdr:rowOff>
    </xdr:from>
    <xdr:to>
      <xdr:col>112</xdr:col>
      <xdr:colOff>38100</xdr:colOff>
      <xdr:row>78</xdr:row>
      <xdr:rowOff>21431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29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12558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38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154966</xdr:rowOff>
    </xdr:from>
    <xdr:to>
      <xdr:col>107</xdr:col>
      <xdr:colOff>101600</xdr:colOff>
      <xdr:row>76</xdr:row>
      <xdr:rowOff>85116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0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101643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78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166681</xdr:rowOff>
    </xdr:from>
    <xdr:to>
      <xdr:col>102</xdr:col>
      <xdr:colOff>165100</xdr:colOff>
      <xdr:row>76</xdr:row>
      <xdr:rowOff>96831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02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113358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80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50381</xdr:rowOff>
    </xdr:from>
    <xdr:to>
      <xdr:col>98</xdr:col>
      <xdr:colOff>38100</xdr:colOff>
      <xdr:row>76</xdr:row>
      <xdr:rowOff>151981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8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168508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8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歳出決算総額は、住民一人あたり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422,766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円となっている。物件費、補助費等は類似団体を下回っているが、扶助費（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116,332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44,911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、投資及び出資金（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8,102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は、類似団体を大きく上回っている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扶助費については、夜間保育や病児保育などの特別保育事業にかかる経費が多大であることや、子ども医療費助成を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歳以下まで拡充していること、ひとり親家庭への医療費や奨学金の支給を行っているなど、子育て環境の充実に重点的に取り組んできたためである。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石川県自治振興資金貸付金の一括償還があったため、一時的に増加したものである。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産業支援センター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、白帆台インターチェンジの建設事業に係る償還が控えており、増加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傾向となることが見込まれる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effectLst/>
              <a:latin typeface="ＭＳ Ｐゴシック" panose="020B0600070205080204" pitchFamily="50" charset="-128"/>
              <a:ea typeface="ＭＳ Ｐゴシック" panose="020B0600070205080204" pitchFamily="50" charset="-128"/>
            </a:rPr>
            <a:t>投資及び出資金については、令和</a:t>
          </a:r>
          <a:r>
            <a:rPr lang="en-US" altLang="ja-JP" sz="1100">
              <a:effectLst/>
              <a:latin typeface="ＭＳ Ｐゴシック" panose="020B0600070205080204" pitchFamily="50" charset="-128"/>
              <a:ea typeface="ＭＳ Ｐゴシック" panose="020B0600070205080204" pitchFamily="50" charset="-128"/>
            </a:rPr>
            <a:t>2</a:t>
          </a:r>
          <a:r>
            <a:rPr lang="ja-JP" altLang="en-US" sz="1100">
              <a:effectLst/>
              <a:latin typeface="ＭＳ Ｐゴシック" panose="020B0600070205080204" pitchFamily="50" charset="-128"/>
              <a:ea typeface="ＭＳ Ｐゴシック" panose="020B0600070205080204" pitchFamily="50" charset="-128"/>
            </a:rPr>
            <a:t>年度から下水道事業への繰出金の一部を補助金ではなく出資金として支出しているためである。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なお、普通建設事業費については、平成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年度まで白帆台小学校の建設事業費を行っていたことなどから類似団体平均を大きく上回っていた。令和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、白帆台インターチェンジや白帆台町営住宅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等大規模な新規整備事業の完了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により類似団体を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下回</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26,276
25,978
20.33
11,262,211
11,108,604
140,565
6,126,916
12,807,541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73.0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41783</xdr:rowOff>
    </xdr:from>
    <xdr:to>
      <xdr:col>24</xdr:col>
      <xdr:colOff>63500</xdr:colOff>
      <xdr:row>34</xdr:row>
      <xdr:rowOff>47879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71083"/>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34163</xdr:rowOff>
    </xdr:from>
    <xdr:to>
      <xdr:col>19</xdr:col>
      <xdr:colOff>177800</xdr:colOff>
      <xdr:row>34</xdr:row>
      <xdr:rowOff>41783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6346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11303</xdr:rowOff>
    </xdr:from>
    <xdr:to>
      <xdr:col>15</xdr:col>
      <xdr:colOff>50800</xdr:colOff>
      <xdr:row>34</xdr:row>
      <xdr:rowOff>34163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4060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111506</xdr:rowOff>
    </xdr:from>
    <xdr:to>
      <xdr:col>10</xdr:col>
      <xdr:colOff>114300</xdr:colOff>
      <xdr:row>34</xdr:row>
      <xdr:rowOff>11303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69356"/>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168529</xdr:rowOff>
    </xdr:from>
    <xdr:to>
      <xdr:col>24</xdr:col>
      <xdr:colOff>114300</xdr:colOff>
      <xdr:row>34</xdr:row>
      <xdr:rowOff>98679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2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19956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7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162433</xdr:rowOff>
    </xdr:from>
    <xdr:to>
      <xdr:col>20</xdr:col>
      <xdr:colOff>38100</xdr:colOff>
      <xdr:row>34</xdr:row>
      <xdr:rowOff>92583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2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109110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9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154813</xdr:rowOff>
    </xdr:from>
    <xdr:to>
      <xdr:col>15</xdr:col>
      <xdr:colOff>101600</xdr:colOff>
      <xdr:row>34</xdr:row>
      <xdr:rowOff>84963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1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101490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8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131953</xdr:rowOff>
    </xdr:from>
    <xdr:to>
      <xdr:col>10</xdr:col>
      <xdr:colOff>165100</xdr:colOff>
      <xdr:row>34</xdr:row>
      <xdr:rowOff>62103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78630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6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60706</xdr:rowOff>
    </xdr:from>
    <xdr:to>
      <xdr:col>6</xdr:col>
      <xdr:colOff>38100</xdr:colOff>
      <xdr:row>33</xdr:row>
      <xdr:rowOff>162306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7383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9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10297</xdr:rowOff>
    </xdr:from>
    <xdr:to>
      <xdr:col>24</xdr:col>
      <xdr:colOff>63500</xdr:colOff>
      <xdr:row>57</xdr:row>
      <xdr:rowOff>169990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11497"/>
          <a:ext cx="838200" cy="33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10297</xdr:rowOff>
    </xdr:from>
    <xdr:to>
      <xdr:col>19</xdr:col>
      <xdr:colOff>177800</xdr:colOff>
      <xdr:row>58</xdr:row>
      <xdr:rowOff>76027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611497"/>
          <a:ext cx="889000" cy="40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63474</xdr:rowOff>
    </xdr:from>
    <xdr:to>
      <xdr:col>15</xdr:col>
      <xdr:colOff>50800</xdr:colOff>
      <xdr:row>58</xdr:row>
      <xdr:rowOff>76027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07574"/>
          <a:ext cx="889000" cy="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63474</xdr:rowOff>
    </xdr:from>
    <xdr:to>
      <xdr:col>10</xdr:col>
      <xdr:colOff>114300</xdr:colOff>
      <xdr:row>58</xdr:row>
      <xdr:rowOff>82809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07574"/>
          <a:ext cx="889000" cy="1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119190</xdr:rowOff>
    </xdr:from>
    <xdr:to>
      <xdr:col>24</xdr:col>
      <xdr:colOff>114300</xdr:colOff>
      <xdr:row>58</xdr:row>
      <xdr:rowOff>49340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39320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1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130947</xdr:rowOff>
    </xdr:from>
    <xdr:to>
      <xdr:col>20</xdr:col>
      <xdr:colOff>38100</xdr:colOff>
      <xdr:row>56</xdr:row>
      <xdr:rowOff>61097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6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52224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5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25227</xdr:rowOff>
    </xdr:from>
    <xdr:to>
      <xdr:col>15</xdr:col>
      <xdr:colOff>101600</xdr:colOff>
      <xdr:row>58</xdr:row>
      <xdr:rowOff>126827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6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117954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6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12674</xdr:rowOff>
    </xdr:from>
    <xdr:to>
      <xdr:col>10</xdr:col>
      <xdr:colOff>165100</xdr:colOff>
      <xdr:row>58</xdr:row>
      <xdr:rowOff>114274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105401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4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32009</xdr:rowOff>
    </xdr:from>
    <xdr:to>
      <xdr:col>6</xdr:col>
      <xdr:colOff>38100</xdr:colOff>
      <xdr:row>58</xdr:row>
      <xdr:rowOff>133609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7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124736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6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36046</xdr:rowOff>
    </xdr:from>
    <xdr:to>
      <xdr:col>24</xdr:col>
      <xdr:colOff>63500</xdr:colOff>
      <xdr:row>77</xdr:row>
      <xdr:rowOff>53570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66246"/>
          <a:ext cx="838200" cy="18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53570</xdr:rowOff>
    </xdr:from>
    <xdr:to>
      <xdr:col>19</xdr:col>
      <xdr:colOff>177800</xdr:colOff>
      <xdr:row>77</xdr:row>
      <xdr:rowOff>107406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55220"/>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107406</xdr:rowOff>
    </xdr:from>
    <xdr:to>
      <xdr:col>15</xdr:col>
      <xdr:colOff>50800</xdr:colOff>
      <xdr:row>77</xdr:row>
      <xdr:rowOff>153828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09056"/>
          <a:ext cx="889000" cy="4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132491</xdr:rowOff>
    </xdr:from>
    <xdr:to>
      <xdr:col>10</xdr:col>
      <xdr:colOff>114300</xdr:colOff>
      <xdr:row>77</xdr:row>
      <xdr:rowOff>153828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34141"/>
          <a:ext cx="889000"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156696</xdr:rowOff>
    </xdr:from>
    <xdr:to>
      <xdr:col>24</xdr:col>
      <xdr:colOff>114300</xdr:colOff>
      <xdr:row>76</xdr:row>
      <xdr:rowOff>86846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1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8122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6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2770</xdr:rowOff>
    </xdr:from>
    <xdr:to>
      <xdr:col>20</xdr:col>
      <xdr:colOff>38100</xdr:colOff>
      <xdr:row>77</xdr:row>
      <xdr:rowOff>104370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120897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7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56606</xdr:rowOff>
    </xdr:from>
    <xdr:to>
      <xdr:col>15</xdr:col>
      <xdr:colOff>101600</xdr:colOff>
      <xdr:row>77</xdr:row>
      <xdr:rowOff>158206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5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3283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3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103028</xdr:rowOff>
    </xdr:from>
    <xdr:to>
      <xdr:col>10</xdr:col>
      <xdr:colOff>165100</xdr:colOff>
      <xdr:row>78</xdr:row>
      <xdr:rowOff>33178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0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49705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7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81691</xdr:rowOff>
    </xdr:from>
    <xdr:to>
      <xdr:col>6</xdr:col>
      <xdr:colOff>38100</xdr:colOff>
      <xdr:row>78</xdr:row>
      <xdr:rowOff>11841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8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28368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5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70417</xdr:rowOff>
    </xdr:from>
    <xdr:to>
      <xdr:col>24</xdr:col>
      <xdr:colOff>63500</xdr:colOff>
      <xdr:row>98</xdr:row>
      <xdr:rowOff>114277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72517"/>
          <a:ext cx="838200" cy="4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114277</xdr:rowOff>
    </xdr:from>
    <xdr:to>
      <xdr:col>19</xdr:col>
      <xdr:colOff>177800</xdr:colOff>
      <xdr:row>98</xdr:row>
      <xdr:rowOff>155572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16377"/>
          <a:ext cx="889000" cy="4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148371</xdr:rowOff>
    </xdr:from>
    <xdr:to>
      <xdr:col>15</xdr:col>
      <xdr:colOff>50800</xdr:colOff>
      <xdr:row>98</xdr:row>
      <xdr:rowOff>155572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50471"/>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114636</xdr:rowOff>
    </xdr:from>
    <xdr:to>
      <xdr:col>10</xdr:col>
      <xdr:colOff>114300</xdr:colOff>
      <xdr:row>98</xdr:row>
      <xdr:rowOff>148371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16736"/>
          <a:ext cx="889000" cy="3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19617</xdr:rowOff>
    </xdr:from>
    <xdr:to>
      <xdr:col>24</xdr:col>
      <xdr:colOff>114300</xdr:colOff>
      <xdr:row>98</xdr:row>
      <xdr:rowOff>121217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105994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63477</xdr:rowOff>
    </xdr:from>
    <xdr:to>
      <xdr:col>20</xdr:col>
      <xdr:colOff>38100</xdr:colOff>
      <xdr:row>98</xdr:row>
      <xdr:rowOff>165077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6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156204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5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104772</xdr:rowOff>
    </xdr:from>
    <xdr:to>
      <xdr:col>15</xdr:col>
      <xdr:colOff>101600</xdr:colOff>
      <xdr:row>99</xdr:row>
      <xdr:rowOff>34922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0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26049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9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97571</xdr:rowOff>
    </xdr:from>
    <xdr:to>
      <xdr:col>10</xdr:col>
      <xdr:colOff>165100</xdr:colOff>
      <xdr:row>99</xdr:row>
      <xdr:rowOff>27721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18848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9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63836</xdr:rowOff>
    </xdr:from>
    <xdr:to>
      <xdr:col>6</xdr:col>
      <xdr:colOff>38100</xdr:colOff>
      <xdr:row>98</xdr:row>
      <xdr:rowOff>165436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6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156563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5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136434</xdr:rowOff>
    </xdr:from>
    <xdr:to>
      <xdr:col>55</xdr:col>
      <xdr:colOff>0</xdr:colOff>
      <xdr:row>38</xdr:row>
      <xdr:rowOff>138720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65153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69613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115860</xdr:rowOff>
    </xdr:from>
    <xdr:to>
      <xdr:col>50</xdr:col>
      <xdr:colOff>114300</xdr:colOff>
      <xdr:row>38</xdr:row>
      <xdr:rowOff>138720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630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9851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115860</xdr:rowOff>
    </xdr:from>
    <xdr:to>
      <xdr:col>45</xdr:col>
      <xdr:colOff>177800</xdr:colOff>
      <xdr:row>38</xdr:row>
      <xdr:rowOff>132189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63096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168564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123372</xdr:rowOff>
    </xdr:from>
    <xdr:to>
      <xdr:col>41</xdr:col>
      <xdr:colOff>50800</xdr:colOff>
      <xdr:row>38</xdr:row>
      <xdr:rowOff>132189</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38472"/>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85634</xdr:rowOff>
    </xdr:from>
    <xdr:to>
      <xdr:col>55</xdr:col>
      <xdr:colOff>50800</xdr:colOff>
      <xdr:row>39</xdr:row>
      <xdr:rowOff>15784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0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108511</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52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87920</xdr:rowOff>
    </xdr:from>
    <xdr:to>
      <xdr:col>50</xdr:col>
      <xdr:colOff>165100</xdr:colOff>
      <xdr:row>39</xdr:row>
      <xdr:rowOff>18070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0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34597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37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65060</xdr:rowOff>
    </xdr:from>
    <xdr:to>
      <xdr:col>46</xdr:col>
      <xdr:colOff>38100</xdr:colOff>
      <xdr:row>38</xdr:row>
      <xdr:rowOff>166660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8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11737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81389</xdr:rowOff>
    </xdr:from>
    <xdr:to>
      <xdr:col>41</xdr:col>
      <xdr:colOff>101600</xdr:colOff>
      <xdr:row>39</xdr:row>
      <xdr:rowOff>11539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9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28066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371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72572</xdr:rowOff>
    </xdr:from>
    <xdr:to>
      <xdr:col>36</xdr:col>
      <xdr:colOff>165100</xdr:colOff>
      <xdr:row>39</xdr:row>
      <xdr:rowOff>2722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8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165299</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680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77129</xdr:rowOff>
    </xdr:from>
    <xdr:to>
      <xdr:col>55</xdr:col>
      <xdr:colOff>0</xdr:colOff>
      <xdr:row>59</xdr:row>
      <xdr:rowOff>28046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021229"/>
          <a:ext cx="838200" cy="12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77129</xdr:rowOff>
    </xdr:from>
    <xdr:to>
      <xdr:col>50</xdr:col>
      <xdr:colOff>114300</xdr:colOff>
      <xdr:row>58</xdr:row>
      <xdr:rowOff>109606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021229"/>
          <a:ext cx="889000" cy="3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138961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109606</xdr:rowOff>
    </xdr:from>
    <xdr:to>
      <xdr:col>45</xdr:col>
      <xdr:colOff>177800</xdr:colOff>
      <xdr:row>59</xdr:row>
      <xdr:rowOff>28731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053706"/>
          <a:ext cx="889000" cy="9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28731</xdr:rowOff>
    </xdr:from>
    <xdr:to>
      <xdr:col>41</xdr:col>
      <xdr:colOff>50800</xdr:colOff>
      <xdr:row>59</xdr:row>
      <xdr:rowOff>37254</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44281"/>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148696</xdr:rowOff>
    </xdr:from>
    <xdr:to>
      <xdr:col>55</xdr:col>
      <xdr:colOff>50800</xdr:colOff>
      <xdr:row>59</xdr:row>
      <xdr:rowOff>78846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9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63623</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0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26329</xdr:rowOff>
    </xdr:from>
    <xdr:to>
      <xdr:col>50</xdr:col>
      <xdr:colOff>165100</xdr:colOff>
      <xdr:row>58</xdr:row>
      <xdr:rowOff>127929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97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144456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74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58806</xdr:rowOff>
    </xdr:from>
    <xdr:to>
      <xdr:col>46</xdr:col>
      <xdr:colOff>38100</xdr:colOff>
      <xdr:row>58</xdr:row>
      <xdr:rowOff>160406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0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151533</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0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149381</xdr:rowOff>
    </xdr:from>
    <xdr:to>
      <xdr:col>41</xdr:col>
      <xdr:colOff>101600</xdr:colOff>
      <xdr:row>59</xdr:row>
      <xdr:rowOff>79531</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9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70658</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8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157904</xdr:rowOff>
    </xdr:from>
    <xdr:to>
      <xdr:col>36</xdr:col>
      <xdr:colOff>165100</xdr:colOff>
      <xdr:row>59</xdr:row>
      <xdr:rowOff>88054</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0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79181</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9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67508</xdr:rowOff>
    </xdr:from>
    <xdr:to>
      <xdr:col>55</xdr:col>
      <xdr:colOff>0</xdr:colOff>
      <xdr:row>77</xdr:row>
      <xdr:rowOff>3043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097708"/>
          <a:ext cx="838200" cy="10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6931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37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148570</xdr:rowOff>
    </xdr:from>
    <xdr:to>
      <xdr:col>50</xdr:col>
      <xdr:colOff>114300</xdr:colOff>
      <xdr:row>77</xdr:row>
      <xdr:rowOff>3043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2835870"/>
          <a:ext cx="889000" cy="36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148570</xdr:rowOff>
    </xdr:from>
    <xdr:to>
      <xdr:col>45</xdr:col>
      <xdr:colOff>177800</xdr:colOff>
      <xdr:row>77</xdr:row>
      <xdr:rowOff>154651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2835870"/>
          <a:ext cx="889000" cy="52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39254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24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154651</xdr:rowOff>
    </xdr:from>
    <xdr:to>
      <xdr:col>41</xdr:col>
      <xdr:colOff>50800</xdr:colOff>
      <xdr:row>77</xdr:row>
      <xdr:rowOff>171109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356301"/>
          <a:ext cx="889000" cy="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16708</xdr:rowOff>
    </xdr:from>
    <xdr:to>
      <xdr:col>55</xdr:col>
      <xdr:colOff>50800</xdr:colOff>
      <xdr:row>76</xdr:row>
      <xdr:rowOff>118308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0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39585</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89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123693</xdr:rowOff>
    </xdr:from>
    <xdr:to>
      <xdr:col>50</xdr:col>
      <xdr:colOff>165100</xdr:colOff>
      <xdr:row>77</xdr:row>
      <xdr:rowOff>53843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15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44970</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24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97770</xdr:rowOff>
    </xdr:from>
    <xdr:to>
      <xdr:col>46</xdr:col>
      <xdr:colOff>38100</xdr:colOff>
      <xdr:row>75</xdr:row>
      <xdr:rowOff>27920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27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44447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56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103851</xdr:rowOff>
    </xdr:from>
    <xdr:to>
      <xdr:col>41</xdr:col>
      <xdr:colOff>101600</xdr:colOff>
      <xdr:row>78</xdr:row>
      <xdr:rowOff>34001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0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25128</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39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120309</xdr:rowOff>
    </xdr:from>
    <xdr:to>
      <xdr:col>36</xdr:col>
      <xdr:colOff>165100</xdr:colOff>
      <xdr:row>78</xdr:row>
      <xdr:rowOff>50459</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2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41586</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1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90994</xdr:rowOff>
    </xdr:from>
    <xdr:to>
      <xdr:col>55</xdr:col>
      <xdr:colOff>0</xdr:colOff>
      <xdr:row>96</xdr:row>
      <xdr:rowOff>65091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207294"/>
          <a:ext cx="838200" cy="31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2861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62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90994</xdr:rowOff>
    </xdr:from>
    <xdr:to>
      <xdr:col>50</xdr:col>
      <xdr:colOff>114300</xdr:colOff>
      <xdr:row>95</xdr:row>
      <xdr:rowOff>130184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207294"/>
          <a:ext cx="889000" cy="21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125520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81521</xdr:rowOff>
    </xdr:from>
    <xdr:to>
      <xdr:col>45</xdr:col>
      <xdr:colOff>177800</xdr:colOff>
      <xdr:row>95</xdr:row>
      <xdr:rowOff>130184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369271"/>
          <a:ext cx="889000" cy="4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138707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5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81521</xdr:rowOff>
    </xdr:from>
    <xdr:to>
      <xdr:col>41</xdr:col>
      <xdr:colOff>50800</xdr:colOff>
      <xdr:row>96</xdr:row>
      <xdr:rowOff>40074</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369271"/>
          <a:ext cx="889000" cy="13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127964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5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111847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5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14291</xdr:rowOff>
    </xdr:from>
    <xdr:to>
      <xdr:col>55</xdr:col>
      <xdr:colOff>50800</xdr:colOff>
      <xdr:row>96</xdr:row>
      <xdr:rowOff>115891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47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37168</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3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40194</xdr:rowOff>
    </xdr:from>
    <xdr:to>
      <xdr:col>50</xdr:col>
      <xdr:colOff>165100</xdr:colOff>
      <xdr:row>94</xdr:row>
      <xdr:rowOff>141794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15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158321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593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79384</xdr:rowOff>
    </xdr:from>
    <xdr:to>
      <xdr:col>46</xdr:col>
      <xdr:colOff>38100</xdr:colOff>
      <xdr:row>96</xdr:row>
      <xdr:rowOff>9534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3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26061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14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30721</xdr:rowOff>
    </xdr:from>
    <xdr:to>
      <xdr:col>41</xdr:col>
      <xdr:colOff>101600</xdr:colOff>
      <xdr:row>95</xdr:row>
      <xdr:rowOff>132321</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31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148848</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09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160724</xdr:rowOff>
    </xdr:from>
    <xdr:to>
      <xdr:col>36</xdr:col>
      <xdr:colOff>165100</xdr:colOff>
      <xdr:row>96</xdr:row>
      <xdr:rowOff>90874</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44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107401</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2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9131</xdr:rowOff>
    </xdr:from>
    <xdr:to>
      <xdr:col>85</xdr:col>
      <xdr:colOff>127000</xdr:colOff>
      <xdr:row>38</xdr:row>
      <xdr:rowOff>27191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524231"/>
          <a:ext cx="8382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10903</xdr:rowOff>
    </xdr:from>
    <xdr:to>
      <xdr:col>81</xdr:col>
      <xdr:colOff>50800</xdr:colOff>
      <xdr:row>38</xdr:row>
      <xdr:rowOff>27191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6526003"/>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55118</xdr:rowOff>
    </xdr:from>
    <xdr:to>
      <xdr:col>76</xdr:col>
      <xdr:colOff>114300</xdr:colOff>
      <xdr:row>38</xdr:row>
      <xdr:rowOff>10903</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398768"/>
          <a:ext cx="889000" cy="12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55118</xdr:rowOff>
    </xdr:from>
    <xdr:to>
      <xdr:col>71</xdr:col>
      <xdr:colOff>177800</xdr:colOff>
      <xdr:row>38</xdr:row>
      <xdr:rowOff>32239</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398768"/>
          <a:ext cx="889000" cy="14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129781</xdr:rowOff>
    </xdr:from>
    <xdr:to>
      <xdr:col>85</xdr:col>
      <xdr:colOff>177800</xdr:colOff>
      <xdr:row>38</xdr:row>
      <xdr:rowOff>59931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47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44708</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8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147841</xdr:rowOff>
    </xdr:from>
    <xdr:to>
      <xdr:col>81</xdr:col>
      <xdr:colOff>101600</xdr:colOff>
      <xdr:row>38</xdr:row>
      <xdr:rowOff>77991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49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69118</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46428" y="65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131553</xdr:rowOff>
    </xdr:from>
    <xdr:to>
      <xdr:col>76</xdr:col>
      <xdr:colOff>165100</xdr:colOff>
      <xdr:row>38</xdr:row>
      <xdr:rowOff>61703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7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52830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4318</xdr:rowOff>
    </xdr:from>
    <xdr:to>
      <xdr:col>72</xdr:col>
      <xdr:colOff>38100</xdr:colOff>
      <xdr:row>37</xdr:row>
      <xdr:rowOff>105918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122445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12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152889</xdr:rowOff>
    </xdr:from>
    <xdr:to>
      <xdr:col>67</xdr:col>
      <xdr:colOff>101600</xdr:colOff>
      <xdr:row>38</xdr:row>
      <xdr:rowOff>83039</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9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74166</xdr:rowOff>
    </xdr:from>
    <xdr:ext cx="469744"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79428" y="658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46034</xdr:rowOff>
    </xdr:from>
    <xdr:to>
      <xdr:col>85</xdr:col>
      <xdr:colOff>127000</xdr:colOff>
      <xdr:row>57</xdr:row>
      <xdr:rowOff>86194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818684"/>
          <a:ext cx="838200" cy="4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46034</xdr:rowOff>
    </xdr:from>
    <xdr:to>
      <xdr:col>81</xdr:col>
      <xdr:colOff>50800</xdr:colOff>
      <xdr:row>57</xdr:row>
      <xdr:rowOff>68816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818684"/>
          <a:ext cx="889000" cy="2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68816</xdr:rowOff>
    </xdr:from>
    <xdr:to>
      <xdr:col>76</xdr:col>
      <xdr:colOff>114300</xdr:colOff>
      <xdr:row>57</xdr:row>
      <xdr:rowOff>115359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841466"/>
          <a:ext cx="889000" cy="4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127219</xdr:rowOff>
    </xdr:from>
    <xdr:to>
      <xdr:col>71</xdr:col>
      <xdr:colOff>177800</xdr:colOff>
      <xdr:row>57</xdr:row>
      <xdr:rowOff>115359</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556969"/>
          <a:ext cx="889000" cy="33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35394</xdr:rowOff>
    </xdr:from>
    <xdr:to>
      <xdr:col>85</xdr:col>
      <xdr:colOff>177800</xdr:colOff>
      <xdr:row>57</xdr:row>
      <xdr:rowOff>136994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0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11805</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166684</xdr:rowOff>
    </xdr:from>
    <xdr:to>
      <xdr:col>81</xdr:col>
      <xdr:colOff>101600</xdr:colOff>
      <xdr:row>57</xdr:row>
      <xdr:rowOff>96834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76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113361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54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18016</xdr:rowOff>
    </xdr:from>
    <xdr:to>
      <xdr:col>76</xdr:col>
      <xdr:colOff>165100</xdr:colOff>
      <xdr:row>57</xdr:row>
      <xdr:rowOff>119616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79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136143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56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64559</xdr:rowOff>
    </xdr:from>
    <xdr:to>
      <xdr:col>72</xdr:col>
      <xdr:colOff>38100</xdr:colOff>
      <xdr:row>57</xdr:row>
      <xdr:rowOff>166159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157286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2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76419</xdr:rowOff>
    </xdr:from>
    <xdr:to>
      <xdr:col>67</xdr:col>
      <xdr:colOff>101600</xdr:colOff>
      <xdr:row>56</xdr:row>
      <xdr:rowOff>6569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50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23096</xdr:rowOff>
    </xdr:from>
    <xdr:ext cx="599010"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14795" y="928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51346</xdr:rowOff>
    </xdr:from>
    <xdr:to>
      <xdr:col>85</xdr:col>
      <xdr:colOff>127000</xdr:colOff>
      <xdr:row>95</xdr:row>
      <xdr:rowOff>161956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339096"/>
          <a:ext cx="838200" cy="11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9802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46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161956</xdr:rowOff>
    </xdr:from>
    <xdr:to>
      <xdr:col>81</xdr:col>
      <xdr:colOff>50800</xdr:colOff>
      <xdr:row>96</xdr:row>
      <xdr:rowOff>45614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449706"/>
          <a:ext cx="889000" cy="5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145426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44831</xdr:rowOff>
    </xdr:from>
    <xdr:to>
      <xdr:col>76</xdr:col>
      <xdr:colOff>114300</xdr:colOff>
      <xdr:row>96</xdr:row>
      <xdr:rowOff>45614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504031"/>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138014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44831</xdr:rowOff>
    </xdr:from>
    <xdr:to>
      <xdr:col>71</xdr:col>
      <xdr:colOff>177800</xdr:colOff>
      <xdr:row>96</xdr:row>
      <xdr:rowOff>58074</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504031"/>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130486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546</xdr:rowOff>
    </xdr:from>
    <xdr:to>
      <xdr:col>85</xdr:col>
      <xdr:colOff>177800</xdr:colOff>
      <xdr:row>95</xdr:row>
      <xdr:rowOff>102146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2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23423</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13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111156</xdr:rowOff>
    </xdr:from>
    <xdr:to>
      <xdr:col>81</xdr:col>
      <xdr:colOff>101600</xdr:colOff>
      <xdr:row>96</xdr:row>
      <xdr:rowOff>41306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3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57833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1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166264</xdr:rowOff>
    </xdr:from>
    <xdr:to>
      <xdr:col>76</xdr:col>
      <xdr:colOff>165100</xdr:colOff>
      <xdr:row>96</xdr:row>
      <xdr:rowOff>96414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45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112941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22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165481</xdr:rowOff>
    </xdr:from>
    <xdr:to>
      <xdr:col>72</xdr:col>
      <xdr:colOff>38100</xdr:colOff>
      <xdr:row>96</xdr:row>
      <xdr:rowOff>95631</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4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112158</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22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7274</xdr:rowOff>
    </xdr:from>
    <xdr:to>
      <xdr:col>67</xdr:col>
      <xdr:colOff>101600</xdr:colOff>
      <xdr:row>96</xdr:row>
      <xdr:rowOff>108874</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46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125401</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24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74930</xdr:rowOff>
    </xdr:from>
    <xdr:to>
      <xdr:col>116</xdr:col>
      <xdr:colOff>63500</xdr:colOff>
      <xdr:row>36</xdr:row>
      <xdr:rowOff>93218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24713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99331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614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74930</xdr:rowOff>
    </xdr:from>
    <xdr:to>
      <xdr:col>111</xdr:col>
      <xdr:colOff>177800</xdr:colOff>
      <xdr:row>37</xdr:row>
      <xdr:rowOff>19304</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20434300" y="624713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58183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7447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19304</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19545300" y="6362954"/>
          <a:ext cx="889000" cy="3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24655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711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42418</xdr:rowOff>
    </xdr:from>
    <xdr:to>
      <xdr:col>116</xdr:col>
      <xdr:colOff>114300</xdr:colOff>
      <xdr:row>36</xdr:row>
      <xdr:rowOff>144018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21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65295</xdr:rowOff>
    </xdr:from>
    <xdr:ext cx="378565"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066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24130</xdr:rowOff>
    </xdr:from>
    <xdr:to>
      <xdr:col>112</xdr:col>
      <xdr:colOff>38100</xdr:colOff>
      <xdr:row>36</xdr:row>
      <xdr:rowOff>125730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142257</xdr:rowOff>
    </xdr:from>
    <xdr:ext cx="378565"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4017" y="5971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139954</xdr:rowOff>
    </xdr:from>
    <xdr:to>
      <xdr:col>107</xdr:col>
      <xdr:colOff>101600</xdr:colOff>
      <xdr:row>37</xdr:row>
      <xdr:rowOff>70104</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3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86631</xdr:rowOff>
    </xdr:from>
    <xdr:ext cx="378565"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245017" y="6087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議会費は、類似団体より高い数値ではあるが、平成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年度に議員定数を削減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等議会改革を行っており減少傾向にある。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民生費は、保育事業や医療費助成等、子育て環境の充実に重点的に取り組んでいることから類似団体を上回っていると考えられる。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土木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内灘白帆台インターチェンジ及び白帆台町営住宅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の整備事業により令和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年度が突出して高くなっている。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これまで実施してきたハード事業の償還開始により増加傾向にあり、令和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年度においては石川県自治振興資金貸付金の一括償還があったため例年より高くなっている。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諸支出金は、令和元年度以降、新エネルギー事業特別会計へ繰出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を行っているため高くなっている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石川県内灘町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年度から令和元年度の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年間について実質単年度収支の赤字が続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いていたが、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黒字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に転じている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新型コロナウイルス感染症の影響で例年実施していた事業を中止し支出が抑えられたことや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国の税収の好調により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地方交付税が増加したことによるものである。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、国民健康保険特別会計や介護保険特別会計、下水道事業等への繰出金は年々増加しており、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料金の引上げや歳出の削減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を検討し、黒字を継続していく必要がある。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石川県内灘町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多大な累積赤字があったが、令和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年度に続けて、単年度収支が黒字となり、累積赤字の解消は目前に迫っている。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しかしながら、被保険者の減少や低所得者の増加等もあり、安定した財政運営のため、引き続き徴収率の向上及び保険税率改正の検討を行っていく。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4" t="s">
        <v>79</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75" thickBot="1" x14ac:dyDescent="0.2">
      <c r="B2" s="179" t="s">
        <v>80</v>
      </c>
      <c r="C2" s="179"/>
      <c r="D2" s="180"/>
    </row>
    <row r="3" spans="1:119" ht="18.75" customHeight="1" thickBot="1" x14ac:dyDescent="0.2">
      <c r="A3" s="178"/>
      <c r="B3" s="625" t="s">
        <v>81</v>
      </c>
      <c r="C3" s="626"/>
      <c r="D3" s="626"/>
      <c r="E3" s="627"/>
      <c r="F3" s="627"/>
      <c r="G3" s="627"/>
      <c r="H3" s="627"/>
      <c r="I3" s="627"/>
      <c r="J3" s="627"/>
      <c r="K3" s="627"/>
      <c r="L3" s="627" t="s">
        <v>82</v>
      </c>
      <c r="M3" s="627"/>
      <c r="N3" s="627"/>
      <c r="O3" s="627"/>
      <c r="P3" s="627"/>
      <c r="Q3" s="627"/>
      <c r="R3" s="630"/>
      <c r="S3" s="630"/>
      <c r="T3" s="630"/>
      <c r="U3" s="630"/>
      <c r="V3" s="631"/>
      <c r="W3" s="521" t="s">
        <v>83</v>
      </c>
      <c r="X3" s="522"/>
      <c r="Y3" s="522"/>
      <c r="Z3" s="522"/>
      <c r="AA3" s="522"/>
      <c r="AB3" s="626"/>
      <c r="AC3" s="630" t="s">
        <v>84</v>
      </c>
      <c r="AD3" s="522"/>
      <c r="AE3" s="522"/>
      <c r="AF3" s="522"/>
      <c r="AG3" s="522"/>
      <c r="AH3" s="522"/>
      <c r="AI3" s="522"/>
      <c r="AJ3" s="522"/>
      <c r="AK3" s="522"/>
      <c r="AL3" s="592"/>
      <c r="AM3" s="521" t="s">
        <v>85</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86</v>
      </c>
      <c r="BO3" s="522"/>
      <c r="BP3" s="522"/>
      <c r="BQ3" s="522"/>
      <c r="BR3" s="522"/>
      <c r="BS3" s="522"/>
      <c r="BT3" s="522"/>
      <c r="BU3" s="592"/>
      <c r="BV3" s="521" t="s">
        <v>87</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88</v>
      </c>
      <c r="CU3" s="522"/>
      <c r="CV3" s="522"/>
      <c r="CW3" s="522"/>
      <c r="CX3" s="522"/>
      <c r="CY3" s="522"/>
      <c r="CZ3" s="522"/>
      <c r="DA3" s="592"/>
      <c r="DB3" s="521" t="s">
        <v>89</v>
      </c>
      <c r="DC3" s="522"/>
      <c r="DD3" s="522"/>
      <c r="DE3" s="522"/>
      <c r="DF3" s="522"/>
      <c r="DG3" s="522"/>
      <c r="DH3" s="522"/>
      <c r="DI3" s="592"/>
    </row>
    <row r="4" spans="1:119" ht="18.75" customHeight="1" x14ac:dyDescent="0.15">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90</v>
      </c>
      <c r="AZ4" s="479"/>
      <c r="BA4" s="479"/>
      <c r="BB4" s="479"/>
      <c r="BC4" s="479"/>
      <c r="BD4" s="479"/>
      <c r="BE4" s="479"/>
      <c r="BF4" s="479"/>
      <c r="BG4" s="479"/>
      <c r="BH4" s="479"/>
      <c r="BI4" s="479"/>
      <c r="BJ4" s="479"/>
      <c r="BK4" s="479"/>
      <c r="BL4" s="479"/>
      <c r="BM4" s="480"/>
      <c r="BN4" s="481">
        <v>11262211</v>
      </c>
      <c r="BO4" s="482"/>
      <c r="BP4" s="482"/>
      <c r="BQ4" s="482"/>
      <c r="BR4" s="482"/>
      <c r="BS4" s="482"/>
      <c r="BT4" s="482"/>
      <c r="BU4" s="483"/>
      <c r="BV4" s="481">
        <v>13612325</v>
      </c>
      <c r="BW4" s="482"/>
      <c r="BX4" s="482"/>
      <c r="BY4" s="482"/>
      <c r="BZ4" s="482"/>
      <c r="CA4" s="482"/>
      <c r="CB4" s="482"/>
      <c r="CC4" s="483"/>
      <c r="CD4" s="618" t="s">
        <v>91</v>
      </c>
      <c r="CE4" s="619"/>
      <c r="CF4" s="619"/>
      <c r="CG4" s="619"/>
      <c r="CH4" s="619"/>
      <c r="CI4" s="619"/>
      <c r="CJ4" s="619"/>
      <c r="CK4" s="619"/>
      <c r="CL4" s="619"/>
      <c r="CM4" s="619"/>
      <c r="CN4" s="619"/>
      <c r="CO4" s="619"/>
      <c r="CP4" s="619"/>
      <c r="CQ4" s="619"/>
      <c r="CR4" s="619"/>
      <c r="CS4" s="620"/>
      <c r="CT4" s="621">
        <v>2.2999999999999998</v>
      </c>
      <c r="CU4" s="622"/>
      <c r="CV4" s="622"/>
      <c r="CW4" s="622"/>
      <c r="CX4" s="622"/>
      <c r="CY4" s="622"/>
      <c r="CZ4" s="622"/>
      <c r="DA4" s="623"/>
      <c r="DB4" s="621">
        <v>1.3</v>
      </c>
      <c r="DC4" s="622"/>
      <c r="DD4" s="622"/>
      <c r="DE4" s="622"/>
      <c r="DF4" s="622"/>
      <c r="DG4" s="622"/>
      <c r="DH4" s="622"/>
      <c r="DI4" s="623"/>
    </row>
    <row r="5" spans="1:119" ht="18.75" customHeight="1" x14ac:dyDescent="0.15">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92</v>
      </c>
      <c r="AN5" s="409"/>
      <c r="AO5" s="409"/>
      <c r="AP5" s="409"/>
      <c r="AQ5" s="409"/>
      <c r="AR5" s="409"/>
      <c r="AS5" s="409"/>
      <c r="AT5" s="410"/>
      <c r="AU5" s="510" t="s">
        <v>93</v>
      </c>
      <c r="AV5" s="511"/>
      <c r="AW5" s="511"/>
      <c r="AX5" s="511"/>
      <c r="AY5" s="466" t="s">
        <v>94</v>
      </c>
      <c r="AZ5" s="467"/>
      <c r="BA5" s="467"/>
      <c r="BB5" s="467"/>
      <c r="BC5" s="467"/>
      <c r="BD5" s="467"/>
      <c r="BE5" s="467"/>
      <c r="BF5" s="467"/>
      <c r="BG5" s="467"/>
      <c r="BH5" s="467"/>
      <c r="BI5" s="467"/>
      <c r="BJ5" s="467"/>
      <c r="BK5" s="467"/>
      <c r="BL5" s="467"/>
      <c r="BM5" s="468"/>
      <c r="BN5" s="452">
        <v>11108604</v>
      </c>
      <c r="BO5" s="453"/>
      <c r="BP5" s="453"/>
      <c r="BQ5" s="453"/>
      <c r="BR5" s="453"/>
      <c r="BS5" s="453"/>
      <c r="BT5" s="453"/>
      <c r="BU5" s="454"/>
      <c r="BV5" s="452">
        <v>13501516</v>
      </c>
      <c r="BW5" s="453"/>
      <c r="BX5" s="453"/>
      <c r="BY5" s="453"/>
      <c r="BZ5" s="453"/>
      <c r="CA5" s="453"/>
      <c r="CB5" s="453"/>
      <c r="CC5" s="454"/>
      <c r="CD5" s="492" t="s">
        <v>95</v>
      </c>
      <c r="CE5" s="412"/>
      <c r="CF5" s="412"/>
      <c r="CG5" s="412"/>
      <c r="CH5" s="412"/>
      <c r="CI5" s="412"/>
      <c r="CJ5" s="412"/>
      <c r="CK5" s="412"/>
      <c r="CL5" s="412"/>
      <c r="CM5" s="412"/>
      <c r="CN5" s="412"/>
      <c r="CO5" s="412"/>
      <c r="CP5" s="412"/>
      <c r="CQ5" s="412"/>
      <c r="CR5" s="412"/>
      <c r="CS5" s="493"/>
      <c r="CT5" s="449">
        <v>83.3</v>
      </c>
      <c r="CU5" s="450"/>
      <c r="CV5" s="450"/>
      <c r="CW5" s="450"/>
      <c r="CX5" s="450"/>
      <c r="CY5" s="450"/>
      <c r="CZ5" s="450"/>
      <c r="DA5" s="451"/>
      <c r="DB5" s="449">
        <v>89.6</v>
      </c>
      <c r="DC5" s="450"/>
      <c r="DD5" s="450"/>
      <c r="DE5" s="450"/>
      <c r="DF5" s="450"/>
      <c r="DG5" s="450"/>
      <c r="DH5" s="450"/>
      <c r="DI5" s="451"/>
    </row>
    <row r="6" spans="1:119" ht="18.75" customHeight="1" x14ac:dyDescent="0.15">
      <c r="A6" s="178"/>
      <c r="B6" s="598" t="s">
        <v>96</v>
      </c>
      <c r="C6" s="439"/>
      <c r="D6" s="439"/>
      <c r="E6" s="599"/>
      <c r="F6" s="599"/>
      <c r="G6" s="599"/>
      <c r="H6" s="599"/>
      <c r="I6" s="599"/>
      <c r="J6" s="599"/>
      <c r="K6" s="599"/>
      <c r="L6" s="599" t="s">
        <v>97</v>
      </c>
      <c r="M6" s="599"/>
      <c r="N6" s="599"/>
      <c r="O6" s="599"/>
      <c r="P6" s="599"/>
      <c r="Q6" s="599"/>
      <c r="R6" s="437"/>
      <c r="S6" s="437"/>
      <c r="T6" s="437"/>
      <c r="U6" s="437"/>
      <c r="V6" s="605"/>
      <c r="W6" s="542" t="s">
        <v>98</v>
      </c>
      <c r="X6" s="438"/>
      <c r="Y6" s="438"/>
      <c r="Z6" s="438"/>
      <c r="AA6" s="438"/>
      <c r="AB6" s="439"/>
      <c r="AC6" s="610" t="s">
        <v>99</v>
      </c>
      <c r="AD6" s="611"/>
      <c r="AE6" s="611"/>
      <c r="AF6" s="611"/>
      <c r="AG6" s="611"/>
      <c r="AH6" s="611"/>
      <c r="AI6" s="611"/>
      <c r="AJ6" s="611"/>
      <c r="AK6" s="611"/>
      <c r="AL6" s="612"/>
      <c r="AM6" s="509" t="s">
        <v>100</v>
      </c>
      <c r="AN6" s="409"/>
      <c r="AO6" s="409"/>
      <c r="AP6" s="409"/>
      <c r="AQ6" s="409"/>
      <c r="AR6" s="409"/>
      <c r="AS6" s="409"/>
      <c r="AT6" s="410"/>
      <c r="AU6" s="510" t="s">
        <v>93</v>
      </c>
      <c r="AV6" s="511"/>
      <c r="AW6" s="511"/>
      <c r="AX6" s="511"/>
      <c r="AY6" s="466" t="s">
        <v>101</v>
      </c>
      <c r="AZ6" s="467"/>
      <c r="BA6" s="467"/>
      <c r="BB6" s="467"/>
      <c r="BC6" s="467"/>
      <c r="BD6" s="467"/>
      <c r="BE6" s="467"/>
      <c r="BF6" s="467"/>
      <c r="BG6" s="467"/>
      <c r="BH6" s="467"/>
      <c r="BI6" s="467"/>
      <c r="BJ6" s="467"/>
      <c r="BK6" s="467"/>
      <c r="BL6" s="467"/>
      <c r="BM6" s="468"/>
      <c r="BN6" s="452">
        <v>153607</v>
      </c>
      <c r="BO6" s="453"/>
      <c r="BP6" s="453"/>
      <c r="BQ6" s="453"/>
      <c r="BR6" s="453"/>
      <c r="BS6" s="453"/>
      <c r="BT6" s="453"/>
      <c r="BU6" s="454"/>
      <c r="BV6" s="452">
        <v>110809</v>
      </c>
      <c r="BW6" s="453"/>
      <c r="BX6" s="453"/>
      <c r="BY6" s="453"/>
      <c r="BZ6" s="453"/>
      <c r="CA6" s="453"/>
      <c r="CB6" s="453"/>
      <c r="CC6" s="454"/>
      <c r="CD6" s="492" t="s">
        <v>102</v>
      </c>
      <c r="CE6" s="412"/>
      <c r="CF6" s="412"/>
      <c r="CG6" s="412"/>
      <c r="CH6" s="412"/>
      <c r="CI6" s="412"/>
      <c r="CJ6" s="412"/>
      <c r="CK6" s="412"/>
      <c r="CL6" s="412"/>
      <c r="CM6" s="412"/>
      <c r="CN6" s="412"/>
      <c r="CO6" s="412"/>
      <c r="CP6" s="412"/>
      <c r="CQ6" s="412"/>
      <c r="CR6" s="412"/>
      <c r="CS6" s="493"/>
      <c r="CT6" s="595">
        <v>88.1</v>
      </c>
      <c r="CU6" s="596"/>
      <c r="CV6" s="596"/>
      <c r="CW6" s="596"/>
      <c r="CX6" s="596"/>
      <c r="CY6" s="596"/>
      <c r="CZ6" s="596"/>
      <c r="DA6" s="597"/>
      <c r="DB6" s="595">
        <v>94</v>
      </c>
      <c r="DC6" s="596"/>
      <c r="DD6" s="596"/>
      <c r="DE6" s="596"/>
      <c r="DF6" s="596"/>
      <c r="DG6" s="596"/>
      <c r="DH6" s="596"/>
      <c r="DI6" s="597"/>
    </row>
    <row r="7" spans="1:119" ht="18.75" customHeight="1" x14ac:dyDescent="0.15">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103</v>
      </c>
      <c r="AN7" s="409"/>
      <c r="AO7" s="409"/>
      <c r="AP7" s="409"/>
      <c r="AQ7" s="409"/>
      <c r="AR7" s="409"/>
      <c r="AS7" s="409"/>
      <c r="AT7" s="410"/>
      <c r="AU7" s="510" t="s">
        <v>104</v>
      </c>
      <c r="AV7" s="511"/>
      <c r="AW7" s="511"/>
      <c r="AX7" s="511"/>
      <c r="AY7" s="466" t="s">
        <v>105</v>
      </c>
      <c r="AZ7" s="467"/>
      <c r="BA7" s="467"/>
      <c r="BB7" s="467"/>
      <c r="BC7" s="467"/>
      <c r="BD7" s="467"/>
      <c r="BE7" s="467"/>
      <c r="BF7" s="467"/>
      <c r="BG7" s="467"/>
      <c r="BH7" s="467"/>
      <c r="BI7" s="467"/>
      <c r="BJ7" s="467"/>
      <c r="BK7" s="467"/>
      <c r="BL7" s="467"/>
      <c r="BM7" s="468"/>
      <c r="BN7" s="452">
        <v>13042</v>
      </c>
      <c r="BO7" s="453"/>
      <c r="BP7" s="453"/>
      <c r="BQ7" s="453"/>
      <c r="BR7" s="453"/>
      <c r="BS7" s="453"/>
      <c r="BT7" s="453"/>
      <c r="BU7" s="454"/>
      <c r="BV7" s="452">
        <v>35148</v>
      </c>
      <c r="BW7" s="453"/>
      <c r="BX7" s="453"/>
      <c r="BY7" s="453"/>
      <c r="BZ7" s="453"/>
      <c r="CA7" s="453"/>
      <c r="CB7" s="453"/>
      <c r="CC7" s="454"/>
      <c r="CD7" s="492" t="s">
        <v>106</v>
      </c>
      <c r="CE7" s="412"/>
      <c r="CF7" s="412"/>
      <c r="CG7" s="412"/>
      <c r="CH7" s="412"/>
      <c r="CI7" s="412"/>
      <c r="CJ7" s="412"/>
      <c r="CK7" s="412"/>
      <c r="CL7" s="412"/>
      <c r="CM7" s="412"/>
      <c r="CN7" s="412"/>
      <c r="CO7" s="412"/>
      <c r="CP7" s="412"/>
      <c r="CQ7" s="412"/>
      <c r="CR7" s="412"/>
      <c r="CS7" s="493"/>
      <c r="CT7" s="452">
        <v>6126916</v>
      </c>
      <c r="CU7" s="453"/>
      <c r="CV7" s="453"/>
      <c r="CW7" s="453"/>
      <c r="CX7" s="453"/>
      <c r="CY7" s="453"/>
      <c r="CZ7" s="453"/>
      <c r="DA7" s="454"/>
      <c r="DB7" s="452">
        <v>5874532</v>
      </c>
      <c r="DC7" s="453"/>
      <c r="DD7" s="453"/>
      <c r="DE7" s="453"/>
      <c r="DF7" s="453"/>
      <c r="DG7" s="453"/>
      <c r="DH7" s="453"/>
      <c r="DI7" s="454"/>
    </row>
    <row r="8" spans="1:119" ht="18.75" customHeight="1" thickBot="1" x14ac:dyDescent="0.2">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107</v>
      </c>
      <c r="AN8" s="409"/>
      <c r="AO8" s="409"/>
      <c r="AP8" s="409"/>
      <c r="AQ8" s="409"/>
      <c r="AR8" s="409"/>
      <c r="AS8" s="409"/>
      <c r="AT8" s="410"/>
      <c r="AU8" s="510" t="s">
        <v>104</v>
      </c>
      <c r="AV8" s="511"/>
      <c r="AW8" s="511"/>
      <c r="AX8" s="511"/>
      <c r="AY8" s="466" t="s">
        <v>108</v>
      </c>
      <c r="AZ8" s="467"/>
      <c r="BA8" s="467"/>
      <c r="BB8" s="467"/>
      <c r="BC8" s="467"/>
      <c r="BD8" s="467"/>
      <c r="BE8" s="467"/>
      <c r="BF8" s="467"/>
      <c r="BG8" s="467"/>
      <c r="BH8" s="467"/>
      <c r="BI8" s="467"/>
      <c r="BJ8" s="467"/>
      <c r="BK8" s="467"/>
      <c r="BL8" s="467"/>
      <c r="BM8" s="468"/>
      <c r="BN8" s="452">
        <v>140565</v>
      </c>
      <c r="BO8" s="453"/>
      <c r="BP8" s="453"/>
      <c r="BQ8" s="453"/>
      <c r="BR8" s="453"/>
      <c r="BS8" s="453"/>
      <c r="BT8" s="453"/>
      <c r="BU8" s="454"/>
      <c r="BV8" s="452">
        <v>75661</v>
      </c>
      <c r="BW8" s="453"/>
      <c r="BX8" s="453"/>
      <c r="BY8" s="453"/>
      <c r="BZ8" s="453"/>
      <c r="CA8" s="453"/>
      <c r="CB8" s="453"/>
      <c r="CC8" s="454"/>
      <c r="CD8" s="492" t="s">
        <v>109</v>
      </c>
      <c r="CE8" s="412"/>
      <c r="CF8" s="412"/>
      <c r="CG8" s="412"/>
      <c r="CH8" s="412"/>
      <c r="CI8" s="412"/>
      <c r="CJ8" s="412"/>
      <c r="CK8" s="412"/>
      <c r="CL8" s="412"/>
      <c r="CM8" s="412"/>
      <c r="CN8" s="412"/>
      <c r="CO8" s="412"/>
      <c r="CP8" s="412"/>
      <c r="CQ8" s="412"/>
      <c r="CR8" s="412"/>
      <c r="CS8" s="493"/>
      <c r="CT8" s="555">
        <v>0.52</v>
      </c>
      <c r="CU8" s="556"/>
      <c r="CV8" s="556"/>
      <c r="CW8" s="556"/>
      <c r="CX8" s="556"/>
      <c r="CY8" s="556"/>
      <c r="CZ8" s="556"/>
      <c r="DA8" s="557"/>
      <c r="DB8" s="555">
        <v>0.53</v>
      </c>
      <c r="DC8" s="556"/>
      <c r="DD8" s="556"/>
      <c r="DE8" s="556"/>
      <c r="DF8" s="556"/>
      <c r="DG8" s="556"/>
      <c r="DH8" s="556"/>
      <c r="DI8" s="557"/>
    </row>
    <row r="9" spans="1:119" ht="18.75" customHeight="1" thickBot="1" x14ac:dyDescent="0.2">
      <c r="A9" s="178"/>
      <c r="B9" s="584" t="s">
        <v>110</v>
      </c>
      <c r="C9" s="585"/>
      <c r="D9" s="585"/>
      <c r="E9" s="585"/>
      <c r="F9" s="585"/>
      <c r="G9" s="585"/>
      <c r="H9" s="585"/>
      <c r="I9" s="585"/>
      <c r="J9" s="585"/>
      <c r="K9" s="503"/>
      <c r="L9" s="586" t="s">
        <v>111</v>
      </c>
      <c r="M9" s="587"/>
      <c r="N9" s="587"/>
      <c r="O9" s="587"/>
      <c r="P9" s="587"/>
      <c r="Q9" s="588"/>
      <c r="R9" s="589">
        <v>26574</v>
      </c>
      <c r="S9" s="590"/>
      <c r="T9" s="590"/>
      <c r="U9" s="590"/>
      <c r="V9" s="591"/>
      <c r="W9" s="521" t="s">
        <v>112</v>
      </c>
      <c r="X9" s="522"/>
      <c r="Y9" s="522"/>
      <c r="Z9" s="522"/>
      <c r="AA9" s="522"/>
      <c r="AB9" s="522"/>
      <c r="AC9" s="522"/>
      <c r="AD9" s="522"/>
      <c r="AE9" s="522"/>
      <c r="AF9" s="522"/>
      <c r="AG9" s="522"/>
      <c r="AH9" s="522"/>
      <c r="AI9" s="522"/>
      <c r="AJ9" s="522"/>
      <c r="AK9" s="522"/>
      <c r="AL9" s="592"/>
      <c r="AM9" s="509" t="s">
        <v>113</v>
      </c>
      <c r="AN9" s="409"/>
      <c r="AO9" s="409"/>
      <c r="AP9" s="409"/>
      <c r="AQ9" s="409"/>
      <c r="AR9" s="409"/>
      <c r="AS9" s="409"/>
      <c r="AT9" s="410"/>
      <c r="AU9" s="510" t="s">
        <v>114</v>
      </c>
      <c r="AV9" s="511"/>
      <c r="AW9" s="511"/>
      <c r="AX9" s="511"/>
      <c r="AY9" s="466" t="s">
        <v>115</v>
      </c>
      <c r="AZ9" s="467"/>
      <c r="BA9" s="467"/>
      <c r="BB9" s="467"/>
      <c r="BC9" s="467"/>
      <c r="BD9" s="467"/>
      <c r="BE9" s="467"/>
      <c r="BF9" s="467"/>
      <c r="BG9" s="467"/>
      <c r="BH9" s="467"/>
      <c r="BI9" s="467"/>
      <c r="BJ9" s="467"/>
      <c r="BK9" s="467"/>
      <c r="BL9" s="467"/>
      <c r="BM9" s="468"/>
      <c r="BN9" s="452">
        <v>64904</v>
      </c>
      <c r="BO9" s="453"/>
      <c r="BP9" s="453"/>
      <c r="BQ9" s="453"/>
      <c r="BR9" s="453"/>
      <c r="BS9" s="453"/>
      <c r="BT9" s="453"/>
      <c r="BU9" s="454"/>
      <c r="BV9" s="452">
        <v>16057</v>
      </c>
      <c r="BW9" s="453"/>
      <c r="BX9" s="453"/>
      <c r="BY9" s="453"/>
      <c r="BZ9" s="453"/>
      <c r="CA9" s="453"/>
      <c r="CB9" s="453"/>
      <c r="CC9" s="454"/>
      <c r="CD9" s="492" t="s">
        <v>116</v>
      </c>
      <c r="CE9" s="412"/>
      <c r="CF9" s="412"/>
      <c r="CG9" s="412"/>
      <c r="CH9" s="412"/>
      <c r="CI9" s="412"/>
      <c r="CJ9" s="412"/>
      <c r="CK9" s="412"/>
      <c r="CL9" s="412"/>
      <c r="CM9" s="412"/>
      <c r="CN9" s="412"/>
      <c r="CO9" s="412"/>
      <c r="CP9" s="412"/>
      <c r="CQ9" s="412"/>
      <c r="CR9" s="412"/>
      <c r="CS9" s="493"/>
      <c r="CT9" s="449">
        <v>15.2</v>
      </c>
      <c r="CU9" s="450"/>
      <c r="CV9" s="450"/>
      <c r="CW9" s="450"/>
      <c r="CX9" s="450"/>
      <c r="CY9" s="450"/>
      <c r="CZ9" s="450"/>
      <c r="DA9" s="451"/>
      <c r="DB9" s="449">
        <v>14.7</v>
      </c>
      <c r="DC9" s="450"/>
      <c r="DD9" s="450"/>
      <c r="DE9" s="450"/>
      <c r="DF9" s="450"/>
      <c r="DG9" s="450"/>
      <c r="DH9" s="450"/>
      <c r="DI9" s="451"/>
    </row>
    <row r="10" spans="1:119" ht="18.75" customHeight="1" thickBot="1" x14ac:dyDescent="0.2">
      <c r="A10" s="178"/>
      <c r="B10" s="584"/>
      <c r="C10" s="585"/>
      <c r="D10" s="585"/>
      <c r="E10" s="585"/>
      <c r="F10" s="585"/>
      <c r="G10" s="585"/>
      <c r="H10" s="585"/>
      <c r="I10" s="585"/>
      <c r="J10" s="585"/>
      <c r="K10" s="503"/>
      <c r="L10" s="408" t="s">
        <v>117</v>
      </c>
      <c r="M10" s="409"/>
      <c r="N10" s="409"/>
      <c r="O10" s="409"/>
      <c r="P10" s="409"/>
      <c r="Q10" s="410"/>
      <c r="R10" s="405">
        <v>26987</v>
      </c>
      <c r="S10" s="406"/>
      <c r="T10" s="406"/>
      <c r="U10" s="406"/>
      <c r="V10" s="465"/>
      <c r="W10" s="593"/>
      <c r="X10" s="403"/>
      <c r="Y10" s="403"/>
      <c r="Z10" s="403"/>
      <c r="AA10" s="403"/>
      <c r="AB10" s="403"/>
      <c r="AC10" s="403"/>
      <c r="AD10" s="403"/>
      <c r="AE10" s="403"/>
      <c r="AF10" s="403"/>
      <c r="AG10" s="403"/>
      <c r="AH10" s="403"/>
      <c r="AI10" s="403"/>
      <c r="AJ10" s="403"/>
      <c r="AK10" s="403"/>
      <c r="AL10" s="594"/>
      <c r="AM10" s="509" t="s">
        <v>118</v>
      </c>
      <c r="AN10" s="409"/>
      <c r="AO10" s="409"/>
      <c r="AP10" s="409"/>
      <c r="AQ10" s="409"/>
      <c r="AR10" s="409"/>
      <c r="AS10" s="409"/>
      <c r="AT10" s="410"/>
      <c r="AU10" s="510" t="s">
        <v>104</v>
      </c>
      <c r="AV10" s="511"/>
      <c r="AW10" s="511"/>
      <c r="AX10" s="511"/>
      <c r="AY10" s="466" t="s">
        <v>119</v>
      </c>
      <c r="AZ10" s="467"/>
      <c r="BA10" s="467"/>
      <c r="BB10" s="467"/>
      <c r="BC10" s="467"/>
      <c r="BD10" s="467"/>
      <c r="BE10" s="467"/>
      <c r="BF10" s="467"/>
      <c r="BG10" s="467"/>
      <c r="BH10" s="467"/>
      <c r="BI10" s="467"/>
      <c r="BJ10" s="467"/>
      <c r="BK10" s="467"/>
      <c r="BL10" s="467"/>
      <c r="BM10" s="468"/>
      <c r="BN10" s="452">
        <v>218177</v>
      </c>
      <c r="BO10" s="453"/>
      <c r="BP10" s="453"/>
      <c r="BQ10" s="453"/>
      <c r="BR10" s="453"/>
      <c r="BS10" s="453"/>
      <c r="BT10" s="453"/>
      <c r="BU10" s="454"/>
      <c r="BV10" s="452">
        <v>133346</v>
      </c>
      <c r="BW10" s="453"/>
      <c r="BX10" s="453"/>
      <c r="BY10" s="453"/>
      <c r="BZ10" s="453"/>
      <c r="CA10" s="453"/>
      <c r="CB10" s="453"/>
      <c r="CC10" s="454"/>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4"/>
      <c r="C11" s="585"/>
      <c r="D11" s="585"/>
      <c r="E11" s="585"/>
      <c r="F11" s="585"/>
      <c r="G11" s="585"/>
      <c r="H11" s="585"/>
      <c r="I11" s="585"/>
      <c r="J11" s="585"/>
      <c r="K11" s="503"/>
      <c r="L11" s="413" t="s">
        <v>121</v>
      </c>
      <c r="M11" s="414"/>
      <c r="N11" s="414"/>
      <c r="O11" s="414"/>
      <c r="P11" s="414"/>
      <c r="Q11" s="415"/>
      <c r="R11" s="581" t="s">
        <v>122</v>
      </c>
      <c r="S11" s="582"/>
      <c r="T11" s="582"/>
      <c r="U11" s="582"/>
      <c r="V11" s="583"/>
      <c r="W11" s="593"/>
      <c r="X11" s="403"/>
      <c r="Y11" s="403"/>
      <c r="Z11" s="403"/>
      <c r="AA11" s="403"/>
      <c r="AB11" s="403"/>
      <c r="AC11" s="403"/>
      <c r="AD11" s="403"/>
      <c r="AE11" s="403"/>
      <c r="AF11" s="403"/>
      <c r="AG11" s="403"/>
      <c r="AH11" s="403"/>
      <c r="AI11" s="403"/>
      <c r="AJ11" s="403"/>
      <c r="AK11" s="403"/>
      <c r="AL11" s="594"/>
      <c r="AM11" s="509" t="s">
        <v>123</v>
      </c>
      <c r="AN11" s="409"/>
      <c r="AO11" s="409"/>
      <c r="AP11" s="409"/>
      <c r="AQ11" s="409"/>
      <c r="AR11" s="409"/>
      <c r="AS11" s="409"/>
      <c r="AT11" s="410"/>
      <c r="AU11" s="510" t="s">
        <v>104</v>
      </c>
      <c r="AV11" s="511"/>
      <c r="AW11" s="511"/>
      <c r="AX11" s="511"/>
      <c r="AY11" s="466" t="s">
        <v>124</v>
      </c>
      <c r="AZ11" s="467"/>
      <c r="BA11" s="467"/>
      <c r="BB11" s="467"/>
      <c r="BC11" s="467"/>
      <c r="BD11" s="467"/>
      <c r="BE11" s="467"/>
      <c r="BF11" s="467"/>
      <c r="BG11" s="467"/>
      <c r="BH11" s="467"/>
      <c r="BI11" s="467"/>
      <c r="BJ11" s="467"/>
      <c r="BK11" s="467"/>
      <c r="BL11" s="467"/>
      <c r="BM11" s="468"/>
      <c r="BN11" s="452">
        <v>0</v>
      </c>
      <c r="BO11" s="453"/>
      <c r="BP11" s="453"/>
      <c r="BQ11" s="453"/>
      <c r="BR11" s="453"/>
      <c r="BS11" s="453"/>
      <c r="BT11" s="453"/>
      <c r="BU11" s="454"/>
      <c r="BV11" s="452">
        <v>0</v>
      </c>
      <c r="BW11" s="453"/>
      <c r="BX11" s="453"/>
      <c r="BY11" s="453"/>
      <c r="BZ11" s="453"/>
      <c r="CA11" s="453"/>
      <c r="CB11" s="453"/>
      <c r="CC11" s="454"/>
      <c r="CD11" s="492" t="s">
        <v>125</v>
      </c>
      <c r="CE11" s="412"/>
      <c r="CF11" s="412"/>
      <c r="CG11" s="412"/>
      <c r="CH11" s="412"/>
      <c r="CI11" s="412"/>
      <c r="CJ11" s="412"/>
      <c r="CK11" s="412"/>
      <c r="CL11" s="412"/>
      <c r="CM11" s="412"/>
      <c r="CN11" s="412"/>
      <c r="CO11" s="412"/>
      <c r="CP11" s="412"/>
      <c r="CQ11" s="412"/>
      <c r="CR11" s="412"/>
      <c r="CS11" s="493"/>
      <c r="CT11" s="555" t="s">
        <v>126</v>
      </c>
      <c r="CU11" s="556"/>
      <c r="CV11" s="556"/>
      <c r="CW11" s="556"/>
      <c r="CX11" s="556"/>
      <c r="CY11" s="556"/>
      <c r="CZ11" s="556"/>
      <c r="DA11" s="557"/>
      <c r="DB11" s="555" t="s">
        <v>127</v>
      </c>
      <c r="DC11" s="556"/>
      <c r="DD11" s="556"/>
      <c r="DE11" s="556"/>
      <c r="DF11" s="556"/>
      <c r="DG11" s="556"/>
      <c r="DH11" s="556"/>
      <c r="DI11" s="557"/>
    </row>
    <row r="12" spans="1:119" ht="18.75" customHeight="1" x14ac:dyDescent="0.15">
      <c r="A12" s="178"/>
      <c r="B12" s="558" t="s">
        <v>128</v>
      </c>
      <c r="C12" s="559"/>
      <c r="D12" s="559"/>
      <c r="E12" s="559"/>
      <c r="F12" s="559"/>
      <c r="G12" s="559"/>
      <c r="H12" s="559"/>
      <c r="I12" s="559"/>
      <c r="J12" s="559"/>
      <c r="K12" s="560"/>
      <c r="L12" s="567" t="s">
        <v>129</v>
      </c>
      <c r="M12" s="568"/>
      <c r="N12" s="568"/>
      <c r="O12" s="568"/>
      <c r="P12" s="568"/>
      <c r="Q12" s="569"/>
      <c r="R12" s="570">
        <v>26276</v>
      </c>
      <c r="S12" s="571"/>
      <c r="T12" s="571"/>
      <c r="U12" s="571"/>
      <c r="V12" s="572"/>
      <c r="W12" s="573" t="s">
        <v>1</v>
      </c>
      <c r="X12" s="511"/>
      <c r="Y12" s="511"/>
      <c r="Z12" s="511"/>
      <c r="AA12" s="511"/>
      <c r="AB12" s="574"/>
      <c r="AC12" s="575" t="s">
        <v>130</v>
      </c>
      <c r="AD12" s="576"/>
      <c r="AE12" s="576"/>
      <c r="AF12" s="576"/>
      <c r="AG12" s="577"/>
      <c r="AH12" s="575" t="s">
        <v>131</v>
      </c>
      <c r="AI12" s="576"/>
      <c r="AJ12" s="576"/>
      <c r="AK12" s="576"/>
      <c r="AL12" s="578"/>
      <c r="AM12" s="509" t="s">
        <v>132</v>
      </c>
      <c r="AN12" s="409"/>
      <c r="AO12" s="409"/>
      <c r="AP12" s="409"/>
      <c r="AQ12" s="409"/>
      <c r="AR12" s="409"/>
      <c r="AS12" s="409"/>
      <c r="AT12" s="410"/>
      <c r="AU12" s="510" t="s">
        <v>133</v>
      </c>
      <c r="AV12" s="511"/>
      <c r="AW12" s="511"/>
      <c r="AX12" s="511"/>
      <c r="AY12" s="466" t="s">
        <v>134</v>
      </c>
      <c r="AZ12" s="467"/>
      <c r="BA12" s="467"/>
      <c r="BB12" s="467"/>
      <c r="BC12" s="467"/>
      <c r="BD12" s="467"/>
      <c r="BE12" s="467"/>
      <c r="BF12" s="467"/>
      <c r="BG12" s="467"/>
      <c r="BH12" s="467"/>
      <c r="BI12" s="467"/>
      <c r="BJ12" s="467"/>
      <c r="BK12" s="467"/>
      <c r="BL12" s="467"/>
      <c r="BM12" s="468"/>
      <c r="BN12" s="452">
        <v>0</v>
      </c>
      <c r="BO12" s="453"/>
      <c r="BP12" s="453"/>
      <c r="BQ12" s="453"/>
      <c r="BR12" s="453"/>
      <c r="BS12" s="453"/>
      <c r="BT12" s="453"/>
      <c r="BU12" s="454"/>
      <c r="BV12" s="452">
        <v>0</v>
      </c>
      <c r="BW12" s="453"/>
      <c r="BX12" s="453"/>
      <c r="BY12" s="453"/>
      <c r="BZ12" s="453"/>
      <c r="CA12" s="453"/>
      <c r="CB12" s="453"/>
      <c r="CC12" s="454"/>
      <c r="CD12" s="492" t="s">
        <v>135</v>
      </c>
      <c r="CE12" s="412"/>
      <c r="CF12" s="412"/>
      <c r="CG12" s="412"/>
      <c r="CH12" s="412"/>
      <c r="CI12" s="412"/>
      <c r="CJ12" s="412"/>
      <c r="CK12" s="412"/>
      <c r="CL12" s="412"/>
      <c r="CM12" s="412"/>
      <c r="CN12" s="412"/>
      <c r="CO12" s="412"/>
      <c r="CP12" s="412"/>
      <c r="CQ12" s="412"/>
      <c r="CR12" s="412"/>
      <c r="CS12" s="493"/>
      <c r="CT12" s="555" t="s">
        <v>136</v>
      </c>
      <c r="CU12" s="556"/>
      <c r="CV12" s="556"/>
      <c r="CW12" s="556"/>
      <c r="CX12" s="556"/>
      <c r="CY12" s="556"/>
      <c r="CZ12" s="556"/>
      <c r="DA12" s="557"/>
      <c r="DB12" s="555" t="s">
        <v>127</v>
      </c>
      <c r="DC12" s="556"/>
      <c r="DD12" s="556"/>
      <c r="DE12" s="556"/>
      <c r="DF12" s="556"/>
      <c r="DG12" s="556"/>
      <c r="DH12" s="556"/>
      <c r="DI12" s="557"/>
    </row>
    <row r="13" spans="1:119" ht="18.75" customHeight="1" x14ac:dyDescent="0.15">
      <c r="A13" s="178"/>
      <c r="B13" s="561"/>
      <c r="C13" s="562"/>
      <c r="D13" s="562"/>
      <c r="E13" s="562"/>
      <c r="F13" s="562"/>
      <c r="G13" s="562"/>
      <c r="H13" s="562"/>
      <c r="I13" s="562"/>
      <c r="J13" s="562"/>
      <c r="K13" s="563"/>
      <c r="L13" s="187"/>
      <c r="M13" s="536" t="s">
        <v>137</v>
      </c>
      <c r="N13" s="537"/>
      <c r="O13" s="537"/>
      <c r="P13" s="537"/>
      <c r="Q13" s="538"/>
      <c r="R13" s="539">
        <v>25978</v>
      </c>
      <c r="S13" s="540"/>
      <c r="T13" s="540"/>
      <c r="U13" s="540"/>
      <c r="V13" s="541"/>
      <c r="W13" s="542" t="s">
        <v>138</v>
      </c>
      <c r="X13" s="438"/>
      <c r="Y13" s="438"/>
      <c r="Z13" s="438"/>
      <c r="AA13" s="438"/>
      <c r="AB13" s="439"/>
      <c r="AC13" s="405">
        <v>149</v>
      </c>
      <c r="AD13" s="406"/>
      <c r="AE13" s="406"/>
      <c r="AF13" s="406"/>
      <c r="AG13" s="407"/>
      <c r="AH13" s="405">
        <v>167</v>
      </c>
      <c r="AI13" s="406"/>
      <c r="AJ13" s="406"/>
      <c r="AK13" s="406"/>
      <c r="AL13" s="465"/>
      <c r="AM13" s="509" t="s">
        <v>139</v>
      </c>
      <c r="AN13" s="409"/>
      <c r="AO13" s="409"/>
      <c r="AP13" s="409"/>
      <c r="AQ13" s="409"/>
      <c r="AR13" s="409"/>
      <c r="AS13" s="409"/>
      <c r="AT13" s="410"/>
      <c r="AU13" s="510" t="s">
        <v>140</v>
      </c>
      <c r="AV13" s="511"/>
      <c r="AW13" s="511"/>
      <c r="AX13" s="511"/>
      <c r="AY13" s="466" t="s">
        <v>141</v>
      </c>
      <c r="AZ13" s="467"/>
      <c r="BA13" s="467"/>
      <c r="BB13" s="467"/>
      <c r="BC13" s="467"/>
      <c r="BD13" s="467"/>
      <c r="BE13" s="467"/>
      <c r="BF13" s="467"/>
      <c r="BG13" s="467"/>
      <c r="BH13" s="467"/>
      <c r="BI13" s="467"/>
      <c r="BJ13" s="467"/>
      <c r="BK13" s="467"/>
      <c r="BL13" s="467"/>
      <c r="BM13" s="468"/>
      <c r="BN13" s="452">
        <v>283081</v>
      </c>
      <c r="BO13" s="453"/>
      <c r="BP13" s="453"/>
      <c r="BQ13" s="453"/>
      <c r="BR13" s="453"/>
      <c r="BS13" s="453"/>
      <c r="BT13" s="453"/>
      <c r="BU13" s="454"/>
      <c r="BV13" s="452">
        <v>149403</v>
      </c>
      <c r="BW13" s="453"/>
      <c r="BX13" s="453"/>
      <c r="BY13" s="453"/>
      <c r="BZ13" s="453"/>
      <c r="CA13" s="453"/>
      <c r="CB13" s="453"/>
      <c r="CC13" s="454"/>
      <c r="CD13" s="492" t="s">
        <v>142</v>
      </c>
      <c r="CE13" s="412"/>
      <c r="CF13" s="412"/>
      <c r="CG13" s="412"/>
      <c r="CH13" s="412"/>
      <c r="CI13" s="412"/>
      <c r="CJ13" s="412"/>
      <c r="CK13" s="412"/>
      <c r="CL13" s="412"/>
      <c r="CM13" s="412"/>
      <c r="CN13" s="412"/>
      <c r="CO13" s="412"/>
      <c r="CP13" s="412"/>
      <c r="CQ13" s="412"/>
      <c r="CR13" s="412"/>
      <c r="CS13" s="493"/>
      <c r="CT13" s="449">
        <v>8.1</v>
      </c>
      <c r="CU13" s="450"/>
      <c r="CV13" s="450"/>
      <c r="CW13" s="450"/>
      <c r="CX13" s="450"/>
      <c r="CY13" s="450"/>
      <c r="CZ13" s="450"/>
      <c r="DA13" s="451"/>
      <c r="DB13" s="449">
        <v>8.1999999999999993</v>
      </c>
      <c r="DC13" s="450"/>
      <c r="DD13" s="450"/>
      <c r="DE13" s="450"/>
      <c r="DF13" s="450"/>
      <c r="DG13" s="450"/>
      <c r="DH13" s="450"/>
      <c r="DI13" s="451"/>
    </row>
    <row r="14" spans="1:119" ht="18.75" customHeight="1" thickBot="1" x14ac:dyDescent="0.2">
      <c r="A14" s="178"/>
      <c r="B14" s="561"/>
      <c r="C14" s="562"/>
      <c r="D14" s="562"/>
      <c r="E14" s="562"/>
      <c r="F14" s="562"/>
      <c r="G14" s="562"/>
      <c r="H14" s="562"/>
      <c r="I14" s="562"/>
      <c r="J14" s="562"/>
      <c r="K14" s="563"/>
      <c r="L14" s="526" t="s">
        <v>143</v>
      </c>
      <c r="M14" s="579"/>
      <c r="N14" s="579"/>
      <c r="O14" s="579"/>
      <c r="P14" s="579"/>
      <c r="Q14" s="580"/>
      <c r="R14" s="539">
        <v>26441</v>
      </c>
      <c r="S14" s="540"/>
      <c r="T14" s="540"/>
      <c r="U14" s="540"/>
      <c r="V14" s="541"/>
      <c r="W14" s="543"/>
      <c r="X14" s="441"/>
      <c r="Y14" s="441"/>
      <c r="Z14" s="441"/>
      <c r="AA14" s="441"/>
      <c r="AB14" s="442"/>
      <c r="AC14" s="532">
        <v>1.2</v>
      </c>
      <c r="AD14" s="533"/>
      <c r="AE14" s="533"/>
      <c r="AF14" s="533"/>
      <c r="AG14" s="534"/>
      <c r="AH14" s="532">
        <v>1.3</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144</v>
      </c>
      <c r="CE14" s="490"/>
      <c r="CF14" s="490"/>
      <c r="CG14" s="490"/>
      <c r="CH14" s="490"/>
      <c r="CI14" s="490"/>
      <c r="CJ14" s="490"/>
      <c r="CK14" s="490"/>
      <c r="CL14" s="490"/>
      <c r="CM14" s="490"/>
      <c r="CN14" s="490"/>
      <c r="CO14" s="490"/>
      <c r="CP14" s="490"/>
      <c r="CQ14" s="490"/>
      <c r="CR14" s="490"/>
      <c r="CS14" s="491"/>
      <c r="CT14" s="549">
        <v>73</v>
      </c>
      <c r="CU14" s="550"/>
      <c r="CV14" s="550"/>
      <c r="CW14" s="550"/>
      <c r="CX14" s="550"/>
      <c r="CY14" s="550"/>
      <c r="CZ14" s="550"/>
      <c r="DA14" s="551"/>
      <c r="DB14" s="549">
        <v>85.1</v>
      </c>
      <c r="DC14" s="550"/>
      <c r="DD14" s="550"/>
      <c r="DE14" s="550"/>
      <c r="DF14" s="550"/>
      <c r="DG14" s="550"/>
      <c r="DH14" s="550"/>
      <c r="DI14" s="551"/>
    </row>
    <row r="15" spans="1:119" ht="18.75" customHeight="1" x14ac:dyDescent="0.15">
      <c r="A15" s="178"/>
      <c r="B15" s="561"/>
      <c r="C15" s="562"/>
      <c r="D15" s="562"/>
      <c r="E15" s="562"/>
      <c r="F15" s="562"/>
      <c r="G15" s="562"/>
      <c r="H15" s="562"/>
      <c r="I15" s="562"/>
      <c r="J15" s="562"/>
      <c r="K15" s="563"/>
      <c r="L15" s="187"/>
      <c r="M15" s="536" t="s">
        <v>145</v>
      </c>
      <c r="N15" s="537"/>
      <c r="O15" s="537"/>
      <c r="P15" s="537"/>
      <c r="Q15" s="538"/>
      <c r="R15" s="539">
        <v>26119</v>
      </c>
      <c r="S15" s="540"/>
      <c r="T15" s="540"/>
      <c r="U15" s="540"/>
      <c r="V15" s="541"/>
      <c r="W15" s="542" t="s">
        <v>146</v>
      </c>
      <c r="X15" s="438"/>
      <c r="Y15" s="438"/>
      <c r="Z15" s="438"/>
      <c r="AA15" s="438"/>
      <c r="AB15" s="439"/>
      <c r="AC15" s="405">
        <v>3409</v>
      </c>
      <c r="AD15" s="406"/>
      <c r="AE15" s="406"/>
      <c r="AF15" s="406"/>
      <c r="AG15" s="407"/>
      <c r="AH15" s="405">
        <v>3584</v>
      </c>
      <c r="AI15" s="406"/>
      <c r="AJ15" s="406"/>
      <c r="AK15" s="406"/>
      <c r="AL15" s="465"/>
      <c r="AM15" s="509"/>
      <c r="AN15" s="409"/>
      <c r="AO15" s="409"/>
      <c r="AP15" s="409"/>
      <c r="AQ15" s="409"/>
      <c r="AR15" s="409"/>
      <c r="AS15" s="409"/>
      <c r="AT15" s="410"/>
      <c r="AU15" s="510"/>
      <c r="AV15" s="511"/>
      <c r="AW15" s="511"/>
      <c r="AX15" s="511"/>
      <c r="AY15" s="478" t="s">
        <v>147</v>
      </c>
      <c r="AZ15" s="479"/>
      <c r="BA15" s="479"/>
      <c r="BB15" s="479"/>
      <c r="BC15" s="479"/>
      <c r="BD15" s="479"/>
      <c r="BE15" s="479"/>
      <c r="BF15" s="479"/>
      <c r="BG15" s="479"/>
      <c r="BH15" s="479"/>
      <c r="BI15" s="479"/>
      <c r="BJ15" s="479"/>
      <c r="BK15" s="479"/>
      <c r="BL15" s="479"/>
      <c r="BM15" s="480"/>
      <c r="BN15" s="481">
        <v>2575791</v>
      </c>
      <c r="BO15" s="482"/>
      <c r="BP15" s="482"/>
      <c r="BQ15" s="482"/>
      <c r="BR15" s="482"/>
      <c r="BS15" s="482"/>
      <c r="BT15" s="482"/>
      <c r="BU15" s="483"/>
      <c r="BV15" s="481">
        <v>2631312</v>
      </c>
      <c r="BW15" s="482"/>
      <c r="BX15" s="482"/>
      <c r="BY15" s="482"/>
      <c r="BZ15" s="482"/>
      <c r="CA15" s="482"/>
      <c r="CB15" s="482"/>
      <c r="CC15" s="483"/>
      <c r="CD15" s="552" t="s">
        <v>148</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1"/>
      <c r="C16" s="562"/>
      <c r="D16" s="562"/>
      <c r="E16" s="562"/>
      <c r="F16" s="562"/>
      <c r="G16" s="562"/>
      <c r="H16" s="562"/>
      <c r="I16" s="562"/>
      <c r="J16" s="562"/>
      <c r="K16" s="563"/>
      <c r="L16" s="526" t="s">
        <v>149</v>
      </c>
      <c r="M16" s="527"/>
      <c r="N16" s="527"/>
      <c r="O16" s="527"/>
      <c r="P16" s="527"/>
      <c r="Q16" s="528"/>
      <c r="R16" s="529" t="s">
        <v>150</v>
      </c>
      <c r="S16" s="530"/>
      <c r="T16" s="530"/>
      <c r="U16" s="530"/>
      <c r="V16" s="531"/>
      <c r="W16" s="543"/>
      <c r="X16" s="441"/>
      <c r="Y16" s="441"/>
      <c r="Z16" s="441"/>
      <c r="AA16" s="441"/>
      <c r="AB16" s="442"/>
      <c r="AC16" s="532">
        <v>26.6</v>
      </c>
      <c r="AD16" s="533"/>
      <c r="AE16" s="533"/>
      <c r="AF16" s="533"/>
      <c r="AG16" s="534"/>
      <c r="AH16" s="532">
        <v>26.9</v>
      </c>
      <c r="AI16" s="533"/>
      <c r="AJ16" s="533"/>
      <c r="AK16" s="533"/>
      <c r="AL16" s="535"/>
      <c r="AM16" s="509"/>
      <c r="AN16" s="409"/>
      <c r="AO16" s="409"/>
      <c r="AP16" s="409"/>
      <c r="AQ16" s="409"/>
      <c r="AR16" s="409"/>
      <c r="AS16" s="409"/>
      <c r="AT16" s="410"/>
      <c r="AU16" s="510"/>
      <c r="AV16" s="511"/>
      <c r="AW16" s="511"/>
      <c r="AX16" s="511"/>
      <c r="AY16" s="466" t="s">
        <v>151</v>
      </c>
      <c r="AZ16" s="467"/>
      <c r="BA16" s="467"/>
      <c r="BB16" s="467"/>
      <c r="BC16" s="467"/>
      <c r="BD16" s="467"/>
      <c r="BE16" s="467"/>
      <c r="BF16" s="467"/>
      <c r="BG16" s="467"/>
      <c r="BH16" s="467"/>
      <c r="BI16" s="467"/>
      <c r="BJ16" s="467"/>
      <c r="BK16" s="467"/>
      <c r="BL16" s="467"/>
      <c r="BM16" s="468"/>
      <c r="BN16" s="452">
        <v>5154991</v>
      </c>
      <c r="BO16" s="453"/>
      <c r="BP16" s="453"/>
      <c r="BQ16" s="453"/>
      <c r="BR16" s="453"/>
      <c r="BS16" s="453"/>
      <c r="BT16" s="453"/>
      <c r="BU16" s="454"/>
      <c r="BV16" s="452">
        <v>4958533</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
      <c r="A17" s="178"/>
      <c r="B17" s="564"/>
      <c r="C17" s="565"/>
      <c r="D17" s="565"/>
      <c r="E17" s="565"/>
      <c r="F17" s="565"/>
      <c r="G17" s="565"/>
      <c r="H17" s="565"/>
      <c r="I17" s="565"/>
      <c r="J17" s="565"/>
      <c r="K17" s="566"/>
      <c r="L17" s="192"/>
      <c r="M17" s="545" t="s">
        <v>152</v>
      </c>
      <c r="N17" s="546"/>
      <c r="O17" s="546"/>
      <c r="P17" s="546"/>
      <c r="Q17" s="547"/>
      <c r="R17" s="529" t="s">
        <v>153</v>
      </c>
      <c r="S17" s="530"/>
      <c r="T17" s="530"/>
      <c r="U17" s="530"/>
      <c r="V17" s="531"/>
      <c r="W17" s="542" t="s">
        <v>154</v>
      </c>
      <c r="X17" s="438"/>
      <c r="Y17" s="438"/>
      <c r="Z17" s="438"/>
      <c r="AA17" s="438"/>
      <c r="AB17" s="439"/>
      <c r="AC17" s="405">
        <v>9239</v>
      </c>
      <c r="AD17" s="406"/>
      <c r="AE17" s="406"/>
      <c r="AF17" s="406"/>
      <c r="AG17" s="407"/>
      <c r="AH17" s="405">
        <v>9584</v>
      </c>
      <c r="AI17" s="406"/>
      <c r="AJ17" s="406"/>
      <c r="AK17" s="406"/>
      <c r="AL17" s="465"/>
      <c r="AM17" s="509"/>
      <c r="AN17" s="409"/>
      <c r="AO17" s="409"/>
      <c r="AP17" s="409"/>
      <c r="AQ17" s="409"/>
      <c r="AR17" s="409"/>
      <c r="AS17" s="409"/>
      <c r="AT17" s="410"/>
      <c r="AU17" s="510"/>
      <c r="AV17" s="511"/>
      <c r="AW17" s="511"/>
      <c r="AX17" s="511"/>
      <c r="AY17" s="466" t="s">
        <v>155</v>
      </c>
      <c r="AZ17" s="467"/>
      <c r="BA17" s="467"/>
      <c r="BB17" s="467"/>
      <c r="BC17" s="467"/>
      <c r="BD17" s="467"/>
      <c r="BE17" s="467"/>
      <c r="BF17" s="467"/>
      <c r="BG17" s="467"/>
      <c r="BH17" s="467"/>
      <c r="BI17" s="467"/>
      <c r="BJ17" s="467"/>
      <c r="BK17" s="467"/>
      <c r="BL17" s="467"/>
      <c r="BM17" s="468"/>
      <c r="BN17" s="452">
        <v>3200509</v>
      </c>
      <c r="BO17" s="453"/>
      <c r="BP17" s="453"/>
      <c r="BQ17" s="453"/>
      <c r="BR17" s="453"/>
      <c r="BS17" s="453"/>
      <c r="BT17" s="453"/>
      <c r="BU17" s="454"/>
      <c r="BV17" s="452">
        <v>3277338</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
      <c r="A18" s="178"/>
      <c r="B18" s="502" t="s">
        <v>156</v>
      </c>
      <c r="C18" s="503"/>
      <c r="D18" s="503"/>
      <c r="E18" s="504"/>
      <c r="F18" s="504"/>
      <c r="G18" s="504"/>
      <c r="H18" s="504"/>
      <c r="I18" s="504"/>
      <c r="J18" s="504"/>
      <c r="K18" s="504"/>
      <c r="L18" s="505">
        <v>20.329999999999998</v>
      </c>
      <c r="M18" s="505"/>
      <c r="N18" s="505"/>
      <c r="O18" s="505"/>
      <c r="P18" s="505"/>
      <c r="Q18" s="505"/>
      <c r="R18" s="506"/>
      <c r="S18" s="506"/>
      <c r="T18" s="506"/>
      <c r="U18" s="506"/>
      <c r="V18" s="507"/>
      <c r="W18" s="523"/>
      <c r="X18" s="524"/>
      <c r="Y18" s="524"/>
      <c r="Z18" s="524"/>
      <c r="AA18" s="524"/>
      <c r="AB18" s="548"/>
      <c r="AC18" s="422">
        <v>72.2</v>
      </c>
      <c r="AD18" s="423"/>
      <c r="AE18" s="423"/>
      <c r="AF18" s="423"/>
      <c r="AG18" s="508"/>
      <c r="AH18" s="422">
        <v>71.900000000000006</v>
      </c>
      <c r="AI18" s="423"/>
      <c r="AJ18" s="423"/>
      <c r="AK18" s="423"/>
      <c r="AL18" s="424"/>
      <c r="AM18" s="509"/>
      <c r="AN18" s="409"/>
      <c r="AO18" s="409"/>
      <c r="AP18" s="409"/>
      <c r="AQ18" s="409"/>
      <c r="AR18" s="409"/>
      <c r="AS18" s="409"/>
      <c r="AT18" s="410"/>
      <c r="AU18" s="510"/>
      <c r="AV18" s="511"/>
      <c r="AW18" s="511"/>
      <c r="AX18" s="511"/>
      <c r="AY18" s="466" t="s">
        <v>157</v>
      </c>
      <c r="AZ18" s="467"/>
      <c r="BA18" s="467"/>
      <c r="BB18" s="467"/>
      <c r="BC18" s="467"/>
      <c r="BD18" s="467"/>
      <c r="BE18" s="467"/>
      <c r="BF18" s="467"/>
      <c r="BG18" s="467"/>
      <c r="BH18" s="467"/>
      <c r="BI18" s="467"/>
      <c r="BJ18" s="467"/>
      <c r="BK18" s="467"/>
      <c r="BL18" s="467"/>
      <c r="BM18" s="468"/>
      <c r="BN18" s="452">
        <v>5209204</v>
      </c>
      <c r="BO18" s="453"/>
      <c r="BP18" s="453"/>
      <c r="BQ18" s="453"/>
      <c r="BR18" s="453"/>
      <c r="BS18" s="453"/>
      <c r="BT18" s="453"/>
      <c r="BU18" s="454"/>
      <c r="BV18" s="452">
        <v>5276587</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
      <c r="A19" s="178"/>
      <c r="B19" s="502" t="s">
        <v>158</v>
      </c>
      <c r="C19" s="503"/>
      <c r="D19" s="503"/>
      <c r="E19" s="504"/>
      <c r="F19" s="504"/>
      <c r="G19" s="504"/>
      <c r="H19" s="504"/>
      <c r="I19" s="504"/>
      <c r="J19" s="504"/>
      <c r="K19" s="504"/>
      <c r="L19" s="512">
        <v>1307</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159</v>
      </c>
      <c r="AZ19" s="467"/>
      <c r="BA19" s="467"/>
      <c r="BB19" s="467"/>
      <c r="BC19" s="467"/>
      <c r="BD19" s="467"/>
      <c r="BE19" s="467"/>
      <c r="BF19" s="467"/>
      <c r="BG19" s="467"/>
      <c r="BH19" s="467"/>
      <c r="BI19" s="467"/>
      <c r="BJ19" s="467"/>
      <c r="BK19" s="467"/>
      <c r="BL19" s="467"/>
      <c r="BM19" s="468"/>
      <c r="BN19" s="452">
        <v>7240782</v>
      </c>
      <c r="BO19" s="453"/>
      <c r="BP19" s="453"/>
      <c r="BQ19" s="453"/>
      <c r="BR19" s="453"/>
      <c r="BS19" s="453"/>
      <c r="BT19" s="453"/>
      <c r="BU19" s="454"/>
      <c r="BV19" s="452">
        <v>6854555</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
      <c r="A20" s="178"/>
      <c r="B20" s="502" t="s">
        <v>160</v>
      </c>
      <c r="C20" s="503"/>
      <c r="D20" s="503"/>
      <c r="E20" s="504"/>
      <c r="F20" s="504"/>
      <c r="G20" s="504"/>
      <c r="H20" s="504"/>
      <c r="I20" s="504"/>
      <c r="J20" s="504"/>
      <c r="K20" s="504"/>
      <c r="L20" s="512">
        <v>10802</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
      <c r="A21" s="178"/>
      <c r="B21" s="499" t="s">
        <v>161</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15">
      <c r="A22" s="178"/>
      <c r="B22" s="428" t="s">
        <v>162</v>
      </c>
      <c r="C22" s="429"/>
      <c r="D22" s="430"/>
      <c r="E22" s="437" t="s">
        <v>1</v>
      </c>
      <c r="F22" s="438"/>
      <c r="G22" s="438"/>
      <c r="H22" s="438"/>
      <c r="I22" s="438"/>
      <c r="J22" s="438"/>
      <c r="K22" s="439"/>
      <c r="L22" s="437" t="s">
        <v>163</v>
      </c>
      <c r="M22" s="438"/>
      <c r="N22" s="438"/>
      <c r="O22" s="438"/>
      <c r="P22" s="439"/>
      <c r="Q22" s="443" t="s">
        <v>164</v>
      </c>
      <c r="R22" s="444"/>
      <c r="S22" s="444"/>
      <c r="T22" s="444"/>
      <c r="U22" s="444"/>
      <c r="V22" s="445"/>
      <c r="W22" s="494" t="s">
        <v>165</v>
      </c>
      <c r="X22" s="429"/>
      <c r="Y22" s="430"/>
      <c r="Z22" s="437" t="s">
        <v>1</v>
      </c>
      <c r="AA22" s="438"/>
      <c r="AB22" s="438"/>
      <c r="AC22" s="438"/>
      <c r="AD22" s="438"/>
      <c r="AE22" s="438"/>
      <c r="AF22" s="438"/>
      <c r="AG22" s="439"/>
      <c r="AH22" s="455" t="s">
        <v>166</v>
      </c>
      <c r="AI22" s="438"/>
      <c r="AJ22" s="438"/>
      <c r="AK22" s="438"/>
      <c r="AL22" s="439"/>
      <c r="AM22" s="455" t="s">
        <v>167</v>
      </c>
      <c r="AN22" s="456"/>
      <c r="AO22" s="456"/>
      <c r="AP22" s="456"/>
      <c r="AQ22" s="456"/>
      <c r="AR22" s="457"/>
      <c r="AS22" s="443" t="s">
        <v>164</v>
      </c>
      <c r="AT22" s="444"/>
      <c r="AU22" s="444"/>
      <c r="AV22" s="444"/>
      <c r="AW22" s="444"/>
      <c r="AX22" s="461"/>
      <c r="AY22" s="478" t="s">
        <v>168</v>
      </c>
      <c r="AZ22" s="479"/>
      <c r="BA22" s="479"/>
      <c r="BB22" s="479"/>
      <c r="BC22" s="479"/>
      <c r="BD22" s="479"/>
      <c r="BE22" s="479"/>
      <c r="BF22" s="479"/>
      <c r="BG22" s="479"/>
      <c r="BH22" s="479"/>
      <c r="BI22" s="479"/>
      <c r="BJ22" s="479"/>
      <c r="BK22" s="479"/>
      <c r="BL22" s="479"/>
      <c r="BM22" s="480"/>
      <c r="BN22" s="481">
        <v>12807541</v>
      </c>
      <c r="BO22" s="482"/>
      <c r="BP22" s="482"/>
      <c r="BQ22" s="482"/>
      <c r="BR22" s="482"/>
      <c r="BS22" s="482"/>
      <c r="BT22" s="482"/>
      <c r="BU22" s="483"/>
      <c r="BV22" s="481">
        <v>13039688</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15">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169</v>
      </c>
      <c r="AZ23" s="467"/>
      <c r="BA23" s="467"/>
      <c r="BB23" s="467"/>
      <c r="BC23" s="467"/>
      <c r="BD23" s="467"/>
      <c r="BE23" s="467"/>
      <c r="BF23" s="467"/>
      <c r="BG23" s="467"/>
      <c r="BH23" s="467"/>
      <c r="BI23" s="467"/>
      <c r="BJ23" s="467"/>
      <c r="BK23" s="467"/>
      <c r="BL23" s="467"/>
      <c r="BM23" s="468"/>
      <c r="BN23" s="452">
        <v>8619889</v>
      </c>
      <c r="BO23" s="453"/>
      <c r="BP23" s="453"/>
      <c r="BQ23" s="453"/>
      <c r="BR23" s="453"/>
      <c r="BS23" s="453"/>
      <c r="BT23" s="453"/>
      <c r="BU23" s="454"/>
      <c r="BV23" s="452">
        <v>9015752</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
      <c r="A24" s="178"/>
      <c r="B24" s="431"/>
      <c r="C24" s="432"/>
      <c r="D24" s="433"/>
      <c r="E24" s="408" t="s">
        <v>170</v>
      </c>
      <c r="F24" s="409"/>
      <c r="G24" s="409"/>
      <c r="H24" s="409"/>
      <c r="I24" s="409"/>
      <c r="J24" s="409"/>
      <c r="K24" s="410"/>
      <c r="L24" s="405">
        <v>1</v>
      </c>
      <c r="M24" s="406"/>
      <c r="N24" s="406"/>
      <c r="O24" s="406"/>
      <c r="P24" s="407"/>
      <c r="Q24" s="405">
        <v>8130</v>
      </c>
      <c r="R24" s="406"/>
      <c r="S24" s="406"/>
      <c r="T24" s="406"/>
      <c r="U24" s="406"/>
      <c r="V24" s="407"/>
      <c r="W24" s="495"/>
      <c r="X24" s="432"/>
      <c r="Y24" s="433"/>
      <c r="Z24" s="408" t="s">
        <v>171</v>
      </c>
      <c r="AA24" s="409"/>
      <c r="AB24" s="409"/>
      <c r="AC24" s="409"/>
      <c r="AD24" s="409"/>
      <c r="AE24" s="409"/>
      <c r="AF24" s="409"/>
      <c r="AG24" s="410"/>
      <c r="AH24" s="405">
        <v>179</v>
      </c>
      <c r="AI24" s="406"/>
      <c r="AJ24" s="406"/>
      <c r="AK24" s="406"/>
      <c r="AL24" s="407"/>
      <c r="AM24" s="405">
        <v>488133</v>
      </c>
      <c r="AN24" s="406"/>
      <c r="AO24" s="406"/>
      <c r="AP24" s="406"/>
      <c r="AQ24" s="406"/>
      <c r="AR24" s="407"/>
      <c r="AS24" s="405">
        <v>2727</v>
      </c>
      <c r="AT24" s="406"/>
      <c r="AU24" s="406"/>
      <c r="AV24" s="406"/>
      <c r="AW24" s="406"/>
      <c r="AX24" s="465"/>
      <c r="AY24" s="425" t="s">
        <v>172</v>
      </c>
      <c r="AZ24" s="426"/>
      <c r="BA24" s="426"/>
      <c r="BB24" s="426"/>
      <c r="BC24" s="426"/>
      <c r="BD24" s="426"/>
      <c r="BE24" s="426"/>
      <c r="BF24" s="426"/>
      <c r="BG24" s="426"/>
      <c r="BH24" s="426"/>
      <c r="BI24" s="426"/>
      <c r="BJ24" s="426"/>
      <c r="BK24" s="426"/>
      <c r="BL24" s="426"/>
      <c r="BM24" s="427"/>
      <c r="BN24" s="452">
        <v>8511027</v>
      </c>
      <c r="BO24" s="453"/>
      <c r="BP24" s="453"/>
      <c r="BQ24" s="453"/>
      <c r="BR24" s="453"/>
      <c r="BS24" s="453"/>
      <c r="BT24" s="453"/>
      <c r="BU24" s="454"/>
      <c r="BV24" s="452">
        <v>8736687</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15">
      <c r="A25" s="178"/>
      <c r="B25" s="431"/>
      <c r="C25" s="432"/>
      <c r="D25" s="433"/>
      <c r="E25" s="408" t="s">
        <v>173</v>
      </c>
      <c r="F25" s="409"/>
      <c r="G25" s="409"/>
      <c r="H25" s="409"/>
      <c r="I25" s="409"/>
      <c r="J25" s="409"/>
      <c r="K25" s="410"/>
      <c r="L25" s="405">
        <v>1</v>
      </c>
      <c r="M25" s="406"/>
      <c r="N25" s="406"/>
      <c r="O25" s="406"/>
      <c r="P25" s="407"/>
      <c r="Q25" s="405">
        <v>6620</v>
      </c>
      <c r="R25" s="406"/>
      <c r="S25" s="406"/>
      <c r="T25" s="406"/>
      <c r="U25" s="406"/>
      <c r="V25" s="407"/>
      <c r="W25" s="495"/>
      <c r="X25" s="432"/>
      <c r="Y25" s="433"/>
      <c r="Z25" s="408" t="s">
        <v>174</v>
      </c>
      <c r="AA25" s="409"/>
      <c r="AB25" s="409"/>
      <c r="AC25" s="409"/>
      <c r="AD25" s="409"/>
      <c r="AE25" s="409"/>
      <c r="AF25" s="409"/>
      <c r="AG25" s="410"/>
      <c r="AH25" s="405">
        <v>34</v>
      </c>
      <c r="AI25" s="406"/>
      <c r="AJ25" s="406"/>
      <c r="AK25" s="406"/>
      <c r="AL25" s="407"/>
      <c r="AM25" s="405">
        <v>86224</v>
      </c>
      <c r="AN25" s="406"/>
      <c r="AO25" s="406"/>
      <c r="AP25" s="406"/>
      <c r="AQ25" s="406"/>
      <c r="AR25" s="407"/>
      <c r="AS25" s="405">
        <v>2536</v>
      </c>
      <c r="AT25" s="406"/>
      <c r="AU25" s="406"/>
      <c r="AV25" s="406"/>
      <c r="AW25" s="406"/>
      <c r="AX25" s="465"/>
      <c r="AY25" s="478" t="s">
        <v>175</v>
      </c>
      <c r="AZ25" s="479"/>
      <c r="BA25" s="479"/>
      <c r="BB25" s="479"/>
      <c r="BC25" s="479"/>
      <c r="BD25" s="479"/>
      <c r="BE25" s="479"/>
      <c r="BF25" s="479"/>
      <c r="BG25" s="479"/>
      <c r="BH25" s="479"/>
      <c r="BI25" s="479"/>
      <c r="BJ25" s="479"/>
      <c r="BK25" s="479"/>
      <c r="BL25" s="479"/>
      <c r="BM25" s="480"/>
      <c r="BN25" s="481">
        <v>95594</v>
      </c>
      <c r="BO25" s="482"/>
      <c r="BP25" s="482"/>
      <c r="BQ25" s="482"/>
      <c r="BR25" s="482"/>
      <c r="BS25" s="482"/>
      <c r="BT25" s="482"/>
      <c r="BU25" s="483"/>
      <c r="BV25" s="481">
        <v>146588</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15">
      <c r="A26" s="178"/>
      <c r="B26" s="431"/>
      <c r="C26" s="432"/>
      <c r="D26" s="433"/>
      <c r="E26" s="408" t="s">
        <v>176</v>
      </c>
      <c r="F26" s="409"/>
      <c r="G26" s="409"/>
      <c r="H26" s="409"/>
      <c r="I26" s="409"/>
      <c r="J26" s="409"/>
      <c r="K26" s="410"/>
      <c r="L26" s="405">
        <v>1</v>
      </c>
      <c r="M26" s="406"/>
      <c r="N26" s="406"/>
      <c r="O26" s="406"/>
      <c r="P26" s="407"/>
      <c r="Q26" s="405">
        <v>6070</v>
      </c>
      <c r="R26" s="406"/>
      <c r="S26" s="406"/>
      <c r="T26" s="406"/>
      <c r="U26" s="406"/>
      <c r="V26" s="407"/>
      <c r="W26" s="495"/>
      <c r="X26" s="432"/>
      <c r="Y26" s="433"/>
      <c r="Z26" s="408" t="s">
        <v>177</v>
      </c>
      <c r="AA26" s="463"/>
      <c r="AB26" s="463"/>
      <c r="AC26" s="463"/>
      <c r="AD26" s="463"/>
      <c r="AE26" s="463"/>
      <c r="AF26" s="463"/>
      <c r="AG26" s="464"/>
      <c r="AH26" s="405" t="s">
        <v>126</v>
      </c>
      <c r="AI26" s="406"/>
      <c r="AJ26" s="406"/>
      <c r="AK26" s="406"/>
      <c r="AL26" s="407"/>
      <c r="AM26" s="405" t="s">
        <v>178</v>
      </c>
      <c r="AN26" s="406"/>
      <c r="AO26" s="406"/>
      <c r="AP26" s="406"/>
      <c r="AQ26" s="406"/>
      <c r="AR26" s="407"/>
      <c r="AS26" s="405" t="s">
        <v>136</v>
      </c>
      <c r="AT26" s="406"/>
      <c r="AU26" s="406"/>
      <c r="AV26" s="406"/>
      <c r="AW26" s="406"/>
      <c r="AX26" s="465"/>
      <c r="AY26" s="492" t="s">
        <v>179</v>
      </c>
      <c r="AZ26" s="412"/>
      <c r="BA26" s="412"/>
      <c r="BB26" s="412"/>
      <c r="BC26" s="412"/>
      <c r="BD26" s="412"/>
      <c r="BE26" s="412"/>
      <c r="BF26" s="412"/>
      <c r="BG26" s="412"/>
      <c r="BH26" s="412"/>
      <c r="BI26" s="412"/>
      <c r="BJ26" s="412"/>
      <c r="BK26" s="412"/>
      <c r="BL26" s="412"/>
      <c r="BM26" s="493"/>
      <c r="BN26" s="452" t="s">
        <v>178</v>
      </c>
      <c r="BO26" s="453"/>
      <c r="BP26" s="453"/>
      <c r="BQ26" s="453"/>
      <c r="BR26" s="453"/>
      <c r="BS26" s="453"/>
      <c r="BT26" s="453"/>
      <c r="BU26" s="454"/>
      <c r="BV26" s="452" t="s">
        <v>136</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
      <c r="A27" s="178"/>
      <c r="B27" s="431"/>
      <c r="C27" s="432"/>
      <c r="D27" s="433"/>
      <c r="E27" s="408" t="s">
        <v>180</v>
      </c>
      <c r="F27" s="409"/>
      <c r="G27" s="409"/>
      <c r="H27" s="409"/>
      <c r="I27" s="409"/>
      <c r="J27" s="409"/>
      <c r="K27" s="410"/>
      <c r="L27" s="405">
        <v>1</v>
      </c>
      <c r="M27" s="406"/>
      <c r="N27" s="406"/>
      <c r="O27" s="406"/>
      <c r="P27" s="407"/>
      <c r="Q27" s="405">
        <v>4200</v>
      </c>
      <c r="R27" s="406"/>
      <c r="S27" s="406"/>
      <c r="T27" s="406"/>
      <c r="U27" s="406"/>
      <c r="V27" s="407"/>
      <c r="W27" s="495"/>
      <c r="X27" s="432"/>
      <c r="Y27" s="433"/>
      <c r="Z27" s="408" t="s">
        <v>181</v>
      </c>
      <c r="AA27" s="409"/>
      <c r="AB27" s="409"/>
      <c r="AC27" s="409"/>
      <c r="AD27" s="409"/>
      <c r="AE27" s="409"/>
      <c r="AF27" s="409"/>
      <c r="AG27" s="410"/>
      <c r="AH27" s="405" t="s">
        <v>178</v>
      </c>
      <c r="AI27" s="406"/>
      <c r="AJ27" s="406"/>
      <c r="AK27" s="406"/>
      <c r="AL27" s="407"/>
      <c r="AM27" s="405" t="s">
        <v>178</v>
      </c>
      <c r="AN27" s="406"/>
      <c r="AO27" s="406"/>
      <c r="AP27" s="406"/>
      <c r="AQ27" s="406"/>
      <c r="AR27" s="407"/>
      <c r="AS27" s="405" t="s">
        <v>178</v>
      </c>
      <c r="AT27" s="406"/>
      <c r="AU27" s="406"/>
      <c r="AV27" s="406"/>
      <c r="AW27" s="406"/>
      <c r="AX27" s="465"/>
      <c r="AY27" s="489" t="s">
        <v>182</v>
      </c>
      <c r="AZ27" s="490"/>
      <c r="BA27" s="490"/>
      <c r="BB27" s="490"/>
      <c r="BC27" s="490"/>
      <c r="BD27" s="490"/>
      <c r="BE27" s="490"/>
      <c r="BF27" s="490"/>
      <c r="BG27" s="490"/>
      <c r="BH27" s="490"/>
      <c r="BI27" s="490"/>
      <c r="BJ27" s="490"/>
      <c r="BK27" s="490"/>
      <c r="BL27" s="490"/>
      <c r="BM27" s="491"/>
      <c r="BN27" s="486">
        <v>102675</v>
      </c>
      <c r="BO27" s="487"/>
      <c r="BP27" s="487"/>
      <c r="BQ27" s="487"/>
      <c r="BR27" s="487"/>
      <c r="BS27" s="487"/>
      <c r="BT27" s="487"/>
      <c r="BU27" s="488"/>
      <c r="BV27" s="486">
        <v>102665</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15">
      <c r="A28" s="178"/>
      <c r="B28" s="431"/>
      <c r="C28" s="432"/>
      <c r="D28" s="433"/>
      <c r="E28" s="408" t="s">
        <v>183</v>
      </c>
      <c r="F28" s="409"/>
      <c r="G28" s="409"/>
      <c r="H28" s="409"/>
      <c r="I28" s="409"/>
      <c r="J28" s="409"/>
      <c r="K28" s="410"/>
      <c r="L28" s="405">
        <v>1</v>
      </c>
      <c r="M28" s="406"/>
      <c r="N28" s="406"/>
      <c r="O28" s="406"/>
      <c r="P28" s="407"/>
      <c r="Q28" s="405">
        <v>3680</v>
      </c>
      <c r="R28" s="406"/>
      <c r="S28" s="406"/>
      <c r="T28" s="406"/>
      <c r="U28" s="406"/>
      <c r="V28" s="407"/>
      <c r="W28" s="495"/>
      <c r="X28" s="432"/>
      <c r="Y28" s="433"/>
      <c r="Z28" s="408" t="s">
        <v>184</v>
      </c>
      <c r="AA28" s="409"/>
      <c r="AB28" s="409"/>
      <c r="AC28" s="409"/>
      <c r="AD28" s="409"/>
      <c r="AE28" s="409"/>
      <c r="AF28" s="409"/>
      <c r="AG28" s="410"/>
      <c r="AH28" s="405" t="s">
        <v>178</v>
      </c>
      <c r="AI28" s="406"/>
      <c r="AJ28" s="406"/>
      <c r="AK28" s="406"/>
      <c r="AL28" s="407"/>
      <c r="AM28" s="405" t="s">
        <v>185</v>
      </c>
      <c r="AN28" s="406"/>
      <c r="AO28" s="406"/>
      <c r="AP28" s="406"/>
      <c r="AQ28" s="406"/>
      <c r="AR28" s="407"/>
      <c r="AS28" s="405" t="s">
        <v>178</v>
      </c>
      <c r="AT28" s="406"/>
      <c r="AU28" s="406"/>
      <c r="AV28" s="406"/>
      <c r="AW28" s="406"/>
      <c r="AX28" s="465"/>
      <c r="AY28" s="469" t="s">
        <v>186</v>
      </c>
      <c r="AZ28" s="470"/>
      <c r="BA28" s="470"/>
      <c r="BB28" s="471"/>
      <c r="BC28" s="478" t="s">
        <v>48</v>
      </c>
      <c r="BD28" s="479"/>
      <c r="BE28" s="479"/>
      <c r="BF28" s="479"/>
      <c r="BG28" s="479"/>
      <c r="BH28" s="479"/>
      <c r="BI28" s="479"/>
      <c r="BJ28" s="479"/>
      <c r="BK28" s="479"/>
      <c r="BL28" s="479"/>
      <c r="BM28" s="480"/>
      <c r="BN28" s="481">
        <v>1051539</v>
      </c>
      <c r="BO28" s="482"/>
      <c r="BP28" s="482"/>
      <c r="BQ28" s="482"/>
      <c r="BR28" s="482"/>
      <c r="BS28" s="482"/>
      <c r="BT28" s="482"/>
      <c r="BU28" s="483"/>
      <c r="BV28" s="481">
        <v>795501</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15">
      <c r="A29" s="178"/>
      <c r="B29" s="431"/>
      <c r="C29" s="432"/>
      <c r="D29" s="433"/>
      <c r="E29" s="408" t="s">
        <v>187</v>
      </c>
      <c r="F29" s="409"/>
      <c r="G29" s="409"/>
      <c r="H29" s="409"/>
      <c r="I29" s="409"/>
      <c r="J29" s="409"/>
      <c r="K29" s="410"/>
      <c r="L29" s="405">
        <v>11</v>
      </c>
      <c r="M29" s="406"/>
      <c r="N29" s="406"/>
      <c r="O29" s="406"/>
      <c r="P29" s="407"/>
      <c r="Q29" s="405">
        <v>3500</v>
      </c>
      <c r="R29" s="406"/>
      <c r="S29" s="406"/>
      <c r="T29" s="406"/>
      <c r="U29" s="406"/>
      <c r="V29" s="407"/>
      <c r="W29" s="496"/>
      <c r="X29" s="497"/>
      <c r="Y29" s="498"/>
      <c r="Z29" s="408" t="s">
        <v>188</v>
      </c>
      <c r="AA29" s="409"/>
      <c r="AB29" s="409"/>
      <c r="AC29" s="409"/>
      <c r="AD29" s="409"/>
      <c r="AE29" s="409"/>
      <c r="AF29" s="409"/>
      <c r="AG29" s="410"/>
      <c r="AH29" s="405">
        <v>179</v>
      </c>
      <c r="AI29" s="406"/>
      <c r="AJ29" s="406"/>
      <c r="AK29" s="406"/>
      <c r="AL29" s="407"/>
      <c r="AM29" s="405">
        <v>488133</v>
      </c>
      <c r="AN29" s="406"/>
      <c r="AO29" s="406"/>
      <c r="AP29" s="406"/>
      <c r="AQ29" s="406"/>
      <c r="AR29" s="407"/>
      <c r="AS29" s="405">
        <v>2727</v>
      </c>
      <c r="AT29" s="406"/>
      <c r="AU29" s="406"/>
      <c r="AV29" s="406"/>
      <c r="AW29" s="406"/>
      <c r="AX29" s="465"/>
      <c r="AY29" s="472"/>
      <c r="AZ29" s="473"/>
      <c r="BA29" s="473"/>
      <c r="BB29" s="474"/>
      <c r="BC29" s="466" t="s">
        <v>189</v>
      </c>
      <c r="BD29" s="467"/>
      <c r="BE29" s="467"/>
      <c r="BF29" s="467"/>
      <c r="BG29" s="467"/>
      <c r="BH29" s="467"/>
      <c r="BI29" s="467"/>
      <c r="BJ29" s="467"/>
      <c r="BK29" s="467"/>
      <c r="BL29" s="467"/>
      <c r="BM29" s="468"/>
      <c r="BN29" s="452">
        <v>100106</v>
      </c>
      <c r="BO29" s="453"/>
      <c r="BP29" s="453"/>
      <c r="BQ29" s="453"/>
      <c r="BR29" s="453"/>
      <c r="BS29" s="453"/>
      <c r="BT29" s="453"/>
      <c r="BU29" s="454"/>
      <c r="BV29" s="452">
        <v>101</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190</v>
      </c>
      <c r="X30" s="420"/>
      <c r="Y30" s="420"/>
      <c r="Z30" s="420"/>
      <c r="AA30" s="420"/>
      <c r="AB30" s="420"/>
      <c r="AC30" s="420"/>
      <c r="AD30" s="420"/>
      <c r="AE30" s="420"/>
      <c r="AF30" s="420"/>
      <c r="AG30" s="421"/>
      <c r="AH30" s="422">
        <v>94.5</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50</v>
      </c>
      <c r="BD30" s="426"/>
      <c r="BE30" s="426"/>
      <c r="BF30" s="426"/>
      <c r="BG30" s="426"/>
      <c r="BH30" s="426"/>
      <c r="BI30" s="426"/>
      <c r="BJ30" s="426"/>
      <c r="BK30" s="426"/>
      <c r="BL30" s="426"/>
      <c r="BM30" s="427"/>
      <c r="BN30" s="486">
        <v>466086</v>
      </c>
      <c r="BO30" s="487"/>
      <c r="BP30" s="487"/>
      <c r="BQ30" s="487"/>
      <c r="BR30" s="487"/>
      <c r="BS30" s="487"/>
      <c r="BT30" s="487"/>
      <c r="BU30" s="488"/>
      <c r="BV30" s="486">
        <v>405296</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1" t="s">
        <v>191</v>
      </c>
      <c r="D32" s="411"/>
      <c r="E32" s="411"/>
      <c r="F32" s="411"/>
      <c r="G32" s="411"/>
      <c r="H32" s="411"/>
      <c r="I32" s="411"/>
      <c r="J32" s="411"/>
      <c r="K32" s="411"/>
      <c r="L32" s="411"/>
      <c r="M32" s="411"/>
      <c r="N32" s="411"/>
      <c r="O32" s="411"/>
      <c r="P32" s="411"/>
      <c r="Q32" s="411"/>
      <c r="R32" s="411"/>
      <c r="S32" s="411"/>
      <c r="U32" s="412" t="s">
        <v>192</v>
      </c>
      <c r="V32" s="412"/>
      <c r="W32" s="412"/>
      <c r="X32" s="412"/>
      <c r="Y32" s="412"/>
      <c r="Z32" s="412"/>
      <c r="AA32" s="412"/>
      <c r="AB32" s="412"/>
      <c r="AC32" s="412"/>
      <c r="AD32" s="412"/>
      <c r="AE32" s="412"/>
      <c r="AF32" s="412"/>
      <c r="AG32" s="412"/>
      <c r="AH32" s="412"/>
      <c r="AI32" s="412"/>
      <c r="AJ32" s="412"/>
      <c r="AK32" s="412"/>
      <c r="AM32" s="412" t="s">
        <v>193</v>
      </c>
      <c r="AN32" s="412"/>
      <c r="AO32" s="412"/>
      <c r="AP32" s="412"/>
      <c r="AQ32" s="412"/>
      <c r="AR32" s="412"/>
      <c r="AS32" s="412"/>
      <c r="AT32" s="412"/>
      <c r="AU32" s="412"/>
      <c r="AV32" s="412"/>
      <c r="AW32" s="412"/>
      <c r="AX32" s="412"/>
      <c r="AY32" s="412"/>
      <c r="AZ32" s="412"/>
      <c r="BA32" s="412"/>
      <c r="BB32" s="412"/>
      <c r="BC32" s="412"/>
      <c r="BE32" s="412" t="s">
        <v>194</v>
      </c>
      <c r="BF32" s="412"/>
      <c r="BG32" s="412"/>
      <c r="BH32" s="412"/>
      <c r="BI32" s="412"/>
      <c r="BJ32" s="412"/>
      <c r="BK32" s="412"/>
      <c r="BL32" s="412"/>
      <c r="BM32" s="412"/>
      <c r="BN32" s="412"/>
      <c r="BO32" s="412"/>
      <c r="BP32" s="412"/>
      <c r="BQ32" s="412"/>
      <c r="BR32" s="412"/>
      <c r="BS32" s="412"/>
      <c r="BT32" s="412"/>
      <c r="BU32" s="412"/>
      <c r="BW32" s="412" t="s">
        <v>195</v>
      </c>
      <c r="BX32" s="412"/>
      <c r="BY32" s="412"/>
      <c r="BZ32" s="412"/>
      <c r="CA32" s="412"/>
      <c r="CB32" s="412"/>
      <c r="CC32" s="412"/>
      <c r="CD32" s="412"/>
      <c r="CE32" s="412"/>
      <c r="CF32" s="412"/>
      <c r="CG32" s="412"/>
      <c r="CH32" s="412"/>
      <c r="CI32" s="412"/>
      <c r="CJ32" s="412"/>
      <c r="CK32" s="412"/>
      <c r="CL32" s="412"/>
      <c r="CM32" s="412"/>
      <c r="CO32" s="412" t="s">
        <v>196</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15">
      <c r="A33" s="178"/>
      <c r="B33" s="202"/>
      <c r="C33" s="404" t="s">
        <v>197</v>
      </c>
      <c r="D33" s="404"/>
      <c r="E33" s="403" t="s">
        <v>198</v>
      </c>
      <c r="F33" s="403"/>
      <c r="G33" s="403"/>
      <c r="H33" s="403"/>
      <c r="I33" s="403"/>
      <c r="J33" s="403"/>
      <c r="K33" s="403"/>
      <c r="L33" s="403"/>
      <c r="M33" s="403"/>
      <c r="N33" s="403"/>
      <c r="O33" s="403"/>
      <c r="P33" s="403"/>
      <c r="Q33" s="403"/>
      <c r="R33" s="403"/>
      <c r="S33" s="403"/>
      <c r="T33" s="203"/>
      <c r="U33" s="404" t="s">
        <v>197</v>
      </c>
      <c r="V33" s="404"/>
      <c r="W33" s="403" t="s">
        <v>199</v>
      </c>
      <c r="X33" s="403"/>
      <c r="Y33" s="403"/>
      <c r="Z33" s="403"/>
      <c r="AA33" s="403"/>
      <c r="AB33" s="403"/>
      <c r="AC33" s="403"/>
      <c r="AD33" s="403"/>
      <c r="AE33" s="403"/>
      <c r="AF33" s="403"/>
      <c r="AG33" s="403"/>
      <c r="AH33" s="403"/>
      <c r="AI33" s="403"/>
      <c r="AJ33" s="403"/>
      <c r="AK33" s="403"/>
      <c r="AL33" s="203"/>
      <c r="AM33" s="404" t="s">
        <v>197</v>
      </c>
      <c r="AN33" s="404"/>
      <c r="AO33" s="403" t="s">
        <v>200</v>
      </c>
      <c r="AP33" s="403"/>
      <c r="AQ33" s="403"/>
      <c r="AR33" s="403"/>
      <c r="AS33" s="403"/>
      <c r="AT33" s="403"/>
      <c r="AU33" s="403"/>
      <c r="AV33" s="403"/>
      <c r="AW33" s="403"/>
      <c r="AX33" s="403"/>
      <c r="AY33" s="403"/>
      <c r="AZ33" s="403"/>
      <c r="BA33" s="403"/>
      <c r="BB33" s="403"/>
      <c r="BC33" s="403"/>
      <c r="BD33" s="204"/>
      <c r="BE33" s="403" t="s">
        <v>201</v>
      </c>
      <c r="BF33" s="403"/>
      <c r="BG33" s="403" t="s">
        <v>202</v>
      </c>
      <c r="BH33" s="403"/>
      <c r="BI33" s="403"/>
      <c r="BJ33" s="403"/>
      <c r="BK33" s="403"/>
      <c r="BL33" s="403"/>
      <c r="BM33" s="403"/>
      <c r="BN33" s="403"/>
      <c r="BO33" s="403"/>
      <c r="BP33" s="403"/>
      <c r="BQ33" s="403"/>
      <c r="BR33" s="403"/>
      <c r="BS33" s="403"/>
      <c r="BT33" s="403"/>
      <c r="BU33" s="403"/>
      <c r="BV33" s="204"/>
      <c r="BW33" s="404" t="s">
        <v>201</v>
      </c>
      <c r="BX33" s="404"/>
      <c r="BY33" s="403" t="s">
        <v>203</v>
      </c>
      <c r="BZ33" s="403"/>
      <c r="CA33" s="403"/>
      <c r="CB33" s="403"/>
      <c r="CC33" s="403"/>
      <c r="CD33" s="403"/>
      <c r="CE33" s="403"/>
      <c r="CF33" s="403"/>
      <c r="CG33" s="403"/>
      <c r="CH33" s="403"/>
      <c r="CI33" s="403"/>
      <c r="CJ33" s="403"/>
      <c r="CK33" s="403"/>
      <c r="CL33" s="403"/>
      <c r="CM33" s="403"/>
      <c r="CN33" s="203"/>
      <c r="CO33" s="404" t="s">
        <v>204</v>
      </c>
      <c r="CP33" s="404"/>
      <c r="CQ33" s="403" t="s">
        <v>205</v>
      </c>
      <c r="CR33" s="403"/>
      <c r="CS33" s="403"/>
      <c r="CT33" s="403"/>
      <c r="CU33" s="403"/>
      <c r="CV33" s="403"/>
      <c r="CW33" s="403"/>
      <c r="CX33" s="403"/>
      <c r="CY33" s="403"/>
      <c r="CZ33" s="403"/>
      <c r="DA33" s="403"/>
      <c r="DB33" s="403"/>
      <c r="DC33" s="403"/>
      <c r="DD33" s="403"/>
      <c r="DE33" s="403"/>
      <c r="DF33" s="203"/>
      <c r="DG33" s="402" t="s">
        <v>206</v>
      </c>
      <c r="DH33" s="402"/>
      <c r="DI33" s="205"/>
    </row>
    <row r="34" spans="1:113" ht="32.25" customHeight="1" x14ac:dyDescent="0.15">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2</v>
      </c>
      <c r="V34" s="400"/>
      <c r="W34" s="401" t="str">
        <f>IF('各会計、関係団体の財政状況及び健全化判断比率'!B28="","",'各会計、関係団体の財政状況及び健全化判断比率'!B28)</f>
        <v>内灘町国民健康保険特別会計</v>
      </c>
      <c r="X34" s="401"/>
      <c r="Y34" s="401"/>
      <c r="Z34" s="401"/>
      <c r="AA34" s="401"/>
      <c r="AB34" s="401"/>
      <c r="AC34" s="401"/>
      <c r="AD34" s="401"/>
      <c r="AE34" s="401"/>
      <c r="AF34" s="401"/>
      <c r="AG34" s="401"/>
      <c r="AH34" s="401"/>
      <c r="AI34" s="401"/>
      <c r="AJ34" s="401"/>
      <c r="AK34" s="401"/>
      <c r="AL34" s="178"/>
      <c r="AM34" s="400">
        <f>IF(AO34="","",MAX(C34:D43,U34:V43)+1)</f>
        <v>5</v>
      </c>
      <c r="AN34" s="400"/>
      <c r="AO34" s="401" t="str">
        <f>IF('各会計、関係団体の財政状況及び健全化判断比率'!B31="","",'各会計、関係団体の財政状況及び健全化判断比率'!B31)</f>
        <v>内灘町水道事業会計</v>
      </c>
      <c r="AP34" s="401"/>
      <c r="AQ34" s="401"/>
      <c r="AR34" s="401"/>
      <c r="AS34" s="401"/>
      <c r="AT34" s="401"/>
      <c r="AU34" s="401"/>
      <c r="AV34" s="401"/>
      <c r="AW34" s="401"/>
      <c r="AX34" s="401"/>
      <c r="AY34" s="401"/>
      <c r="AZ34" s="401"/>
      <c r="BA34" s="401"/>
      <c r="BB34" s="401"/>
      <c r="BC34" s="401"/>
      <c r="BD34" s="178"/>
      <c r="BE34" s="400">
        <f>IF(BG34="","",MAX(C34:D43,U34:V43,AM34:AN43)+1)</f>
        <v>7</v>
      </c>
      <c r="BF34" s="400"/>
      <c r="BG34" s="401" t="str">
        <f>IF('各会計、関係団体の財政状況及び健全化判断比率'!B33="","",'各会計、関係団体の財政状況及び健全化判断比率'!B33)</f>
        <v>内灘町新エネルギー事業特別会計</v>
      </c>
      <c r="BH34" s="401"/>
      <c r="BI34" s="401"/>
      <c r="BJ34" s="401"/>
      <c r="BK34" s="401"/>
      <c r="BL34" s="401"/>
      <c r="BM34" s="401"/>
      <c r="BN34" s="401"/>
      <c r="BO34" s="401"/>
      <c r="BP34" s="401"/>
      <c r="BQ34" s="401"/>
      <c r="BR34" s="401"/>
      <c r="BS34" s="401"/>
      <c r="BT34" s="401"/>
      <c r="BU34" s="401"/>
      <c r="BV34" s="178"/>
      <c r="BW34" s="400" t="str">
        <f>IF(BY34="","",MAX(C34:D43,U34:V43,AM34:AN43,BE34:BF43)+1)</f>
        <v/>
      </c>
      <c r="BX34" s="400"/>
      <c r="BY34" s="401" t="str">
        <f>IF('各会計、関係団体の財政状況及び健全化判断比率'!B68="","",'各会計、関係団体の財政状況及び健全化判断比率'!B68)</f>
        <v/>
      </c>
      <c r="BZ34" s="401"/>
      <c r="CA34" s="401"/>
      <c r="CB34" s="401"/>
      <c r="CC34" s="401"/>
      <c r="CD34" s="401"/>
      <c r="CE34" s="401"/>
      <c r="CF34" s="401"/>
      <c r="CG34" s="401"/>
      <c r="CH34" s="401"/>
      <c r="CI34" s="401"/>
      <c r="CJ34" s="401"/>
      <c r="CK34" s="401"/>
      <c r="CL34" s="401"/>
      <c r="CM34" s="401"/>
      <c r="CN34" s="178"/>
      <c r="CO34" s="400" t="str">
        <f>IF(CQ34="","",MAX(C34:D43,U34:V43,AM34:AN43,BE34:BF43,BW34:BX43)+1)</f>
        <v/>
      </c>
      <c r="CP34" s="400"/>
      <c r="CQ34" s="401" t="str">
        <f>IF('各会計、関係団体の財政状況及び健全化判断比率'!BS7="","",'各会計、関係団体の財政状況及び健全化判断比率'!BS7)</f>
        <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
      </c>
      <c r="DH34" s="398"/>
      <c r="DI34" s="205"/>
    </row>
    <row r="35" spans="1:113" ht="32.25" customHeight="1" x14ac:dyDescent="0.15">
      <c r="A35" s="178"/>
      <c r="B35" s="202"/>
      <c r="C35" s="400" t="str">
        <f>IF(E35="","",C34+1)</f>
        <v/>
      </c>
      <c r="D35" s="400"/>
      <c r="E35" s="401" t="str">
        <f>IF('各会計、関係団体の財政状況及び健全化判断比率'!B8="","",'各会計、関係団体の財政状況及び健全化判断比率'!B8)</f>
        <v/>
      </c>
      <c r="F35" s="401"/>
      <c r="G35" s="401"/>
      <c r="H35" s="401"/>
      <c r="I35" s="401"/>
      <c r="J35" s="401"/>
      <c r="K35" s="401"/>
      <c r="L35" s="401"/>
      <c r="M35" s="401"/>
      <c r="N35" s="401"/>
      <c r="O35" s="401"/>
      <c r="P35" s="401"/>
      <c r="Q35" s="401"/>
      <c r="R35" s="401"/>
      <c r="S35" s="401"/>
      <c r="T35" s="178"/>
      <c r="U35" s="400">
        <f>IF(W35="","",U34+1)</f>
        <v>3</v>
      </c>
      <c r="V35" s="400"/>
      <c r="W35" s="401" t="str">
        <f>IF('各会計、関係団体の財政状況及び健全化判断比率'!B29="","",'各会計、関係団体の財政状況及び健全化判断比率'!B29)</f>
        <v>内灘町後期高齢者医療特別会計</v>
      </c>
      <c r="X35" s="401"/>
      <c r="Y35" s="401"/>
      <c r="Z35" s="401"/>
      <c r="AA35" s="401"/>
      <c r="AB35" s="401"/>
      <c r="AC35" s="401"/>
      <c r="AD35" s="401"/>
      <c r="AE35" s="401"/>
      <c r="AF35" s="401"/>
      <c r="AG35" s="401"/>
      <c r="AH35" s="401"/>
      <c r="AI35" s="401"/>
      <c r="AJ35" s="401"/>
      <c r="AK35" s="401"/>
      <c r="AL35" s="178"/>
      <c r="AM35" s="400">
        <f t="shared" ref="AM35:AM43" si="0">IF(AO35="","",AM34+1)</f>
        <v>6</v>
      </c>
      <c r="AN35" s="400"/>
      <c r="AO35" s="401" t="str">
        <f>IF('各会計、関係団体の財政状況及び健全化判断比率'!B32="","",'各会計、関係団体の財政状況及び健全化判断比率'!B32)</f>
        <v>内灘町下水道事業会計</v>
      </c>
      <c r="AP35" s="401"/>
      <c r="AQ35" s="401"/>
      <c r="AR35" s="401"/>
      <c r="AS35" s="401"/>
      <c r="AT35" s="401"/>
      <c r="AU35" s="401"/>
      <c r="AV35" s="401"/>
      <c r="AW35" s="401"/>
      <c r="AX35" s="401"/>
      <c r="AY35" s="401"/>
      <c r="AZ35" s="401"/>
      <c r="BA35" s="401"/>
      <c r="BB35" s="401"/>
      <c r="BC35" s="401"/>
      <c r="BD35" s="178"/>
      <c r="BE35" s="400" t="str">
        <f t="shared" ref="BE35:BE43" si="1">IF(BG35="","",BE34+1)</f>
        <v/>
      </c>
      <c r="BF35" s="400"/>
      <c r="BG35" s="401"/>
      <c r="BH35" s="401"/>
      <c r="BI35" s="401"/>
      <c r="BJ35" s="401"/>
      <c r="BK35" s="401"/>
      <c r="BL35" s="401"/>
      <c r="BM35" s="401"/>
      <c r="BN35" s="401"/>
      <c r="BO35" s="401"/>
      <c r="BP35" s="401"/>
      <c r="BQ35" s="401"/>
      <c r="BR35" s="401"/>
      <c r="BS35" s="401"/>
      <c r="BT35" s="401"/>
      <c r="BU35" s="401"/>
      <c r="BV35" s="178"/>
      <c r="BW35" s="400" t="str">
        <f t="shared" ref="BW35:BW43" si="2">IF(BY35="","",BW34+1)</f>
        <v/>
      </c>
      <c r="BX35" s="400"/>
      <c r="BY35" s="401" t="str">
        <f>IF('各会計、関係団体の財政状況及び健全化判断比率'!B69="","",'各会計、関係団体の財政状況及び健全化判断比率'!B69)</f>
        <v/>
      </c>
      <c r="BZ35" s="401"/>
      <c r="CA35" s="401"/>
      <c r="CB35" s="401"/>
      <c r="CC35" s="401"/>
      <c r="CD35" s="401"/>
      <c r="CE35" s="401"/>
      <c r="CF35" s="401"/>
      <c r="CG35" s="401"/>
      <c r="CH35" s="401"/>
      <c r="CI35" s="401"/>
      <c r="CJ35" s="401"/>
      <c r="CK35" s="401"/>
      <c r="CL35" s="401"/>
      <c r="CM35" s="401"/>
      <c r="CN35" s="178"/>
      <c r="CO35" s="400" t="str">
        <f t="shared" ref="CO35:CO43" si="3">IF(CQ35="","",CO34+1)</f>
        <v/>
      </c>
      <c r="CP35" s="400"/>
      <c r="CQ35" s="401" t="str">
        <f>IF('各会計、関係団体の財政状況及び健全化判断比率'!BS8="","",'各会計、関係団体の財政状況及び健全化判断比率'!BS8)</f>
        <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15">
      <c r="A36" s="178"/>
      <c r="B36" s="202"/>
      <c r="C36" s="400" t="str">
        <f>IF(E36="","",C35+1)</f>
        <v/>
      </c>
      <c r="D36" s="400"/>
      <c r="E36" s="401" t="str">
        <f>IF('各会計、関係団体の財政状況及び健全化判断比率'!B9="","",'各会計、関係団体の財政状況及び健全化判断比率'!B9)</f>
        <v/>
      </c>
      <c r="F36" s="401"/>
      <c r="G36" s="401"/>
      <c r="H36" s="401"/>
      <c r="I36" s="401"/>
      <c r="J36" s="401"/>
      <c r="K36" s="401"/>
      <c r="L36" s="401"/>
      <c r="M36" s="401"/>
      <c r="N36" s="401"/>
      <c r="O36" s="401"/>
      <c r="P36" s="401"/>
      <c r="Q36" s="401"/>
      <c r="R36" s="401"/>
      <c r="S36" s="401"/>
      <c r="T36" s="178"/>
      <c r="U36" s="400">
        <f t="shared" ref="U36:U43" si="4">IF(W36="","",U35+1)</f>
        <v>4</v>
      </c>
      <c r="V36" s="400"/>
      <c r="W36" s="401" t="str">
        <f>IF('各会計、関係団体の財政状況及び健全化判断比率'!B30="","",'各会計、関係団体の財政状況及び健全化判断比率'!B30)</f>
        <v>内灘町介護保険特別会計</v>
      </c>
      <c r="X36" s="401"/>
      <c r="Y36" s="401"/>
      <c r="Z36" s="401"/>
      <c r="AA36" s="401"/>
      <c r="AB36" s="401"/>
      <c r="AC36" s="401"/>
      <c r="AD36" s="401"/>
      <c r="AE36" s="401"/>
      <c r="AF36" s="401"/>
      <c r="AG36" s="401"/>
      <c r="AH36" s="401"/>
      <c r="AI36" s="401"/>
      <c r="AJ36" s="401"/>
      <c r="AK36" s="401"/>
      <c r="AL36" s="178"/>
      <c r="AM36" s="400" t="str">
        <f t="shared" si="0"/>
        <v/>
      </c>
      <c r="AN36" s="400"/>
      <c r="AO36" s="401"/>
      <c r="AP36" s="401"/>
      <c r="AQ36" s="401"/>
      <c r="AR36" s="401"/>
      <c r="AS36" s="401"/>
      <c r="AT36" s="401"/>
      <c r="AU36" s="401"/>
      <c r="AV36" s="401"/>
      <c r="AW36" s="401"/>
      <c r="AX36" s="401"/>
      <c r="AY36" s="401"/>
      <c r="AZ36" s="401"/>
      <c r="BA36" s="401"/>
      <c r="BB36" s="401"/>
      <c r="BC36" s="401"/>
      <c r="BD36" s="178"/>
      <c r="BE36" s="400" t="str">
        <f t="shared" si="1"/>
        <v/>
      </c>
      <c r="BF36" s="400"/>
      <c r="BG36" s="401"/>
      <c r="BH36" s="401"/>
      <c r="BI36" s="401"/>
      <c r="BJ36" s="401"/>
      <c r="BK36" s="401"/>
      <c r="BL36" s="401"/>
      <c r="BM36" s="401"/>
      <c r="BN36" s="401"/>
      <c r="BO36" s="401"/>
      <c r="BP36" s="401"/>
      <c r="BQ36" s="401"/>
      <c r="BR36" s="401"/>
      <c r="BS36" s="401"/>
      <c r="BT36" s="401"/>
      <c r="BU36" s="401"/>
      <c r="BV36" s="178"/>
      <c r="BW36" s="400" t="str">
        <f t="shared" si="2"/>
        <v/>
      </c>
      <c r="BX36" s="400"/>
      <c r="BY36" s="401" t="str">
        <f>IF('各会計、関係団体の財政状況及び健全化判断比率'!B70="","",'各会計、関係団体の財政状況及び健全化判断比率'!B70)</f>
        <v/>
      </c>
      <c r="BZ36" s="401"/>
      <c r="CA36" s="401"/>
      <c r="CB36" s="401"/>
      <c r="CC36" s="401"/>
      <c r="CD36" s="401"/>
      <c r="CE36" s="401"/>
      <c r="CF36" s="401"/>
      <c r="CG36" s="401"/>
      <c r="CH36" s="401"/>
      <c r="CI36" s="401"/>
      <c r="CJ36" s="401"/>
      <c r="CK36" s="401"/>
      <c r="CL36" s="401"/>
      <c r="CM36" s="401"/>
      <c r="CN36" s="178"/>
      <c r="CO36" s="400" t="str">
        <f t="shared" si="3"/>
        <v/>
      </c>
      <c r="CP36" s="400"/>
      <c r="CQ36" s="401" t="str">
        <f>IF('各会計、関係団体の財政状況及び健全化判断比率'!BS9="","",'各会計、関係団体の財政状況及び健全化判断比率'!BS9)</f>
        <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15">
      <c r="A37" s="178"/>
      <c r="B37" s="202"/>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8"/>
      <c r="U37" s="400" t="str">
        <f t="shared" si="4"/>
        <v/>
      </c>
      <c r="V37" s="400"/>
      <c r="W37" s="401"/>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t="str">
        <f t="shared" si="2"/>
        <v/>
      </c>
      <c r="BX37" s="400"/>
      <c r="BY37" s="401" t="str">
        <f>IF('各会計、関係団体の財政状況及び健全化判断比率'!B71="","",'各会計、関係団体の財政状況及び健全化判断比率'!B71)</f>
        <v/>
      </c>
      <c r="BZ37" s="401"/>
      <c r="CA37" s="401"/>
      <c r="CB37" s="401"/>
      <c r="CC37" s="401"/>
      <c r="CD37" s="401"/>
      <c r="CE37" s="401"/>
      <c r="CF37" s="401"/>
      <c r="CG37" s="401"/>
      <c r="CH37" s="401"/>
      <c r="CI37" s="401"/>
      <c r="CJ37" s="401"/>
      <c r="CK37" s="401"/>
      <c r="CL37" s="401"/>
      <c r="CM37" s="401"/>
      <c r="CN37" s="178"/>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15">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t="str">
        <f t="shared" si="2"/>
        <v/>
      </c>
      <c r="BX38" s="400"/>
      <c r="BY38" s="401" t="str">
        <f>IF('各会計、関係団体の財政状況及び健全化判断比率'!B72="","",'各会計、関係団体の財政状況及び健全化判断比率'!B72)</f>
        <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15">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t="str">
        <f t="shared" si="2"/>
        <v/>
      </c>
      <c r="BX39" s="400"/>
      <c r="BY39" s="401" t="str">
        <f>IF('各会計、関係団体の財政状況及び健全化判断比率'!B73="","",'各会計、関係団体の財政状況及び健全化判断比率'!B73)</f>
        <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15">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t="str">
        <f t="shared" si="2"/>
        <v/>
      </c>
      <c r="BX40" s="400"/>
      <c r="BY40" s="401" t="str">
        <f>IF('各会計、関係団体の財政状況及び健全化判断比率'!B74="","",'各会計、関係団体の財政状況及び健全化判断比率'!B74)</f>
        <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15">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t="str">
        <f t="shared" si="2"/>
        <v/>
      </c>
      <c r="BX41" s="400"/>
      <c r="BY41" s="401" t="str">
        <f>IF('各会計、関係団体の財政状況及び健全化判断比率'!B75="","",'各会計、関係団体の財政状況及び健全化判断比率'!B75)</f>
        <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15">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t="str">
        <f t="shared" si="2"/>
        <v/>
      </c>
      <c r="BX42" s="400"/>
      <c r="BY42" s="401" t="str">
        <f>IF('各会計、関係団体の財政状況及び健全化判断比率'!B76="","",'各会計、関係団体の財政状況及び健全化判断比率'!B76)</f>
        <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15">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t="str">
        <f t="shared" si="2"/>
        <v/>
      </c>
      <c r="BX43" s="400"/>
      <c r="BY43" s="401" t="str">
        <f>IF('各会計、関係団体の財政状況及び健全化判断比率'!B77="","",'各会計、関係団体の財政状況及び健全化判断比率'!B77)</f>
        <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397" t="s">
        <v>208</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15">
      <c r="E47" s="397" t="s">
        <v>209</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15">
      <c r="E48" s="397" t="s">
        <v>210</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15">
      <c r="E49" s="399" t="s">
        <v>211</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15">
      <c r="E50" s="397" t="s">
        <v>212</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15">
      <c r="E51" s="397" t="s">
        <v>213</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15">
      <c r="E52" s="397" t="s">
        <v>214</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15">
      <c r="E53" s="177" t="s">
        <v>607</v>
      </c>
    </row>
    <row r="54" spans="5:113" x14ac:dyDescent="0.15"/>
    <row r="55" spans="5:113" x14ac:dyDescent="0.15"/>
    <row r="56" spans="5:113" x14ac:dyDescent="0.15"/>
  </sheetData>
  <sheetProtection algorithmName="SHA-512" hashValue="ajyvR4jx7PfWE1tQNVtqw84pCX8yZpAIFIpS6/9HNcy3TVjo3vZMJvZ1G41Zv3SVbydIBitWhAHO0i4oRr3OUQ==" saltValue="KcrCSiKk7ebj5R7+SBfgP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183" t="s">
        <v>582</v>
      </c>
      <c r="D34" s="1183"/>
      <c r="E34" s="1184"/>
      <c r="F34" s="32" t="s">
        <v>583</v>
      </c>
      <c r="G34" s="33" t="s">
        <v>584</v>
      </c>
      <c r="H34" s="33" t="s">
        <v>585</v>
      </c>
      <c r="I34" s="33" t="s">
        <v>586</v>
      </c>
      <c r="J34" s="34" t="s">
        <v>587</v>
      </c>
      <c r="K34" s="22"/>
      <c r="L34" s="22"/>
      <c r="M34" s="22"/>
      <c r="N34" s="22"/>
      <c r="O34" s="22"/>
      <c r="P34" s="22"/>
    </row>
    <row r="35" spans="1:16" ht="39" customHeight="1" x14ac:dyDescent="0.15">
      <c r="A35" s="22"/>
      <c r="B35" s="35"/>
      <c r="C35" s="1177" t="s">
        <v>588</v>
      </c>
      <c r="D35" s="1178"/>
      <c r="E35" s="1179"/>
      <c r="F35" s="36">
        <v>8.4700000000000006</v>
      </c>
      <c r="G35" s="37">
        <v>8.68</v>
      </c>
      <c r="H35" s="37">
        <v>9.1199999999999992</v>
      </c>
      <c r="I35" s="37">
        <v>6.98</v>
      </c>
      <c r="J35" s="38">
        <v>7.66</v>
      </c>
      <c r="K35" s="22"/>
      <c r="L35" s="22"/>
      <c r="M35" s="22"/>
      <c r="N35" s="22"/>
      <c r="O35" s="22"/>
      <c r="P35" s="22"/>
    </row>
    <row r="36" spans="1:16" ht="39" customHeight="1" x14ac:dyDescent="0.15">
      <c r="A36" s="22"/>
      <c r="B36" s="35"/>
      <c r="C36" s="1177" t="s">
        <v>589</v>
      </c>
      <c r="D36" s="1178"/>
      <c r="E36" s="1179"/>
      <c r="F36" s="36" t="s">
        <v>532</v>
      </c>
      <c r="G36" s="37" t="s">
        <v>532</v>
      </c>
      <c r="H36" s="37" t="s">
        <v>532</v>
      </c>
      <c r="I36" s="37">
        <v>2.48</v>
      </c>
      <c r="J36" s="38">
        <v>2.97</v>
      </c>
      <c r="K36" s="22"/>
      <c r="L36" s="22"/>
      <c r="M36" s="22"/>
      <c r="N36" s="22"/>
      <c r="O36" s="22"/>
      <c r="P36" s="22"/>
    </row>
    <row r="37" spans="1:16" ht="39" customHeight="1" x14ac:dyDescent="0.15">
      <c r="A37" s="22"/>
      <c r="B37" s="35"/>
      <c r="C37" s="1177" t="s">
        <v>590</v>
      </c>
      <c r="D37" s="1178"/>
      <c r="E37" s="1179"/>
      <c r="F37" s="36">
        <v>1.87</v>
      </c>
      <c r="G37" s="37">
        <v>1.45</v>
      </c>
      <c r="H37" s="37">
        <v>1.06</v>
      </c>
      <c r="I37" s="37">
        <v>1.28</v>
      </c>
      <c r="J37" s="38">
        <v>2.29</v>
      </c>
      <c r="K37" s="22"/>
      <c r="L37" s="22"/>
      <c r="M37" s="22"/>
      <c r="N37" s="22"/>
      <c r="O37" s="22"/>
      <c r="P37" s="22"/>
    </row>
    <row r="38" spans="1:16" ht="39" customHeight="1" x14ac:dyDescent="0.15">
      <c r="A38" s="22"/>
      <c r="B38" s="35"/>
      <c r="C38" s="1177" t="s">
        <v>591</v>
      </c>
      <c r="D38" s="1178"/>
      <c r="E38" s="1179"/>
      <c r="F38" s="36">
        <v>0.41</v>
      </c>
      <c r="G38" s="37">
        <v>0.38</v>
      </c>
      <c r="H38" s="37">
        <v>0.32</v>
      </c>
      <c r="I38" s="37">
        <v>0.24</v>
      </c>
      <c r="J38" s="38">
        <v>0.47</v>
      </c>
      <c r="K38" s="22"/>
      <c r="L38" s="22"/>
      <c r="M38" s="22"/>
      <c r="N38" s="22"/>
      <c r="O38" s="22"/>
      <c r="P38" s="22"/>
    </row>
    <row r="39" spans="1:16" ht="39" customHeight="1" x14ac:dyDescent="0.15">
      <c r="A39" s="22"/>
      <c r="B39" s="35"/>
      <c r="C39" s="1177" t="s">
        <v>592</v>
      </c>
      <c r="D39" s="1178"/>
      <c r="E39" s="1179"/>
      <c r="F39" s="36">
        <v>0</v>
      </c>
      <c r="G39" s="37">
        <v>0</v>
      </c>
      <c r="H39" s="37">
        <v>0</v>
      </c>
      <c r="I39" s="37">
        <v>0</v>
      </c>
      <c r="J39" s="38">
        <v>0</v>
      </c>
      <c r="K39" s="22"/>
      <c r="L39" s="22"/>
      <c r="M39" s="22"/>
      <c r="N39" s="22"/>
      <c r="O39" s="22"/>
      <c r="P39" s="22"/>
    </row>
    <row r="40" spans="1:16" ht="39" customHeight="1" x14ac:dyDescent="0.15">
      <c r="A40" s="22"/>
      <c r="B40" s="35"/>
      <c r="C40" s="1177" t="s">
        <v>593</v>
      </c>
      <c r="D40" s="1178"/>
      <c r="E40" s="1179"/>
      <c r="F40" s="36">
        <v>0</v>
      </c>
      <c r="G40" s="37">
        <v>0</v>
      </c>
      <c r="H40" s="37">
        <v>0</v>
      </c>
      <c r="I40" s="37">
        <v>0</v>
      </c>
      <c r="J40" s="38">
        <v>0</v>
      </c>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594</v>
      </c>
      <c r="D42" s="1178"/>
      <c r="E42" s="1179"/>
      <c r="F42" s="36" t="s">
        <v>532</v>
      </c>
      <c r="G42" s="37" t="s">
        <v>532</v>
      </c>
      <c r="H42" s="37" t="s">
        <v>532</v>
      </c>
      <c r="I42" s="37" t="s">
        <v>532</v>
      </c>
      <c r="J42" s="38" t="s">
        <v>532</v>
      </c>
      <c r="K42" s="22"/>
      <c r="L42" s="22"/>
      <c r="M42" s="22"/>
      <c r="N42" s="22"/>
      <c r="O42" s="22"/>
      <c r="P42" s="22"/>
    </row>
    <row r="43" spans="1:16" ht="39" customHeight="1" thickBot="1" x14ac:dyDescent="0.2">
      <c r="A43" s="22"/>
      <c r="B43" s="40"/>
      <c r="C43" s="1180" t="s">
        <v>595</v>
      </c>
      <c r="D43" s="1181"/>
      <c r="E43" s="1182"/>
      <c r="F43" s="41">
        <v>0</v>
      </c>
      <c r="G43" s="42">
        <v>0</v>
      </c>
      <c r="H43" s="42">
        <v>0.28000000000000003</v>
      </c>
      <c r="I43" s="42" t="s">
        <v>532</v>
      </c>
      <c r="J43" s="43" t="s">
        <v>532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mStyxHUYATEown6voccgBiKcD9dpRwXuTOf3MOH5T3/wMcReeWylypDBxGsCjIrKzTpLlv1ium68+syWbaQ==" saltValue="f2zdhgPcAEq0bYhuQcMa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03" t="s">
        <v>11</v>
      </c>
      <c r="C45" s="1204"/>
      <c r="D45" s="58"/>
      <c r="E45" s="1209" t="s">
        <v>12</v>
      </c>
      <c r="F45" s="1209"/>
      <c r="G45" s="1209"/>
      <c r="H45" s="1209"/>
      <c r="I45" s="1209"/>
      <c r="J45" s="1210"/>
      <c r="K45" s="59">
        <v>912</v>
      </c>
      <c r="L45" s="60">
        <v>931</v>
      </c>
      <c r="M45" s="60">
        <v>924</v>
      </c>
      <c r="N45" s="60">
        <v>1008</v>
      </c>
      <c r="O45" s="61">
        <v>1180</v>
      </c>
      <c r="P45" s="48"/>
      <c r="Q45" s="48"/>
      <c r="R45" s="48"/>
      <c r="S45" s="48"/>
      <c r="T45" s="48"/>
      <c r="U45" s="48"/>
    </row>
    <row r="46" spans="1:21" ht="30.75" customHeight="1" x14ac:dyDescent="0.15">
      <c r="A46" s="48"/>
      <c r="B46" s="1205"/>
      <c r="C46" s="1206"/>
      <c r="D46" s="62"/>
      <c r="E46" s="1187" t="s">
        <v>13</v>
      </c>
      <c r="F46" s="1187"/>
      <c r="G46" s="1187"/>
      <c r="H46" s="1187"/>
      <c r="I46" s="1187"/>
      <c r="J46" s="1188"/>
      <c r="K46" s="63" t="s">
        <v>532</v>
      </c>
      <c r="L46" s="64" t="s">
        <v>532</v>
      </c>
      <c r="M46" s="64" t="s">
        <v>532</v>
      </c>
      <c r="N46" s="64" t="s">
        <v>532</v>
      </c>
      <c r="O46" s="65" t="s">
        <v>532</v>
      </c>
      <c r="P46" s="48"/>
      <c r="Q46" s="48"/>
      <c r="R46" s="48"/>
      <c r="S46" s="48"/>
      <c r="T46" s="48"/>
      <c r="U46" s="48"/>
    </row>
    <row r="47" spans="1:21" ht="30.75" customHeight="1" x14ac:dyDescent="0.15">
      <c r="A47" s="48"/>
      <c r="B47" s="1205"/>
      <c r="C47" s="1206"/>
      <c r="D47" s="62"/>
      <c r="E47" s="1187" t="s">
        <v>14</v>
      </c>
      <c r="F47" s="1187"/>
      <c r="G47" s="1187"/>
      <c r="H47" s="1187"/>
      <c r="I47" s="1187"/>
      <c r="J47" s="1188"/>
      <c r="K47" s="63" t="s">
        <v>532</v>
      </c>
      <c r="L47" s="64" t="s">
        <v>532</v>
      </c>
      <c r="M47" s="64" t="s">
        <v>532</v>
      </c>
      <c r="N47" s="64" t="s">
        <v>532</v>
      </c>
      <c r="O47" s="65" t="s">
        <v>532</v>
      </c>
      <c r="P47" s="48"/>
      <c r="Q47" s="48"/>
      <c r="R47" s="48"/>
      <c r="S47" s="48"/>
      <c r="T47" s="48"/>
      <c r="U47" s="48"/>
    </row>
    <row r="48" spans="1:21" ht="30.75" customHeight="1" x14ac:dyDescent="0.15">
      <c r="A48" s="48"/>
      <c r="B48" s="1205"/>
      <c r="C48" s="1206"/>
      <c r="D48" s="62"/>
      <c r="E48" s="1187" t="s">
        <v>15</v>
      </c>
      <c r="F48" s="1187"/>
      <c r="G48" s="1187"/>
      <c r="H48" s="1187"/>
      <c r="I48" s="1187"/>
      <c r="J48" s="1188"/>
      <c r="K48" s="63">
        <v>364</v>
      </c>
      <c r="L48" s="64">
        <v>386</v>
      </c>
      <c r="M48" s="64">
        <v>397</v>
      </c>
      <c r="N48" s="64">
        <v>430</v>
      </c>
      <c r="O48" s="65">
        <v>320</v>
      </c>
      <c r="P48" s="48"/>
      <c r="Q48" s="48"/>
      <c r="R48" s="48"/>
      <c r="S48" s="48"/>
      <c r="T48" s="48"/>
      <c r="U48" s="48"/>
    </row>
    <row r="49" spans="1:21" ht="30.75" customHeight="1" x14ac:dyDescent="0.15">
      <c r="A49" s="48"/>
      <c r="B49" s="1205"/>
      <c r="C49" s="1206"/>
      <c r="D49" s="62"/>
      <c r="E49" s="1187" t="s">
        <v>16</v>
      </c>
      <c r="F49" s="1187"/>
      <c r="G49" s="1187"/>
      <c r="H49" s="1187"/>
      <c r="I49" s="1187"/>
      <c r="J49" s="1188"/>
      <c r="K49" s="63">
        <v>126</v>
      </c>
      <c r="L49" s="64">
        <v>61</v>
      </c>
      <c r="M49" s="64">
        <v>51</v>
      </c>
      <c r="N49" s="64">
        <v>42</v>
      </c>
      <c r="O49" s="65">
        <v>20</v>
      </c>
      <c r="P49" s="48"/>
      <c r="Q49" s="48"/>
      <c r="R49" s="48"/>
      <c r="S49" s="48"/>
      <c r="T49" s="48"/>
      <c r="U49" s="48"/>
    </row>
    <row r="50" spans="1:21" ht="30.75" customHeight="1" x14ac:dyDescent="0.15">
      <c r="A50" s="48"/>
      <c r="B50" s="1205"/>
      <c r="C50" s="1206"/>
      <c r="D50" s="62"/>
      <c r="E50" s="1187" t="s">
        <v>17</v>
      </c>
      <c r="F50" s="1187"/>
      <c r="G50" s="1187"/>
      <c r="H50" s="1187"/>
      <c r="I50" s="1187"/>
      <c r="J50" s="1188"/>
      <c r="K50" s="63">
        <v>21</v>
      </c>
      <c r="L50" s="64">
        <v>21</v>
      </c>
      <c r="M50" s="64">
        <v>21</v>
      </c>
      <c r="N50" s="64">
        <v>20</v>
      </c>
      <c r="O50" s="65">
        <v>5</v>
      </c>
      <c r="P50" s="48"/>
      <c r="Q50" s="48"/>
      <c r="R50" s="48"/>
      <c r="S50" s="48"/>
      <c r="T50" s="48"/>
      <c r="U50" s="48"/>
    </row>
    <row r="51" spans="1:21" ht="30.75" customHeight="1" x14ac:dyDescent="0.15">
      <c r="A51" s="48"/>
      <c r="B51" s="1207"/>
      <c r="C51" s="1208"/>
      <c r="D51" s="66"/>
      <c r="E51" s="1187" t="s">
        <v>18</v>
      </c>
      <c r="F51" s="1187"/>
      <c r="G51" s="1187"/>
      <c r="H51" s="1187"/>
      <c r="I51" s="1187"/>
      <c r="J51" s="1188"/>
      <c r="K51" s="63">
        <v>0</v>
      </c>
      <c r="L51" s="64" t="s">
        <v>532</v>
      </c>
      <c r="M51" s="64" t="s">
        <v>532</v>
      </c>
      <c r="N51" s="64" t="s">
        <v>532</v>
      </c>
      <c r="O51" s="65" t="s">
        <v>532</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995</v>
      </c>
      <c r="L52" s="64">
        <v>998</v>
      </c>
      <c r="M52" s="64">
        <v>1029</v>
      </c>
      <c r="N52" s="64">
        <v>1092</v>
      </c>
      <c r="O52" s="65">
        <v>1092</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428</v>
      </c>
      <c r="L53" s="69">
        <v>401</v>
      </c>
      <c r="M53" s="69">
        <v>364</v>
      </c>
      <c r="N53" s="69">
        <v>408</v>
      </c>
      <c r="O53" s="70">
        <v>433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596</v>
      </c>
      <c r="P55" s="48"/>
      <c r="Q55" s="48"/>
      <c r="R55" s="48"/>
      <c r="S55" s="48"/>
      <c r="T55" s="48"/>
      <c r="U55" s="48"/>
    </row>
    <row r="56" spans="1:21" ht="31.5" customHeight="1" thickBot="1" x14ac:dyDescent="0.2">
      <c r="A56" s="48"/>
      <c r="B56" s="76"/>
      <c r="C56" s="77"/>
      <c r="D56" s="77"/>
      <c r="E56" s="78"/>
      <c r="F56" s="78"/>
      <c r="G56" s="78"/>
      <c r="H56" s="78"/>
      <c r="I56" s="78"/>
      <c r="J56" s="79" t="s">
        <v>2</v>
      </c>
      <c r="K56" s="80" t="s">
        <v>597</v>
      </c>
      <c r="L56" s="81" t="s">
        <v>598</v>
      </c>
      <c r="M56" s="81" t="s">
        <v>599</v>
      </c>
      <c r="N56" s="81" t="s">
        <v>600</v>
      </c>
      <c r="O56" s="82" t="s">
        <v>601</v>
      </c>
      <c r="P56" s="48"/>
      <c r="Q56" s="48"/>
      <c r="R56" s="48"/>
      <c r="S56" s="48"/>
      <c r="T56" s="48"/>
      <c r="U56" s="48"/>
    </row>
    <row r="57" spans="1:21" ht="31.5" customHeight="1" x14ac:dyDescent="0.15">
      <c r="B57" s="1193" t="s">
        <v>25</v>
      </c>
      <c r="C57" s="1194"/>
      <c r="D57" s="1197" t="s">
        <v>26</v>
      </c>
      <c r="E57" s="1198"/>
      <c r="F57" s="1198"/>
      <c r="G57" s="1198"/>
      <c r="H57" s="1198"/>
      <c r="I57" s="1198"/>
      <c r="J57" s="1199"/>
      <c r="K57" s="83"/>
      <c r="L57" s="84"/>
      <c r="M57" s="84"/>
      <c r="N57" s="84"/>
      <c r="O57" s="85"/>
    </row>
    <row r="58" spans="1:21" ht="31.5" customHeight="1" thickBot="1" x14ac:dyDescent="0.2">
      <c r="B58" s="1195"/>
      <c r="C58" s="1196"/>
      <c r="D58" s="1200" t="s">
        <v>27</v>
      </c>
      <c r="E58" s="1201"/>
      <c r="F58" s="1201"/>
      <c r="G58" s="1201"/>
      <c r="H58" s="1201"/>
      <c r="I58" s="1201"/>
      <c r="J58" s="120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PVD/FZFYIj/OcbaO+nrTfx0QjTAFf7gejUVPjtbl6eh3vkOdDTSjlP014/J2auO4f6nJoycdPOYV3jP6hFMkQ==" saltValue="RzfqHtvw5xpigpRGmJHkw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23" t="s">
        <v>30</v>
      </c>
      <c r="C41" s="1224"/>
      <c r="D41" s="102"/>
      <c r="E41" s="1225" t="s">
        <v>31</v>
      </c>
      <c r="F41" s="1225"/>
      <c r="G41" s="1225"/>
      <c r="H41" s="1226"/>
      <c r="I41" s="346">
        <v>12223</v>
      </c>
      <c r="J41" s="347">
        <v>12450</v>
      </c>
      <c r="K41" s="347">
        <v>12799</v>
      </c>
      <c r="L41" s="347">
        <v>13040</v>
      </c>
      <c r="M41" s="348">
        <v>12808</v>
      </c>
    </row>
    <row r="42" spans="2:13" ht="27.75" customHeight="1" x14ac:dyDescent="0.15">
      <c r="B42" s="1213"/>
      <c r="C42" s="1214"/>
      <c r="D42" s="103"/>
      <c r="E42" s="1217" t="s">
        <v>32</v>
      </c>
      <c r="F42" s="1217"/>
      <c r="G42" s="1217"/>
      <c r="H42" s="1218"/>
      <c r="I42" s="349">
        <v>359</v>
      </c>
      <c r="J42" s="350">
        <v>338</v>
      </c>
      <c r="K42" s="350">
        <v>317</v>
      </c>
      <c r="L42" s="350">
        <v>299</v>
      </c>
      <c r="M42" s="351">
        <v>294</v>
      </c>
    </row>
    <row r="43" spans="2:13" ht="27.75" customHeight="1" x14ac:dyDescent="0.15">
      <c r="B43" s="1213"/>
      <c r="C43" s="1214"/>
      <c r="D43" s="103"/>
      <c r="E43" s="1217" t="s">
        <v>33</v>
      </c>
      <c r="F43" s="1217"/>
      <c r="G43" s="1217"/>
      <c r="H43" s="1218"/>
      <c r="I43" s="349">
        <v>5014</v>
      </c>
      <c r="J43" s="350">
        <v>4919</v>
      </c>
      <c r="K43" s="350">
        <v>5003</v>
      </c>
      <c r="L43" s="350">
        <v>5062</v>
      </c>
      <c r="M43" s="351">
        <v>4621</v>
      </c>
    </row>
    <row r="44" spans="2:13" ht="27.75" customHeight="1" x14ac:dyDescent="0.15">
      <c r="B44" s="1213"/>
      <c r="C44" s="1214"/>
      <c r="D44" s="103"/>
      <c r="E44" s="1217" t="s">
        <v>34</v>
      </c>
      <c r="F44" s="1217"/>
      <c r="G44" s="1217"/>
      <c r="H44" s="1218"/>
      <c r="I44" s="349">
        <v>198</v>
      </c>
      <c r="J44" s="350">
        <v>138</v>
      </c>
      <c r="K44" s="350">
        <v>107</v>
      </c>
      <c r="L44" s="350">
        <v>110</v>
      </c>
      <c r="M44" s="351">
        <v>565</v>
      </c>
    </row>
    <row r="45" spans="2:13" ht="27.75" customHeight="1" x14ac:dyDescent="0.15">
      <c r="B45" s="1213"/>
      <c r="C45" s="1214"/>
      <c r="D45" s="103"/>
      <c r="E45" s="1217" t="s">
        <v>35</v>
      </c>
      <c r="F45" s="1217"/>
      <c r="G45" s="1217"/>
      <c r="H45" s="1218"/>
      <c r="I45" s="349">
        <v>980</v>
      </c>
      <c r="J45" s="350">
        <v>796</v>
      </c>
      <c r="K45" s="350">
        <v>741</v>
      </c>
      <c r="L45" s="350">
        <v>714</v>
      </c>
      <c r="M45" s="351">
        <v>652</v>
      </c>
    </row>
    <row r="46" spans="2:13" ht="27.75" customHeight="1" x14ac:dyDescent="0.15">
      <c r="B46" s="1213"/>
      <c r="C46" s="1214"/>
      <c r="D46" s="104"/>
      <c r="E46" s="1217" t="s">
        <v>36</v>
      </c>
      <c r="F46" s="1217"/>
      <c r="G46" s="1217"/>
      <c r="H46" s="1218"/>
      <c r="I46" s="349" t="s">
        <v>532</v>
      </c>
      <c r="J46" s="350" t="s">
        <v>532</v>
      </c>
      <c r="K46" s="350" t="s">
        <v>532</v>
      </c>
      <c r="L46" s="350" t="s">
        <v>532</v>
      </c>
      <c r="M46" s="351" t="s">
        <v>532</v>
      </c>
    </row>
    <row r="47" spans="2:13" ht="27.75" customHeight="1" x14ac:dyDescent="0.15">
      <c r="B47" s="1213"/>
      <c r="C47" s="1214"/>
      <c r="D47" s="105"/>
      <c r="E47" s="1227" t="s">
        <v>37</v>
      </c>
      <c r="F47" s="1228"/>
      <c r="G47" s="1228"/>
      <c r="H47" s="1229"/>
      <c r="I47" s="349" t="s">
        <v>532</v>
      </c>
      <c r="J47" s="350" t="s">
        <v>532</v>
      </c>
      <c r="K47" s="350" t="s">
        <v>532</v>
      </c>
      <c r="L47" s="350" t="s">
        <v>532</v>
      </c>
      <c r="M47" s="351" t="s">
        <v>532</v>
      </c>
    </row>
    <row r="48" spans="2:13" ht="27.75" customHeight="1" x14ac:dyDescent="0.15">
      <c r="B48" s="1213"/>
      <c r="C48" s="1214"/>
      <c r="D48" s="103"/>
      <c r="E48" s="1217" t="s">
        <v>38</v>
      </c>
      <c r="F48" s="1217"/>
      <c r="G48" s="1217"/>
      <c r="H48" s="1218"/>
      <c r="I48" s="349" t="s">
        <v>532</v>
      </c>
      <c r="J48" s="350" t="s">
        <v>532</v>
      </c>
      <c r="K48" s="350" t="s">
        <v>532</v>
      </c>
      <c r="L48" s="350" t="s">
        <v>532</v>
      </c>
      <c r="M48" s="351" t="s">
        <v>532</v>
      </c>
    </row>
    <row r="49" spans="2:13" ht="27.75" customHeight="1" x14ac:dyDescent="0.15">
      <c r="B49" s="1215"/>
      <c r="C49" s="1216"/>
      <c r="D49" s="103"/>
      <c r="E49" s="1217" t="s">
        <v>39</v>
      </c>
      <c r="F49" s="1217"/>
      <c r="G49" s="1217"/>
      <c r="H49" s="1218"/>
      <c r="I49" s="349" t="s">
        <v>532</v>
      </c>
      <c r="J49" s="350" t="s">
        <v>532</v>
      </c>
      <c r="K49" s="350" t="s">
        <v>532</v>
      </c>
      <c r="L49" s="350" t="s">
        <v>532</v>
      </c>
      <c r="M49" s="351" t="s">
        <v>532</v>
      </c>
    </row>
    <row r="50" spans="2:13" ht="27.75" customHeight="1" x14ac:dyDescent="0.15">
      <c r="B50" s="1211" t="s">
        <v>40</v>
      </c>
      <c r="C50" s="1212"/>
      <c r="D50" s="106"/>
      <c r="E50" s="1217" t="s">
        <v>41</v>
      </c>
      <c r="F50" s="1217"/>
      <c r="G50" s="1217"/>
      <c r="H50" s="1218"/>
      <c r="I50" s="349">
        <v>1415</v>
      </c>
      <c r="J50" s="350">
        <v>1332</v>
      </c>
      <c r="K50" s="350">
        <v>1387</v>
      </c>
      <c r="L50" s="350">
        <v>1605</v>
      </c>
      <c r="M50" s="351">
        <v>2048</v>
      </c>
    </row>
    <row r="51" spans="2:13" ht="27.75" customHeight="1" x14ac:dyDescent="0.15">
      <c r="B51" s="1213"/>
      <c r="C51" s="1214"/>
      <c r="D51" s="103"/>
      <c r="E51" s="1217" t="s">
        <v>42</v>
      </c>
      <c r="F51" s="1217"/>
      <c r="G51" s="1217"/>
      <c r="H51" s="1218"/>
      <c r="I51" s="349">
        <v>1558</v>
      </c>
      <c r="J51" s="350">
        <v>1499</v>
      </c>
      <c r="K51" s="350">
        <v>1530</v>
      </c>
      <c r="L51" s="350">
        <v>1601</v>
      </c>
      <c r="M51" s="351">
        <v>1450</v>
      </c>
    </row>
    <row r="52" spans="2:13" ht="27.75" customHeight="1" x14ac:dyDescent="0.15">
      <c r="B52" s="1215"/>
      <c r="C52" s="1216"/>
      <c r="D52" s="103"/>
      <c r="E52" s="1217" t="s">
        <v>43</v>
      </c>
      <c r="F52" s="1217"/>
      <c r="G52" s="1217"/>
      <c r="H52" s="1218"/>
      <c r="I52" s="349">
        <v>12142</v>
      </c>
      <c r="J52" s="350">
        <v>12273</v>
      </c>
      <c r="K52" s="350">
        <v>12083</v>
      </c>
      <c r="L52" s="350">
        <v>11853</v>
      </c>
      <c r="M52" s="351">
        <v>11649</v>
      </c>
    </row>
    <row r="53" spans="2:13" ht="27.75" customHeight="1" thickBot="1" x14ac:dyDescent="0.2">
      <c r="B53" s="1219" t="s">
        <v>44</v>
      </c>
      <c r="C53" s="1220"/>
      <c r="D53" s="107"/>
      <c r="E53" s="1221" t="s">
        <v>45</v>
      </c>
      <c r="F53" s="1221"/>
      <c r="G53" s="1221"/>
      <c r="H53" s="1222"/>
      <c r="I53" s="352">
        <v>3660</v>
      </c>
      <c r="J53" s="353">
        <v>3537</v>
      </c>
      <c r="K53" s="353">
        <v>3968</v>
      </c>
      <c r="L53" s="353">
        <v>4165</v>
      </c>
      <c r="M53" s="354">
        <v>3792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9+tEhgp7kpp2koV0bhFM6jeMum8QJkdjeHOR9Quh+AyGWjViIy00/fw/1Xx5IylP+Qms9DtKtEOqGkB5JQckkA==" saltValue="No2460SmEshiNLLyOTrl2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576</v>
      </c>
      <c r="G54" s="116" t="s">
        <v>577</v>
      </c>
      <c r="H54" s="117" t="s">
        <v>578</v>
      </c>
    </row>
    <row r="55" spans="2:8" ht="52.5" customHeight="1" x14ac:dyDescent="0.15">
      <c r="B55" s="118"/>
      <c r="C55" s="1238" t="s">
        <v>48</v>
      </c>
      <c r="D55" s="1238"/>
      <c r="E55" s="1239"/>
      <c r="F55" s="119">
        <v>632</v>
      </c>
      <c r="G55" s="119">
        <v>796</v>
      </c>
      <c r="H55" s="120">
        <v>1052</v>
      </c>
    </row>
    <row r="56" spans="2:8" ht="52.5" customHeight="1" x14ac:dyDescent="0.15">
      <c r="B56" s="121"/>
      <c r="C56" s="1240" t="s">
        <v>49</v>
      </c>
      <c r="D56" s="1240"/>
      <c r="E56" s="1241"/>
      <c r="F56" s="122">
        <v>0</v>
      </c>
      <c r="G56" s="122">
        <v>0</v>
      </c>
      <c r="H56" s="123">
        <v>100</v>
      </c>
    </row>
    <row r="57" spans="2:8" ht="53.25" customHeight="1" x14ac:dyDescent="0.15">
      <c r="B57" s="121"/>
      <c r="C57" s="1242" t="s">
        <v>50</v>
      </c>
      <c r="D57" s="1242"/>
      <c r="E57" s="1243"/>
      <c r="F57" s="124">
        <v>404</v>
      </c>
      <c r="G57" s="124">
        <v>405</v>
      </c>
      <c r="H57" s="125">
        <v>466</v>
      </c>
    </row>
    <row r="58" spans="2:8" ht="45.75" customHeight="1" x14ac:dyDescent="0.15">
      <c r="B58" s="126"/>
      <c r="C58" s="1230" t="s">
        <v>602</v>
      </c>
      <c r="D58" s="1231"/>
      <c r="E58" s="1232"/>
      <c r="F58" s="127">
        <v>127</v>
      </c>
      <c r="G58" s="127">
        <v>108</v>
      </c>
      <c r="H58" s="128">
        <v>161</v>
      </c>
    </row>
    <row r="59" spans="2:8" ht="45.75" customHeight="1" x14ac:dyDescent="0.15">
      <c r="B59" s="126"/>
      <c r="C59" s="1230" t="s">
        <v>603</v>
      </c>
      <c r="D59" s="1231"/>
      <c r="E59" s="1232"/>
      <c r="F59" s="127">
        <v>101</v>
      </c>
      <c r="G59" s="127">
        <v>101</v>
      </c>
      <c r="H59" s="128">
        <v>101</v>
      </c>
    </row>
    <row r="60" spans="2:8" ht="45.75" customHeight="1" x14ac:dyDescent="0.15">
      <c r="B60" s="126"/>
      <c r="C60" s="1230" t="s">
        <v>604</v>
      </c>
      <c r="D60" s="1231"/>
      <c r="E60" s="1232"/>
      <c r="F60" s="127">
        <v>56</v>
      </c>
      <c r="G60" s="127">
        <v>77</v>
      </c>
      <c r="H60" s="128">
        <v>89</v>
      </c>
    </row>
    <row r="61" spans="2:8" ht="45.75" customHeight="1" x14ac:dyDescent="0.15">
      <c r="B61" s="126"/>
      <c r="C61" s="1230" t="s">
        <v>605</v>
      </c>
      <c r="D61" s="1231"/>
      <c r="E61" s="1232"/>
      <c r="F61" s="127">
        <v>86</v>
      </c>
      <c r="G61" s="127">
        <v>83</v>
      </c>
      <c r="H61" s="128">
        <v>79</v>
      </c>
    </row>
    <row r="62" spans="2:8" ht="45.75" customHeight="1" thickBot="1" x14ac:dyDescent="0.2">
      <c r="B62" s="129"/>
      <c r="C62" s="1233" t="s">
        <v>606</v>
      </c>
      <c r="D62" s="1234"/>
      <c r="E62" s="1235"/>
      <c r="F62" s="130">
        <v>19</v>
      </c>
      <c r="G62" s="130">
        <v>19</v>
      </c>
      <c r="H62" s="131">
        <v>19</v>
      </c>
    </row>
    <row r="63" spans="2:8" ht="52.5" customHeight="1" thickBot="1" x14ac:dyDescent="0.2">
      <c r="B63" s="132"/>
      <c r="C63" s="1236" t="s">
        <v>51</v>
      </c>
      <c r="D63" s="1236"/>
      <c r="E63" s="1237"/>
      <c r="F63" s="133">
        <v>1036</v>
      </c>
      <c r="G63" s="133">
        <v>1201</v>
      </c>
      <c r="H63" s="134">
        <v>1618</v>
      </c>
    </row>
    <row r="64" spans="2:8" x14ac:dyDescent="0.15"/>
  </sheetData>
  <sheetProtection algorithmName="SHA-512" hashValue="rUZGJMhB+uLI7EIuu3G4v6FGr7rDXyGfHKQv+i7McCkZEBinGBLO+2B4QnSv8MlScpP69DRGV/pLr3/ixcbbvw==" saltValue="vqrd9zFva/IaGpE89LvF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BF837-2755-4161-BE2B-2AAD46993AE9}">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608</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609</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44" t="s">
        <v>617</v>
      </c>
      <c r="AO43" s="1245"/>
      <c r="AP43" s="1245"/>
      <c r="AQ43" s="1245"/>
      <c r="AR43" s="1245"/>
      <c r="AS43" s="1245"/>
      <c r="AT43" s="1245"/>
      <c r="AU43" s="1245"/>
      <c r="AV43" s="1245"/>
      <c r="AW43" s="1245"/>
      <c r="AX43" s="1245"/>
      <c r="AY43" s="1245"/>
      <c r="AZ43" s="1245"/>
      <c r="BA43" s="1245"/>
      <c r="BB43" s="1245"/>
      <c r="BC43" s="1245"/>
      <c r="BD43" s="1245"/>
      <c r="BE43" s="1245"/>
      <c r="BF43" s="1245"/>
      <c r="BG43" s="1245"/>
      <c r="BH43" s="1245"/>
      <c r="BI43" s="1245"/>
      <c r="BJ43" s="1245"/>
      <c r="BK43" s="1245"/>
      <c r="BL43" s="1245"/>
      <c r="BM43" s="1245"/>
      <c r="BN43" s="1245"/>
      <c r="BO43" s="1245"/>
      <c r="BP43" s="1245"/>
      <c r="BQ43" s="1245"/>
      <c r="BR43" s="1245"/>
      <c r="BS43" s="1245"/>
      <c r="BT43" s="1245"/>
      <c r="BU43" s="1245"/>
      <c r="BV43" s="1245"/>
      <c r="BW43" s="1245"/>
      <c r="BX43" s="1245"/>
      <c r="BY43" s="1245"/>
      <c r="BZ43" s="1245"/>
      <c r="CA43" s="1245"/>
      <c r="CB43" s="1245"/>
      <c r="CC43" s="1245"/>
      <c r="CD43" s="1245"/>
      <c r="CE43" s="1245"/>
      <c r="CF43" s="1245"/>
      <c r="CG43" s="1245"/>
      <c r="CH43" s="1245"/>
      <c r="CI43" s="1245"/>
      <c r="CJ43" s="1245"/>
      <c r="CK43" s="1245"/>
      <c r="CL43" s="1245"/>
      <c r="CM43" s="1245"/>
      <c r="CN43" s="1245"/>
      <c r="CO43" s="1245"/>
      <c r="CP43" s="1245"/>
      <c r="CQ43" s="1245"/>
      <c r="CR43" s="1245"/>
      <c r="CS43" s="1245"/>
      <c r="CT43" s="1245"/>
      <c r="CU43" s="1245"/>
      <c r="CV43" s="1245"/>
      <c r="CW43" s="1245"/>
      <c r="CX43" s="1245"/>
      <c r="CY43" s="1245"/>
      <c r="CZ43" s="1245"/>
      <c r="DA43" s="1245"/>
      <c r="DB43" s="1245"/>
      <c r="DC43" s="1246"/>
    </row>
    <row r="44" spans="2:109" x14ac:dyDescent="0.15">
      <c r="B44" s="369"/>
      <c r="AN44" s="1247"/>
      <c r="AO44" s="1248"/>
      <c r="AP44" s="1248"/>
      <c r="AQ44" s="1248"/>
      <c r="AR44" s="1248"/>
      <c r="AS44" s="1248"/>
      <c r="AT44" s="1248"/>
      <c r="AU44" s="1248"/>
      <c r="AV44" s="1248"/>
      <c r="AW44" s="1248"/>
      <c r="AX44" s="1248"/>
      <c r="AY44" s="1248"/>
      <c r="AZ44" s="1248"/>
      <c r="BA44" s="1248"/>
      <c r="BB44" s="1248"/>
      <c r="BC44" s="1248"/>
      <c r="BD44" s="1248"/>
      <c r="BE44" s="1248"/>
      <c r="BF44" s="1248"/>
      <c r="BG44" s="1248"/>
      <c r="BH44" s="1248"/>
      <c r="BI44" s="1248"/>
      <c r="BJ44" s="1248"/>
      <c r="BK44" s="1248"/>
      <c r="BL44" s="1248"/>
      <c r="BM44" s="1248"/>
      <c r="BN44" s="1248"/>
      <c r="BO44" s="1248"/>
      <c r="BP44" s="1248"/>
      <c r="BQ44" s="1248"/>
      <c r="BR44" s="1248"/>
      <c r="BS44" s="1248"/>
      <c r="BT44" s="1248"/>
      <c r="BU44" s="1248"/>
      <c r="BV44" s="1248"/>
      <c r="BW44" s="1248"/>
      <c r="BX44" s="1248"/>
      <c r="BY44" s="1248"/>
      <c r="BZ44" s="1248"/>
      <c r="CA44" s="1248"/>
      <c r="CB44" s="1248"/>
      <c r="CC44" s="1248"/>
      <c r="CD44" s="1248"/>
      <c r="CE44" s="1248"/>
      <c r="CF44" s="1248"/>
      <c r="CG44" s="1248"/>
      <c r="CH44" s="1248"/>
      <c r="CI44" s="1248"/>
      <c r="CJ44" s="1248"/>
      <c r="CK44" s="1248"/>
      <c r="CL44" s="1248"/>
      <c r="CM44" s="1248"/>
      <c r="CN44" s="1248"/>
      <c r="CO44" s="1248"/>
      <c r="CP44" s="1248"/>
      <c r="CQ44" s="1248"/>
      <c r="CR44" s="1248"/>
      <c r="CS44" s="1248"/>
      <c r="CT44" s="1248"/>
      <c r="CU44" s="1248"/>
      <c r="CV44" s="1248"/>
      <c r="CW44" s="1248"/>
      <c r="CX44" s="1248"/>
      <c r="CY44" s="1248"/>
      <c r="CZ44" s="1248"/>
      <c r="DA44" s="1248"/>
      <c r="DB44" s="1248"/>
      <c r="DC44" s="1249"/>
    </row>
    <row r="45" spans="2:109" x14ac:dyDescent="0.15">
      <c r="B45" s="369"/>
      <c r="AN45" s="1247"/>
      <c r="AO45" s="1248"/>
      <c r="AP45" s="1248"/>
      <c r="AQ45" s="1248"/>
      <c r="AR45" s="1248"/>
      <c r="AS45" s="1248"/>
      <c r="AT45" s="1248"/>
      <c r="AU45" s="1248"/>
      <c r="AV45" s="1248"/>
      <c r="AW45" s="1248"/>
      <c r="AX45" s="1248"/>
      <c r="AY45" s="1248"/>
      <c r="AZ45" s="1248"/>
      <c r="BA45" s="1248"/>
      <c r="BB45" s="1248"/>
      <c r="BC45" s="1248"/>
      <c r="BD45" s="1248"/>
      <c r="BE45" s="1248"/>
      <c r="BF45" s="1248"/>
      <c r="BG45" s="1248"/>
      <c r="BH45" s="1248"/>
      <c r="BI45" s="1248"/>
      <c r="BJ45" s="1248"/>
      <c r="BK45" s="1248"/>
      <c r="BL45" s="1248"/>
      <c r="BM45" s="1248"/>
      <c r="BN45" s="1248"/>
      <c r="BO45" s="1248"/>
      <c r="BP45" s="1248"/>
      <c r="BQ45" s="1248"/>
      <c r="BR45" s="1248"/>
      <c r="BS45" s="1248"/>
      <c r="BT45" s="1248"/>
      <c r="BU45" s="1248"/>
      <c r="BV45" s="1248"/>
      <c r="BW45" s="1248"/>
      <c r="BX45" s="1248"/>
      <c r="BY45" s="1248"/>
      <c r="BZ45" s="1248"/>
      <c r="CA45" s="1248"/>
      <c r="CB45" s="1248"/>
      <c r="CC45" s="1248"/>
      <c r="CD45" s="1248"/>
      <c r="CE45" s="1248"/>
      <c r="CF45" s="1248"/>
      <c r="CG45" s="1248"/>
      <c r="CH45" s="1248"/>
      <c r="CI45" s="1248"/>
      <c r="CJ45" s="1248"/>
      <c r="CK45" s="1248"/>
      <c r="CL45" s="1248"/>
      <c r="CM45" s="1248"/>
      <c r="CN45" s="1248"/>
      <c r="CO45" s="1248"/>
      <c r="CP45" s="1248"/>
      <c r="CQ45" s="1248"/>
      <c r="CR45" s="1248"/>
      <c r="CS45" s="1248"/>
      <c r="CT45" s="1248"/>
      <c r="CU45" s="1248"/>
      <c r="CV45" s="1248"/>
      <c r="CW45" s="1248"/>
      <c r="CX45" s="1248"/>
      <c r="CY45" s="1248"/>
      <c r="CZ45" s="1248"/>
      <c r="DA45" s="1248"/>
      <c r="DB45" s="1248"/>
      <c r="DC45" s="1249"/>
    </row>
    <row r="46" spans="2:109" x14ac:dyDescent="0.15">
      <c r="B46" s="369"/>
      <c r="AN46" s="1247"/>
      <c r="AO46" s="1248"/>
      <c r="AP46" s="1248"/>
      <c r="AQ46" s="1248"/>
      <c r="AR46" s="1248"/>
      <c r="AS46" s="1248"/>
      <c r="AT46" s="1248"/>
      <c r="AU46" s="1248"/>
      <c r="AV46" s="1248"/>
      <c r="AW46" s="1248"/>
      <c r="AX46" s="1248"/>
      <c r="AY46" s="1248"/>
      <c r="AZ46" s="1248"/>
      <c r="BA46" s="1248"/>
      <c r="BB46" s="1248"/>
      <c r="BC46" s="1248"/>
      <c r="BD46" s="1248"/>
      <c r="BE46" s="1248"/>
      <c r="BF46" s="1248"/>
      <c r="BG46" s="1248"/>
      <c r="BH46" s="1248"/>
      <c r="BI46" s="1248"/>
      <c r="BJ46" s="1248"/>
      <c r="BK46" s="1248"/>
      <c r="BL46" s="1248"/>
      <c r="BM46" s="1248"/>
      <c r="BN46" s="1248"/>
      <c r="BO46" s="1248"/>
      <c r="BP46" s="1248"/>
      <c r="BQ46" s="1248"/>
      <c r="BR46" s="1248"/>
      <c r="BS46" s="1248"/>
      <c r="BT46" s="1248"/>
      <c r="BU46" s="1248"/>
      <c r="BV46" s="1248"/>
      <c r="BW46" s="1248"/>
      <c r="BX46" s="1248"/>
      <c r="BY46" s="1248"/>
      <c r="BZ46" s="1248"/>
      <c r="CA46" s="1248"/>
      <c r="CB46" s="1248"/>
      <c r="CC46" s="1248"/>
      <c r="CD46" s="1248"/>
      <c r="CE46" s="1248"/>
      <c r="CF46" s="1248"/>
      <c r="CG46" s="1248"/>
      <c r="CH46" s="1248"/>
      <c r="CI46" s="1248"/>
      <c r="CJ46" s="1248"/>
      <c r="CK46" s="1248"/>
      <c r="CL46" s="1248"/>
      <c r="CM46" s="1248"/>
      <c r="CN46" s="1248"/>
      <c r="CO46" s="1248"/>
      <c r="CP46" s="1248"/>
      <c r="CQ46" s="1248"/>
      <c r="CR46" s="1248"/>
      <c r="CS46" s="1248"/>
      <c r="CT46" s="1248"/>
      <c r="CU46" s="1248"/>
      <c r="CV46" s="1248"/>
      <c r="CW46" s="1248"/>
      <c r="CX46" s="1248"/>
      <c r="CY46" s="1248"/>
      <c r="CZ46" s="1248"/>
      <c r="DA46" s="1248"/>
      <c r="DB46" s="1248"/>
      <c r="DC46" s="1249"/>
    </row>
    <row r="47" spans="2:109" x14ac:dyDescent="0.15">
      <c r="B47" s="369"/>
      <c r="AN47" s="1250"/>
      <c r="AO47" s="1251"/>
      <c r="AP47" s="1251"/>
      <c r="AQ47" s="1251"/>
      <c r="AR47" s="1251"/>
      <c r="AS47" s="1251"/>
      <c r="AT47" s="1251"/>
      <c r="AU47" s="1251"/>
      <c r="AV47" s="1251"/>
      <c r="AW47" s="1251"/>
      <c r="AX47" s="1251"/>
      <c r="AY47" s="1251"/>
      <c r="AZ47" s="1251"/>
      <c r="BA47" s="1251"/>
      <c r="BB47" s="1251"/>
      <c r="BC47" s="1251"/>
      <c r="BD47" s="1251"/>
      <c r="BE47" s="1251"/>
      <c r="BF47" s="1251"/>
      <c r="BG47" s="1251"/>
      <c r="BH47" s="1251"/>
      <c r="BI47" s="1251"/>
      <c r="BJ47" s="1251"/>
      <c r="BK47" s="1251"/>
      <c r="BL47" s="1251"/>
      <c r="BM47" s="1251"/>
      <c r="BN47" s="1251"/>
      <c r="BO47" s="1251"/>
      <c r="BP47" s="1251"/>
      <c r="BQ47" s="1251"/>
      <c r="BR47" s="1251"/>
      <c r="BS47" s="1251"/>
      <c r="BT47" s="1251"/>
      <c r="BU47" s="1251"/>
      <c r="BV47" s="1251"/>
      <c r="BW47" s="1251"/>
      <c r="BX47" s="1251"/>
      <c r="BY47" s="1251"/>
      <c r="BZ47" s="1251"/>
      <c r="CA47" s="1251"/>
      <c r="CB47" s="1251"/>
      <c r="CC47" s="1251"/>
      <c r="CD47" s="1251"/>
      <c r="CE47" s="1251"/>
      <c r="CF47" s="1251"/>
      <c r="CG47" s="1251"/>
      <c r="CH47" s="1251"/>
      <c r="CI47" s="1251"/>
      <c r="CJ47" s="1251"/>
      <c r="CK47" s="1251"/>
      <c r="CL47" s="1251"/>
      <c r="CM47" s="1251"/>
      <c r="CN47" s="1251"/>
      <c r="CO47" s="1251"/>
      <c r="CP47" s="1251"/>
      <c r="CQ47" s="1251"/>
      <c r="CR47" s="1251"/>
      <c r="CS47" s="1251"/>
      <c r="CT47" s="1251"/>
      <c r="CU47" s="1251"/>
      <c r="CV47" s="1251"/>
      <c r="CW47" s="1251"/>
      <c r="CX47" s="1251"/>
      <c r="CY47" s="1251"/>
      <c r="CZ47" s="1251"/>
      <c r="DA47" s="1251"/>
      <c r="DB47" s="1251"/>
      <c r="DC47" s="1252"/>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610</v>
      </c>
    </row>
    <row r="50" spans="1:109" x14ac:dyDescent="0.15">
      <c r="B50" s="369"/>
      <c r="G50" s="1253"/>
      <c r="H50" s="1253"/>
      <c r="I50" s="1253"/>
      <c r="J50" s="1253"/>
      <c r="K50" s="379"/>
      <c r="L50" s="379"/>
      <c r="M50" s="380"/>
      <c r="N50" s="380"/>
      <c r="AN50" s="1254"/>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6"/>
      <c r="BP50" s="1257" t="s">
        <v>574</v>
      </c>
      <c r="BQ50" s="1257"/>
      <c r="BR50" s="1257"/>
      <c r="BS50" s="1257"/>
      <c r="BT50" s="1257"/>
      <c r="BU50" s="1257"/>
      <c r="BV50" s="1257"/>
      <c r="BW50" s="1257"/>
      <c r="BX50" s="1257" t="s">
        <v>575</v>
      </c>
      <c r="BY50" s="1257"/>
      <c r="BZ50" s="1257"/>
      <c r="CA50" s="1257"/>
      <c r="CB50" s="1257"/>
      <c r="CC50" s="1257"/>
      <c r="CD50" s="1257"/>
      <c r="CE50" s="1257"/>
      <c r="CF50" s="1257" t="s">
        <v>576</v>
      </c>
      <c r="CG50" s="1257"/>
      <c r="CH50" s="1257"/>
      <c r="CI50" s="1257"/>
      <c r="CJ50" s="1257"/>
      <c r="CK50" s="1257"/>
      <c r="CL50" s="1257"/>
      <c r="CM50" s="1257"/>
      <c r="CN50" s="1257" t="s">
        <v>577</v>
      </c>
      <c r="CO50" s="1257"/>
      <c r="CP50" s="1257"/>
      <c r="CQ50" s="1257"/>
      <c r="CR50" s="1257"/>
      <c r="CS50" s="1257"/>
      <c r="CT50" s="1257"/>
      <c r="CU50" s="1257"/>
      <c r="CV50" s="1257" t="s">
        <v>578</v>
      </c>
      <c r="CW50" s="1257"/>
      <c r="CX50" s="1257"/>
      <c r="CY50" s="1257"/>
      <c r="CZ50" s="1257"/>
      <c r="DA50" s="1257"/>
      <c r="DB50" s="1257"/>
      <c r="DC50" s="1257"/>
    </row>
    <row r="51" spans="1:109" ht="13.5" customHeight="1" x14ac:dyDescent="0.15">
      <c r="B51" s="369"/>
      <c r="G51" s="1263"/>
      <c r="H51" s="1263"/>
      <c r="I51" s="1261"/>
      <c r="J51" s="1261"/>
      <c r="K51" s="1259"/>
      <c r="L51" s="1259"/>
      <c r="M51" s="1259"/>
      <c r="N51" s="1259"/>
      <c r="AM51" s="378"/>
      <c r="AN51" s="1260" t="s">
        <v>611</v>
      </c>
      <c r="AO51" s="1260"/>
      <c r="AP51" s="1260"/>
      <c r="AQ51" s="1260"/>
      <c r="AR51" s="1260"/>
      <c r="AS51" s="1260"/>
      <c r="AT51" s="1260"/>
      <c r="AU51" s="1260"/>
      <c r="AV51" s="1260"/>
      <c r="AW51" s="1260"/>
      <c r="AX51" s="1260"/>
      <c r="AY51" s="1260"/>
      <c r="AZ51" s="1260"/>
      <c r="BA51" s="1260"/>
      <c r="BB51" s="1260" t="s">
        <v>612</v>
      </c>
      <c r="BC51" s="1260"/>
      <c r="BD51" s="1260"/>
      <c r="BE51" s="1260"/>
      <c r="BF51" s="1260"/>
      <c r="BG51" s="1260"/>
      <c r="BH51" s="1260"/>
      <c r="BI51" s="1260"/>
      <c r="BJ51" s="1260"/>
      <c r="BK51" s="1260"/>
      <c r="BL51" s="1260"/>
      <c r="BM51" s="1260"/>
      <c r="BN51" s="1260"/>
      <c r="BO51" s="1260"/>
      <c r="BP51" s="1258">
        <v>79.099999999999994</v>
      </c>
      <c r="BQ51" s="1258"/>
      <c r="BR51" s="1258"/>
      <c r="BS51" s="1258"/>
      <c r="BT51" s="1258"/>
      <c r="BU51" s="1258"/>
      <c r="BV51" s="1258"/>
      <c r="BW51" s="1258"/>
      <c r="BX51" s="1258">
        <v>75.7</v>
      </c>
      <c r="BY51" s="1258"/>
      <c r="BZ51" s="1258"/>
      <c r="CA51" s="1258"/>
      <c r="CB51" s="1258"/>
      <c r="CC51" s="1258"/>
      <c r="CD51" s="1258"/>
      <c r="CE51" s="1258"/>
      <c r="CF51" s="1258">
        <v>84.8</v>
      </c>
      <c r="CG51" s="1258"/>
      <c r="CH51" s="1258"/>
      <c r="CI51" s="1258"/>
      <c r="CJ51" s="1258"/>
      <c r="CK51" s="1258"/>
      <c r="CL51" s="1258"/>
      <c r="CM51" s="1258"/>
      <c r="CN51" s="1258">
        <v>85.1</v>
      </c>
      <c r="CO51" s="1258"/>
      <c r="CP51" s="1258"/>
      <c r="CQ51" s="1258"/>
      <c r="CR51" s="1258"/>
      <c r="CS51" s="1258"/>
      <c r="CT51" s="1258"/>
      <c r="CU51" s="1258"/>
      <c r="CV51" s="1258">
        <v>73</v>
      </c>
      <c r="CW51" s="1258"/>
      <c r="CX51" s="1258"/>
      <c r="CY51" s="1258"/>
      <c r="CZ51" s="1258"/>
      <c r="DA51" s="1258"/>
      <c r="DB51" s="1258"/>
      <c r="DC51" s="1258"/>
    </row>
    <row r="52" spans="1:109" x14ac:dyDescent="0.15">
      <c r="B52" s="369"/>
      <c r="G52" s="1263"/>
      <c r="H52" s="1263"/>
      <c r="I52" s="1261"/>
      <c r="J52" s="1261"/>
      <c r="K52" s="1259"/>
      <c r="L52" s="1259"/>
      <c r="M52" s="1259"/>
      <c r="N52" s="1259"/>
      <c r="AM52" s="378"/>
      <c r="AN52" s="1260"/>
      <c r="AO52" s="1260"/>
      <c r="AP52" s="1260"/>
      <c r="AQ52" s="1260"/>
      <c r="AR52" s="1260"/>
      <c r="AS52" s="1260"/>
      <c r="AT52" s="1260"/>
      <c r="AU52" s="1260"/>
      <c r="AV52" s="1260"/>
      <c r="AW52" s="1260"/>
      <c r="AX52" s="1260"/>
      <c r="AY52" s="1260"/>
      <c r="AZ52" s="1260"/>
      <c r="BA52" s="1260"/>
      <c r="BB52" s="1260"/>
      <c r="BC52" s="1260"/>
      <c r="BD52" s="1260"/>
      <c r="BE52" s="1260"/>
      <c r="BF52" s="1260"/>
      <c r="BG52" s="1260"/>
      <c r="BH52" s="1260"/>
      <c r="BI52" s="1260"/>
      <c r="BJ52" s="1260"/>
      <c r="BK52" s="1260"/>
      <c r="BL52" s="1260"/>
      <c r="BM52" s="1260"/>
      <c r="BN52" s="1260"/>
      <c r="BO52" s="1260"/>
      <c r="BP52" s="1258"/>
      <c r="BQ52" s="1258"/>
      <c r="BR52" s="1258"/>
      <c r="BS52" s="1258"/>
      <c r="BT52" s="1258"/>
      <c r="BU52" s="1258"/>
      <c r="BV52" s="1258"/>
      <c r="BW52" s="1258"/>
      <c r="BX52" s="1258"/>
      <c r="BY52" s="1258"/>
      <c r="BZ52" s="1258"/>
      <c r="CA52" s="1258"/>
      <c r="CB52" s="1258"/>
      <c r="CC52" s="1258"/>
      <c r="CD52" s="1258"/>
      <c r="CE52" s="1258"/>
      <c r="CF52" s="1258"/>
      <c r="CG52" s="1258"/>
      <c r="CH52" s="1258"/>
      <c r="CI52" s="1258"/>
      <c r="CJ52" s="1258"/>
      <c r="CK52" s="1258"/>
      <c r="CL52" s="1258"/>
      <c r="CM52" s="1258"/>
      <c r="CN52" s="1258"/>
      <c r="CO52" s="1258"/>
      <c r="CP52" s="1258"/>
      <c r="CQ52" s="1258"/>
      <c r="CR52" s="1258"/>
      <c r="CS52" s="1258"/>
      <c r="CT52" s="1258"/>
      <c r="CU52" s="1258"/>
      <c r="CV52" s="1258"/>
      <c r="CW52" s="1258"/>
      <c r="CX52" s="1258"/>
      <c r="CY52" s="1258"/>
      <c r="CZ52" s="1258"/>
      <c r="DA52" s="1258"/>
      <c r="DB52" s="1258"/>
      <c r="DC52" s="1258"/>
    </row>
    <row r="53" spans="1:109" x14ac:dyDescent="0.15">
      <c r="A53" s="377"/>
      <c r="B53" s="369"/>
      <c r="G53" s="1263"/>
      <c r="H53" s="1263"/>
      <c r="I53" s="1253"/>
      <c r="J53" s="1253"/>
      <c r="K53" s="1259"/>
      <c r="L53" s="1259"/>
      <c r="M53" s="1259"/>
      <c r="N53" s="1259"/>
      <c r="AM53" s="378"/>
      <c r="AN53" s="1260"/>
      <c r="AO53" s="1260"/>
      <c r="AP53" s="1260"/>
      <c r="AQ53" s="1260"/>
      <c r="AR53" s="1260"/>
      <c r="AS53" s="1260"/>
      <c r="AT53" s="1260"/>
      <c r="AU53" s="1260"/>
      <c r="AV53" s="1260"/>
      <c r="AW53" s="1260"/>
      <c r="AX53" s="1260"/>
      <c r="AY53" s="1260"/>
      <c r="AZ53" s="1260"/>
      <c r="BA53" s="1260"/>
      <c r="BB53" s="1260" t="s">
        <v>613</v>
      </c>
      <c r="BC53" s="1260"/>
      <c r="BD53" s="1260"/>
      <c r="BE53" s="1260"/>
      <c r="BF53" s="1260"/>
      <c r="BG53" s="1260"/>
      <c r="BH53" s="1260"/>
      <c r="BI53" s="1260"/>
      <c r="BJ53" s="1260"/>
      <c r="BK53" s="1260"/>
      <c r="BL53" s="1260"/>
      <c r="BM53" s="1260"/>
      <c r="BN53" s="1260"/>
      <c r="BO53" s="1260"/>
      <c r="BP53" s="1258">
        <v>58.8</v>
      </c>
      <c r="BQ53" s="1258"/>
      <c r="BR53" s="1258"/>
      <c r="BS53" s="1258"/>
      <c r="BT53" s="1258"/>
      <c r="BU53" s="1258"/>
      <c r="BV53" s="1258"/>
      <c r="BW53" s="1258"/>
      <c r="BX53" s="1258">
        <v>60.5</v>
      </c>
      <c r="BY53" s="1258"/>
      <c r="BZ53" s="1258"/>
      <c r="CA53" s="1258"/>
      <c r="CB53" s="1258"/>
      <c r="CC53" s="1258"/>
      <c r="CD53" s="1258"/>
      <c r="CE53" s="1258"/>
      <c r="CF53" s="1258">
        <v>62.1</v>
      </c>
      <c r="CG53" s="1258"/>
      <c r="CH53" s="1258"/>
      <c r="CI53" s="1258"/>
      <c r="CJ53" s="1258"/>
      <c r="CK53" s="1258"/>
      <c r="CL53" s="1258"/>
      <c r="CM53" s="1258"/>
      <c r="CN53" s="1258">
        <v>63.1</v>
      </c>
      <c r="CO53" s="1258"/>
      <c r="CP53" s="1258"/>
      <c r="CQ53" s="1258"/>
      <c r="CR53" s="1258"/>
      <c r="CS53" s="1258"/>
      <c r="CT53" s="1258"/>
      <c r="CU53" s="1258"/>
      <c r="CV53" s="1258">
        <v>64.8</v>
      </c>
      <c r="CW53" s="1258"/>
      <c r="CX53" s="1258"/>
      <c r="CY53" s="1258"/>
      <c r="CZ53" s="1258"/>
      <c r="DA53" s="1258"/>
      <c r="DB53" s="1258"/>
      <c r="DC53" s="1258"/>
    </row>
    <row r="54" spans="1:109" x14ac:dyDescent="0.15">
      <c r="A54" s="377"/>
      <c r="B54" s="369"/>
      <c r="G54" s="1263"/>
      <c r="H54" s="1263"/>
      <c r="I54" s="1253"/>
      <c r="J54" s="1253"/>
      <c r="K54" s="1259"/>
      <c r="L54" s="1259"/>
      <c r="M54" s="1259"/>
      <c r="N54" s="1259"/>
      <c r="AM54" s="378"/>
      <c r="AN54" s="1260"/>
      <c r="AO54" s="1260"/>
      <c r="AP54" s="1260"/>
      <c r="AQ54" s="1260"/>
      <c r="AR54" s="1260"/>
      <c r="AS54" s="1260"/>
      <c r="AT54" s="1260"/>
      <c r="AU54" s="1260"/>
      <c r="AV54" s="1260"/>
      <c r="AW54" s="1260"/>
      <c r="AX54" s="1260"/>
      <c r="AY54" s="1260"/>
      <c r="AZ54" s="1260"/>
      <c r="BA54" s="1260"/>
      <c r="BB54" s="1260"/>
      <c r="BC54" s="1260"/>
      <c r="BD54" s="1260"/>
      <c r="BE54" s="1260"/>
      <c r="BF54" s="1260"/>
      <c r="BG54" s="1260"/>
      <c r="BH54" s="1260"/>
      <c r="BI54" s="1260"/>
      <c r="BJ54" s="1260"/>
      <c r="BK54" s="1260"/>
      <c r="BL54" s="1260"/>
      <c r="BM54" s="1260"/>
      <c r="BN54" s="1260"/>
      <c r="BO54" s="1260"/>
      <c r="BP54" s="1258"/>
      <c r="BQ54" s="1258"/>
      <c r="BR54" s="1258"/>
      <c r="BS54" s="1258"/>
      <c r="BT54" s="1258"/>
      <c r="BU54" s="1258"/>
      <c r="BV54" s="1258"/>
      <c r="BW54" s="1258"/>
      <c r="BX54" s="1258"/>
      <c r="BY54" s="1258"/>
      <c r="BZ54" s="1258"/>
      <c r="CA54" s="1258"/>
      <c r="CB54" s="1258"/>
      <c r="CC54" s="1258"/>
      <c r="CD54" s="1258"/>
      <c r="CE54" s="1258"/>
      <c r="CF54" s="1258"/>
      <c r="CG54" s="1258"/>
      <c r="CH54" s="1258"/>
      <c r="CI54" s="1258"/>
      <c r="CJ54" s="1258"/>
      <c r="CK54" s="1258"/>
      <c r="CL54" s="1258"/>
      <c r="CM54" s="1258"/>
      <c r="CN54" s="1258"/>
      <c r="CO54" s="1258"/>
      <c r="CP54" s="1258"/>
      <c r="CQ54" s="1258"/>
      <c r="CR54" s="1258"/>
      <c r="CS54" s="1258"/>
      <c r="CT54" s="1258"/>
      <c r="CU54" s="1258"/>
      <c r="CV54" s="1258"/>
      <c r="CW54" s="1258"/>
      <c r="CX54" s="1258"/>
      <c r="CY54" s="1258"/>
      <c r="CZ54" s="1258"/>
      <c r="DA54" s="1258"/>
      <c r="DB54" s="1258"/>
      <c r="DC54" s="1258"/>
    </row>
    <row r="55" spans="1:109" x14ac:dyDescent="0.15">
      <c r="A55" s="377"/>
      <c r="B55" s="369"/>
      <c r="G55" s="1253"/>
      <c r="H55" s="1253"/>
      <c r="I55" s="1253"/>
      <c r="J55" s="1253"/>
      <c r="K55" s="1259"/>
      <c r="L55" s="1259"/>
      <c r="M55" s="1259"/>
      <c r="N55" s="1259"/>
      <c r="AN55" s="1257" t="s">
        <v>614</v>
      </c>
      <c r="AO55" s="1257"/>
      <c r="AP55" s="1257"/>
      <c r="AQ55" s="1257"/>
      <c r="AR55" s="1257"/>
      <c r="AS55" s="1257"/>
      <c r="AT55" s="1257"/>
      <c r="AU55" s="1257"/>
      <c r="AV55" s="1257"/>
      <c r="AW55" s="1257"/>
      <c r="AX55" s="1257"/>
      <c r="AY55" s="1257"/>
      <c r="AZ55" s="1257"/>
      <c r="BA55" s="1257"/>
      <c r="BB55" s="1260" t="s">
        <v>612</v>
      </c>
      <c r="BC55" s="1260"/>
      <c r="BD55" s="1260"/>
      <c r="BE55" s="1260"/>
      <c r="BF55" s="1260"/>
      <c r="BG55" s="1260"/>
      <c r="BH55" s="1260"/>
      <c r="BI55" s="1260"/>
      <c r="BJ55" s="1260"/>
      <c r="BK55" s="1260"/>
      <c r="BL55" s="1260"/>
      <c r="BM55" s="1260"/>
      <c r="BN55" s="1260"/>
      <c r="BO55" s="1260"/>
      <c r="BP55" s="1258">
        <v>20.2</v>
      </c>
      <c r="BQ55" s="1258"/>
      <c r="BR55" s="1258"/>
      <c r="BS55" s="1258"/>
      <c r="BT55" s="1258"/>
      <c r="BU55" s="1258"/>
      <c r="BV55" s="1258"/>
      <c r="BW55" s="1258"/>
      <c r="BX55" s="1258">
        <v>18.2</v>
      </c>
      <c r="BY55" s="1258"/>
      <c r="BZ55" s="1258"/>
      <c r="CA55" s="1258"/>
      <c r="CB55" s="1258"/>
      <c r="CC55" s="1258"/>
      <c r="CD55" s="1258"/>
      <c r="CE55" s="1258"/>
      <c r="CF55" s="1258">
        <v>20.3</v>
      </c>
      <c r="CG55" s="1258"/>
      <c r="CH55" s="1258"/>
      <c r="CI55" s="1258"/>
      <c r="CJ55" s="1258"/>
      <c r="CK55" s="1258"/>
      <c r="CL55" s="1258"/>
      <c r="CM55" s="1258"/>
      <c r="CN55" s="1258">
        <v>15.5</v>
      </c>
      <c r="CO55" s="1258"/>
      <c r="CP55" s="1258"/>
      <c r="CQ55" s="1258"/>
      <c r="CR55" s="1258"/>
      <c r="CS55" s="1258"/>
      <c r="CT55" s="1258"/>
      <c r="CU55" s="1258"/>
      <c r="CV55" s="1258">
        <v>4.5999999999999996</v>
      </c>
      <c r="CW55" s="1258"/>
      <c r="CX55" s="1258"/>
      <c r="CY55" s="1258"/>
      <c r="CZ55" s="1258"/>
      <c r="DA55" s="1258"/>
      <c r="DB55" s="1258"/>
      <c r="DC55" s="1258"/>
    </row>
    <row r="56" spans="1:109" x14ac:dyDescent="0.15">
      <c r="A56" s="377"/>
      <c r="B56" s="369"/>
      <c r="G56" s="1253"/>
      <c r="H56" s="1253"/>
      <c r="I56" s="1253"/>
      <c r="J56" s="1253"/>
      <c r="K56" s="1259"/>
      <c r="L56" s="1259"/>
      <c r="M56" s="1259"/>
      <c r="N56" s="1259"/>
      <c r="AN56" s="1257"/>
      <c r="AO56" s="1257"/>
      <c r="AP56" s="1257"/>
      <c r="AQ56" s="1257"/>
      <c r="AR56" s="1257"/>
      <c r="AS56" s="1257"/>
      <c r="AT56" s="1257"/>
      <c r="AU56" s="1257"/>
      <c r="AV56" s="1257"/>
      <c r="AW56" s="1257"/>
      <c r="AX56" s="1257"/>
      <c r="AY56" s="1257"/>
      <c r="AZ56" s="1257"/>
      <c r="BA56" s="1257"/>
      <c r="BB56" s="1260"/>
      <c r="BC56" s="1260"/>
      <c r="BD56" s="1260"/>
      <c r="BE56" s="1260"/>
      <c r="BF56" s="1260"/>
      <c r="BG56" s="1260"/>
      <c r="BH56" s="1260"/>
      <c r="BI56" s="1260"/>
      <c r="BJ56" s="1260"/>
      <c r="BK56" s="1260"/>
      <c r="BL56" s="1260"/>
      <c r="BM56" s="1260"/>
      <c r="BN56" s="1260"/>
      <c r="BO56" s="1260"/>
      <c r="BP56" s="1258"/>
      <c r="BQ56" s="1258"/>
      <c r="BR56" s="1258"/>
      <c r="BS56" s="1258"/>
      <c r="BT56" s="1258"/>
      <c r="BU56" s="1258"/>
      <c r="BV56" s="1258"/>
      <c r="BW56" s="1258"/>
      <c r="BX56" s="1258"/>
      <c r="BY56" s="1258"/>
      <c r="BZ56" s="1258"/>
      <c r="CA56" s="1258"/>
      <c r="CB56" s="1258"/>
      <c r="CC56" s="1258"/>
      <c r="CD56" s="1258"/>
      <c r="CE56" s="1258"/>
      <c r="CF56" s="1258"/>
      <c r="CG56" s="1258"/>
      <c r="CH56" s="1258"/>
      <c r="CI56" s="1258"/>
      <c r="CJ56" s="1258"/>
      <c r="CK56" s="1258"/>
      <c r="CL56" s="1258"/>
      <c r="CM56" s="1258"/>
      <c r="CN56" s="1258"/>
      <c r="CO56" s="1258"/>
      <c r="CP56" s="1258"/>
      <c r="CQ56" s="1258"/>
      <c r="CR56" s="1258"/>
      <c r="CS56" s="1258"/>
      <c r="CT56" s="1258"/>
      <c r="CU56" s="1258"/>
      <c r="CV56" s="1258"/>
      <c r="CW56" s="1258"/>
      <c r="CX56" s="1258"/>
      <c r="CY56" s="1258"/>
      <c r="CZ56" s="1258"/>
      <c r="DA56" s="1258"/>
      <c r="DB56" s="1258"/>
      <c r="DC56" s="1258"/>
    </row>
    <row r="57" spans="1:109" s="377" customFormat="1" x14ac:dyDescent="0.15">
      <c r="B57" s="381"/>
      <c r="G57" s="1253"/>
      <c r="H57" s="1253"/>
      <c r="I57" s="1262"/>
      <c r="J57" s="1262"/>
      <c r="K57" s="1259"/>
      <c r="L57" s="1259"/>
      <c r="M57" s="1259"/>
      <c r="N57" s="1259"/>
      <c r="AM57" s="363"/>
      <c r="AN57" s="1257"/>
      <c r="AO57" s="1257"/>
      <c r="AP57" s="1257"/>
      <c r="AQ57" s="1257"/>
      <c r="AR57" s="1257"/>
      <c r="AS57" s="1257"/>
      <c r="AT57" s="1257"/>
      <c r="AU57" s="1257"/>
      <c r="AV57" s="1257"/>
      <c r="AW57" s="1257"/>
      <c r="AX57" s="1257"/>
      <c r="AY57" s="1257"/>
      <c r="AZ57" s="1257"/>
      <c r="BA57" s="1257"/>
      <c r="BB57" s="1260" t="s">
        <v>613</v>
      </c>
      <c r="BC57" s="1260"/>
      <c r="BD57" s="1260"/>
      <c r="BE57" s="1260"/>
      <c r="BF57" s="1260"/>
      <c r="BG57" s="1260"/>
      <c r="BH57" s="1260"/>
      <c r="BI57" s="1260"/>
      <c r="BJ57" s="1260"/>
      <c r="BK57" s="1260"/>
      <c r="BL57" s="1260"/>
      <c r="BM57" s="1260"/>
      <c r="BN57" s="1260"/>
      <c r="BO57" s="1260"/>
      <c r="BP57" s="1258">
        <v>57.5</v>
      </c>
      <c r="BQ57" s="1258"/>
      <c r="BR57" s="1258"/>
      <c r="BS57" s="1258"/>
      <c r="BT57" s="1258"/>
      <c r="BU57" s="1258"/>
      <c r="BV57" s="1258"/>
      <c r="BW57" s="1258"/>
      <c r="BX57" s="1258">
        <v>59.3</v>
      </c>
      <c r="BY57" s="1258"/>
      <c r="BZ57" s="1258"/>
      <c r="CA57" s="1258"/>
      <c r="CB57" s="1258"/>
      <c r="CC57" s="1258"/>
      <c r="CD57" s="1258"/>
      <c r="CE57" s="1258"/>
      <c r="CF57" s="1258">
        <v>60.3</v>
      </c>
      <c r="CG57" s="1258"/>
      <c r="CH57" s="1258"/>
      <c r="CI57" s="1258"/>
      <c r="CJ57" s="1258"/>
      <c r="CK57" s="1258"/>
      <c r="CL57" s="1258"/>
      <c r="CM57" s="1258"/>
      <c r="CN57" s="1258">
        <v>61.5</v>
      </c>
      <c r="CO57" s="1258"/>
      <c r="CP57" s="1258"/>
      <c r="CQ57" s="1258"/>
      <c r="CR57" s="1258"/>
      <c r="CS57" s="1258"/>
      <c r="CT57" s="1258"/>
      <c r="CU57" s="1258"/>
      <c r="CV57" s="1258">
        <v>61</v>
      </c>
      <c r="CW57" s="1258"/>
      <c r="CX57" s="1258"/>
      <c r="CY57" s="1258"/>
      <c r="CZ57" s="1258"/>
      <c r="DA57" s="1258"/>
      <c r="DB57" s="1258"/>
      <c r="DC57" s="1258"/>
      <c r="DD57" s="382"/>
      <c r="DE57" s="381"/>
    </row>
    <row r="58" spans="1:109" s="377" customFormat="1" x14ac:dyDescent="0.15">
      <c r="A58" s="363"/>
      <c r="B58" s="381"/>
      <c r="G58" s="1253"/>
      <c r="H58" s="1253"/>
      <c r="I58" s="1262"/>
      <c r="J58" s="1262"/>
      <c r="K58" s="1259"/>
      <c r="L58" s="1259"/>
      <c r="M58" s="1259"/>
      <c r="N58" s="1259"/>
      <c r="AM58" s="363"/>
      <c r="AN58" s="1257"/>
      <c r="AO58" s="1257"/>
      <c r="AP58" s="1257"/>
      <c r="AQ58" s="1257"/>
      <c r="AR58" s="1257"/>
      <c r="AS58" s="1257"/>
      <c r="AT58" s="1257"/>
      <c r="AU58" s="1257"/>
      <c r="AV58" s="1257"/>
      <c r="AW58" s="1257"/>
      <c r="AX58" s="1257"/>
      <c r="AY58" s="1257"/>
      <c r="AZ58" s="1257"/>
      <c r="BA58" s="1257"/>
      <c r="BB58" s="1260"/>
      <c r="BC58" s="1260"/>
      <c r="BD58" s="1260"/>
      <c r="BE58" s="1260"/>
      <c r="BF58" s="1260"/>
      <c r="BG58" s="1260"/>
      <c r="BH58" s="1260"/>
      <c r="BI58" s="1260"/>
      <c r="BJ58" s="1260"/>
      <c r="BK58" s="1260"/>
      <c r="BL58" s="1260"/>
      <c r="BM58" s="1260"/>
      <c r="BN58" s="1260"/>
      <c r="BO58" s="1260"/>
      <c r="BP58" s="1258"/>
      <c r="BQ58" s="1258"/>
      <c r="BR58" s="1258"/>
      <c r="BS58" s="1258"/>
      <c r="BT58" s="1258"/>
      <c r="BU58" s="1258"/>
      <c r="BV58" s="1258"/>
      <c r="BW58" s="1258"/>
      <c r="BX58" s="1258"/>
      <c r="BY58" s="1258"/>
      <c r="BZ58" s="1258"/>
      <c r="CA58" s="1258"/>
      <c r="CB58" s="1258"/>
      <c r="CC58" s="1258"/>
      <c r="CD58" s="1258"/>
      <c r="CE58" s="1258"/>
      <c r="CF58" s="1258"/>
      <c r="CG58" s="1258"/>
      <c r="CH58" s="1258"/>
      <c r="CI58" s="1258"/>
      <c r="CJ58" s="1258"/>
      <c r="CK58" s="1258"/>
      <c r="CL58" s="1258"/>
      <c r="CM58" s="1258"/>
      <c r="CN58" s="1258"/>
      <c r="CO58" s="1258"/>
      <c r="CP58" s="1258"/>
      <c r="CQ58" s="1258"/>
      <c r="CR58" s="1258"/>
      <c r="CS58" s="1258"/>
      <c r="CT58" s="1258"/>
      <c r="CU58" s="1258"/>
      <c r="CV58" s="1258"/>
      <c r="CW58" s="1258"/>
      <c r="CX58" s="1258"/>
      <c r="CY58" s="1258"/>
      <c r="CZ58" s="1258"/>
      <c r="DA58" s="1258"/>
      <c r="DB58" s="1258"/>
      <c r="DC58" s="1258"/>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615</v>
      </c>
    </row>
    <row r="64" spans="1:109" x14ac:dyDescent="0.15">
      <c r="B64" s="369"/>
      <c r="G64" s="376"/>
      <c r="I64" s="389"/>
      <c r="J64" s="389"/>
      <c r="K64" s="389"/>
      <c r="L64" s="389"/>
      <c r="M64" s="389"/>
      <c r="N64" s="390"/>
      <c r="AM64" s="376"/>
      <c r="AN64" s="376" t="s">
        <v>609</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44" t="s">
        <v>618</v>
      </c>
      <c r="AO65" s="1245"/>
      <c r="AP65" s="1245"/>
      <c r="AQ65" s="1245"/>
      <c r="AR65" s="1245"/>
      <c r="AS65" s="1245"/>
      <c r="AT65" s="1245"/>
      <c r="AU65" s="1245"/>
      <c r="AV65" s="1245"/>
      <c r="AW65" s="1245"/>
      <c r="AX65" s="1245"/>
      <c r="AY65" s="1245"/>
      <c r="AZ65" s="1245"/>
      <c r="BA65" s="1245"/>
      <c r="BB65" s="1245"/>
      <c r="BC65" s="1245"/>
      <c r="BD65" s="1245"/>
      <c r="BE65" s="1245"/>
      <c r="BF65" s="1245"/>
      <c r="BG65" s="1245"/>
      <c r="BH65" s="1245"/>
      <c r="BI65" s="1245"/>
      <c r="BJ65" s="1245"/>
      <c r="BK65" s="1245"/>
      <c r="BL65" s="1245"/>
      <c r="BM65" s="1245"/>
      <c r="BN65" s="1245"/>
      <c r="BO65" s="1245"/>
      <c r="BP65" s="1245"/>
      <c r="BQ65" s="1245"/>
      <c r="BR65" s="1245"/>
      <c r="BS65" s="1245"/>
      <c r="BT65" s="1245"/>
      <c r="BU65" s="1245"/>
      <c r="BV65" s="1245"/>
      <c r="BW65" s="1245"/>
      <c r="BX65" s="1245"/>
      <c r="BY65" s="1245"/>
      <c r="BZ65" s="1245"/>
      <c r="CA65" s="1245"/>
      <c r="CB65" s="1245"/>
      <c r="CC65" s="1245"/>
      <c r="CD65" s="1245"/>
      <c r="CE65" s="1245"/>
      <c r="CF65" s="1245"/>
      <c r="CG65" s="1245"/>
      <c r="CH65" s="1245"/>
      <c r="CI65" s="1245"/>
      <c r="CJ65" s="1245"/>
      <c r="CK65" s="1245"/>
      <c r="CL65" s="1245"/>
      <c r="CM65" s="1245"/>
      <c r="CN65" s="1245"/>
      <c r="CO65" s="1245"/>
      <c r="CP65" s="1245"/>
      <c r="CQ65" s="1245"/>
      <c r="CR65" s="1245"/>
      <c r="CS65" s="1245"/>
      <c r="CT65" s="1245"/>
      <c r="CU65" s="1245"/>
      <c r="CV65" s="1245"/>
      <c r="CW65" s="1245"/>
      <c r="CX65" s="1245"/>
      <c r="CY65" s="1245"/>
      <c r="CZ65" s="1245"/>
      <c r="DA65" s="1245"/>
      <c r="DB65" s="1245"/>
      <c r="DC65" s="1246"/>
    </row>
    <row r="66" spans="2:107" x14ac:dyDescent="0.15">
      <c r="B66" s="369"/>
      <c r="AN66" s="1247"/>
      <c r="AO66" s="1248"/>
      <c r="AP66" s="1248"/>
      <c r="AQ66" s="1248"/>
      <c r="AR66" s="1248"/>
      <c r="AS66" s="1248"/>
      <c r="AT66" s="1248"/>
      <c r="AU66" s="1248"/>
      <c r="AV66" s="1248"/>
      <c r="AW66" s="1248"/>
      <c r="AX66" s="1248"/>
      <c r="AY66" s="1248"/>
      <c r="AZ66" s="1248"/>
      <c r="BA66" s="1248"/>
      <c r="BB66" s="1248"/>
      <c r="BC66" s="1248"/>
      <c r="BD66" s="1248"/>
      <c r="BE66" s="1248"/>
      <c r="BF66" s="1248"/>
      <c r="BG66" s="1248"/>
      <c r="BH66" s="1248"/>
      <c r="BI66" s="1248"/>
      <c r="BJ66" s="1248"/>
      <c r="BK66" s="1248"/>
      <c r="BL66" s="1248"/>
      <c r="BM66" s="1248"/>
      <c r="BN66" s="1248"/>
      <c r="BO66" s="1248"/>
      <c r="BP66" s="1248"/>
      <c r="BQ66" s="1248"/>
      <c r="BR66" s="1248"/>
      <c r="BS66" s="1248"/>
      <c r="BT66" s="1248"/>
      <c r="BU66" s="1248"/>
      <c r="BV66" s="1248"/>
      <c r="BW66" s="1248"/>
      <c r="BX66" s="1248"/>
      <c r="BY66" s="1248"/>
      <c r="BZ66" s="1248"/>
      <c r="CA66" s="1248"/>
      <c r="CB66" s="1248"/>
      <c r="CC66" s="1248"/>
      <c r="CD66" s="1248"/>
      <c r="CE66" s="1248"/>
      <c r="CF66" s="1248"/>
      <c r="CG66" s="1248"/>
      <c r="CH66" s="1248"/>
      <c r="CI66" s="1248"/>
      <c r="CJ66" s="1248"/>
      <c r="CK66" s="1248"/>
      <c r="CL66" s="1248"/>
      <c r="CM66" s="1248"/>
      <c r="CN66" s="1248"/>
      <c r="CO66" s="1248"/>
      <c r="CP66" s="1248"/>
      <c r="CQ66" s="1248"/>
      <c r="CR66" s="1248"/>
      <c r="CS66" s="1248"/>
      <c r="CT66" s="1248"/>
      <c r="CU66" s="1248"/>
      <c r="CV66" s="1248"/>
      <c r="CW66" s="1248"/>
      <c r="CX66" s="1248"/>
      <c r="CY66" s="1248"/>
      <c r="CZ66" s="1248"/>
      <c r="DA66" s="1248"/>
      <c r="DB66" s="1248"/>
      <c r="DC66" s="1249"/>
    </row>
    <row r="67" spans="2:107" x14ac:dyDescent="0.15">
      <c r="B67" s="369"/>
      <c r="AN67" s="1247"/>
      <c r="AO67" s="1248"/>
      <c r="AP67" s="1248"/>
      <c r="AQ67" s="1248"/>
      <c r="AR67" s="1248"/>
      <c r="AS67" s="1248"/>
      <c r="AT67" s="1248"/>
      <c r="AU67" s="1248"/>
      <c r="AV67" s="1248"/>
      <c r="AW67" s="1248"/>
      <c r="AX67" s="1248"/>
      <c r="AY67" s="1248"/>
      <c r="AZ67" s="1248"/>
      <c r="BA67" s="1248"/>
      <c r="BB67" s="1248"/>
      <c r="BC67" s="1248"/>
      <c r="BD67" s="1248"/>
      <c r="BE67" s="1248"/>
      <c r="BF67" s="1248"/>
      <c r="BG67" s="1248"/>
      <c r="BH67" s="1248"/>
      <c r="BI67" s="1248"/>
      <c r="BJ67" s="1248"/>
      <c r="BK67" s="1248"/>
      <c r="BL67" s="1248"/>
      <c r="BM67" s="1248"/>
      <c r="BN67" s="1248"/>
      <c r="BO67" s="1248"/>
      <c r="BP67" s="1248"/>
      <c r="BQ67" s="1248"/>
      <c r="BR67" s="1248"/>
      <c r="BS67" s="1248"/>
      <c r="BT67" s="1248"/>
      <c r="BU67" s="1248"/>
      <c r="BV67" s="1248"/>
      <c r="BW67" s="1248"/>
      <c r="BX67" s="1248"/>
      <c r="BY67" s="1248"/>
      <c r="BZ67" s="1248"/>
      <c r="CA67" s="1248"/>
      <c r="CB67" s="1248"/>
      <c r="CC67" s="1248"/>
      <c r="CD67" s="1248"/>
      <c r="CE67" s="1248"/>
      <c r="CF67" s="1248"/>
      <c r="CG67" s="1248"/>
      <c r="CH67" s="1248"/>
      <c r="CI67" s="1248"/>
      <c r="CJ67" s="1248"/>
      <c r="CK67" s="1248"/>
      <c r="CL67" s="1248"/>
      <c r="CM67" s="1248"/>
      <c r="CN67" s="1248"/>
      <c r="CO67" s="1248"/>
      <c r="CP67" s="1248"/>
      <c r="CQ67" s="1248"/>
      <c r="CR67" s="1248"/>
      <c r="CS67" s="1248"/>
      <c r="CT67" s="1248"/>
      <c r="CU67" s="1248"/>
      <c r="CV67" s="1248"/>
      <c r="CW67" s="1248"/>
      <c r="CX67" s="1248"/>
      <c r="CY67" s="1248"/>
      <c r="CZ67" s="1248"/>
      <c r="DA67" s="1248"/>
      <c r="DB67" s="1248"/>
      <c r="DC67" s="1249"/>
    </row>
    <row r="68" spans="2:107" x14ac:dyDescent="0.15">
      <c r="B68" s="369"/>
      <c r="AN68" s="1247"/>
      <c r="AO68" s="1248"/>
      <c r="AP68" s="1248"/>
      <c r="AQ68" s="1248"/>
      <c r="AR68" s="1248"/>
      <c r="AS68" s="1248"/>
      <c r="AT68" s="1248"/>
      <c r="AU68" s="1248"/>
      <c r="AV68" s="1248"/>
      <c r="AW68" s="1248"/>
      <c r="AX68" s="1248"/>
      <c r="AY68" s="1248"/>
      <c r="AZ68" s="1248"/>
      <c r="BA68" s="1248"/>
      <c r="BB68" s="1248"/>
      <c r="BC68" s="1248"/>
      <c r="BD68" s="1248"/>
      <c r="BE68" s="1248"/>
      <c r="BF68" s="1248"/>
      <c r="BG68" s="1248"/>
      <c r="BH68" s="1248"/>
      <c r="BI68" s="1248"/>
      <c r="BJ68" s="1248"/>
      <c r="BK68" s="1248"/>
      <c r="BL68" s="1248"/>
      <c r="BM68" s="1248"/>
      <c r="BN68" s="1248"/>
      <c r="BO68" s="1248"/>
      <c r="BP68" s="1248"/>
      <c r="BQ68" s="1248"/>
      <c r="BR68" s="1248"/>
      <c r="BS68" s="1248"/>
      <c r="BT68" s="1248"/>
      <c r="BU68" s="1248"/>
      <c r="BV68" s="1248"/>
      <c r="BW68" s="1248"/>
      <c r="BX68" s="1248"/>
      <c r="BY68" s="1248"/>
      <c r="BZ68" s="1248"/>
      <c r="CA68" s="1248"/>
      <c r="CB68" s="1248"/>
      <c r="CC68" s="1248"/>
      <c r="CD68" s="1248"/>
      <c r="CE68" s="1248"/>
      <c r="CF68" s="1248"/>
      <c r="CG68" s="1248"/>
      <c r="CH68" s="1248"/>
      <c r="CI68" s="1248"/>
      <c r="CJ68" s="1248"/>
      <c r="CK68" s="1248"/>
      <c r="CL68" s="1248"/>
      <c r="CM68" s="1248"/>
      <c r="CN68" s="1248"/>
      <c r="CO68" s="1248"/>
      <c r="CP68" s="1248"/>
      <c r="CQ68" s="1248"/>
      <c r="CR68" s="1248"/>
      <c r="CS68" s="1248"/>
      <c r="CT68" s="1248"/>
      <c r="CU68" s="1248"/>
      <c r="CV68" s="1248"/>
      <c r="CW68" s="1248"/>
      <c r="CX68" s="1248"/>
      <c r="CY68" s="1248"/>
      <c r="CZ68" s="1248"/>
      <c r="DA68" s="1248"/>
      <c r="DB68" s="1248"/>
      <c r="DC68" s="1249"/>
    </row>
    <row r="69" spans="2:107" x14ac:dyDescent="0.15">
      <c r="B69" s="369"/>
      <c r="AN69" s="1250"/>
      <c r="AO69" s="1251"/>
      <c r="AP69" s="1251"/>
      <c r="AQ69" s="1251"/>
      <c r="AR69" s="1251"/>
      <c r="AS69" s="1251"/>
      <c r="AT69" s="1251"/>
      <c r="AU69" s="1251"/>
      <c r="AV69" s="1251"/>
      <c r="AW69" s="1251"/>
      <c r="AX69" s="1251"/>
      <c r="AY69" s="1251"/>
      <c r="AZ69" s="1251"/>
      <c r="BA69" s="1251"/>
      <c r="BB69" s="1251"/>
      <c r="BC69" s="1251"/>
      <c r="BD69" s="1251"/>
      <c r="BE69" s="1251"/>
      <c r="BF69" s="1251"/>
      <c r="BG69" s="1251"/>
      <c r="BH69" s="1251"/>
      <c r="BI69" s="1251"/>
      <c r="BJ69" s="1251"/>
      <c r="BK69" s="1251"/>
      <c r="BL69" s="1251"/>
      <c r="BM69" s="1251"/>
      <c r="BN69" s="1251"/>
      <c r="BO69" s="1251"/>
      <c r="BP69" s="1251"/>
      <c r="BQ69" s="1251"/>
      <c r="BR69" s="1251"/>
      <c r="BS69" s="1251"/>
      <c r="BT69" s="1251"/>
      <c r="BU69" s="1251"/>
      <c r="BV69" s="1251"/>
      <c r="BW69" s="1251"/>
      <c r="BX69" s="1251"/>
      <c r="BY69" s="1251"/>
      <c r="BZ69" s="1251"/>
      <c r="CA69" s="1251"/>
      <c r="CB69" s="1251"/>
      <c r="CC69" s="1251"/>
      <c r="CD69" s="1251"/>
      <c r="CE69" s="1251"/>
      <c r="CF69" s="1251"/>
      <c r="CG69" s="1251"/>
      <c r="CH69" s="1251"/>
      <c r="CI69" s="1251"/>
      <c r="CJ69" s="1251"/>
      <c r="CK69" s="1251"/>
      <c r="CL69" s="1251"/>
      <c r="CM69" s="1251"/>
      <c r="CN69" s="1251"/>
      <c r="CO69" s="1251"/>
      <c r="CP69" s="1251"/>
      <c r="CQ69" s="1251"/>
      <c r="CR69" s="1251"/>
      <c r="CS69" s="1251"/>
      <c r="CT69" s="1251"/>
      <c r="CU69" s="1251"/>
      <c r="CV69" s="1251"/>
      <c r="CW69" s="1251"/>
      <c r="CX69" s="1251"/>
      <c r="CY69" s="1251"/>
      <c r="CZ69" s="1251"/>
      <c r="DA69" s="1251"/>
      <c r="DB69" s="1251"/>
      <c r="DC69" s="1252"/>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610</v>
      </c>
    </row>
    <row r="72" spans="2:107" x14ac:dyDescent="0.15">
      <c r="B72" s="369"/>
      <c r="G72" s="1253"/>
      <c r="H72" s="1253"/>
      <c r="I72" s="1253"/>
      <c r="J72" s="1253"/>
      <c r="K72" s="379"/>
      <c r="L72" s="379"/>
      <c r="M72" s="380"/>
      <c r="N72" s="380"/>
      <c r="AN72" s="1254"/>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6"/>
      <c r="BP72" s="1257" t="s">
        <v>574</v>
      </c>
      <c r="BQ72" s="1257"/>
      <c r="BR72" s="1257"/>
      <c r="BS72" s="1257"/>
      <c r="BT72" s="1257"/>
      <c r="BU72" s="1257"/>
      <c r="BV72" s="1257"/>
      <c r="BW72" s="1257"/>
      <c r="BX72" s="1257" t="s">
        <v>575</v>
      </c>
      <c r="BY72" s="1257"/>
      <c r="BZ72" s="1257"/>
      <c r="CA72" s="1257"/>
      <c r="CB72" s="1257"/>
      <c r="CC72" s="1257"/>
      <c r="CD72" s="1257"/>
      <c r="CE72" s="1257"/>
      <c r="CF72" s="1257" t="s">
        <v>576</v>
      </c>
      <c r="CG72" s="1257"/>
      <c r="CH72" s="1257"/>
      <c r="CI72" s="1257"/>
      <c r="CJ72" s="1257"/>
      <c r="CK72" s="1257"/>
      <c r="CL72" s="1257"/>
      <c r="CM72" s="1257"/>
      <c r="CN72" s="1257" t="s">
        <v>577</v>
      </c>
      <c r="CO72" s="1257"/>
      <c r="CP72" s="1257"/>
      <c r="CQ72" s="1257"/>
      <c r="CR72" s="1257"/>
      <c r="CS72" s="1257"/>
      <c r="CT72" s="1257"/>
      <c r="CU72" s="1257"/>
      <c r="CV72" s="1257" t="s">
        <v>578</v>
      </c>
      <c r="CW72" s="1257"/>
      <c r="CX72" s="1257"/>
      <c r="CY72" s="1257"/>
      <c r="CZ72" s="1257"/>
      <c r="DA72" s="1257"/>
      <c r="DB72" s="1257"/>
      <c r="DC72" s="1257"/>
    </row>
    <row r="73" spans="2:107" x14ac:dyDescent="0.15">
      <c r="B73" s="369"/>
      <c r="G73" s="1263"/>
      <c r="H73" s="1263"/>
      <c r="I73" s="1263"/>
      <c r="J73" s="1263"/>
      <c r="K73" s="1264"/>
      <c r="L73" s="1264"/>
      <c r="M73" s="1264"/>
      <c r="N73" s="1264"/>
      <c r="AM73" s="378"/>
      <c r="AN73" s="1260" t="s">
        <v>611</v>
      </c>
      <c r="AO73" s="1260"/>
      <c r="AP73" s="1260"/>
      <c r="AQ73" s="1260"/>
      <c r="AR73" s="1260"/>
      <c r="AS73" s="1260"/>
      <c r="AT73" s="1260"/>
      <c r="AU73" s="1260"/>
      <c r="AV73" s="1260"/>
      <c r="AW73" s="1260"/>
      <c r="AX73" s="1260"/>
      <c r="AY73" s="1260"/>
      <c r="AZ73" s="1260"/>
      <c r="BA73" s="1260"/>
      <c r="BB73" s="1260" t="s">
        <v>612</v>
      </c>
      <c r="BC73" s="1260"/>
      <c r="BD73" s="1260"/>
      <c r="BE73" s="1260"/>
      <c r="BF73" s="1260"/>
      <c r="BG73" s="1260"/>
      <c r="BH73" s="1260"/>
      <c r="BI73" s="1260"/>
      <c r="BJ73" s="1260"/>
      <c r="BK73" s="1260"/>
      <c r="BL73" s="1260"/>
      <c r="BM73" s="1260"/>
      <c r="BN73" s="1260"/>
      <c r="BO73" s="1260"/>
      <c r="BP73" s="1258">
        <v>79.099999999999994</v>
      </c>
      <c r="BQ73" s="1258"/>
      <c r="BR73" s="1258"/>
      <c r="BS73" s="1258"/>
      <c r="BT73" s="1258"/>
      <c r="BU73" s="1258"/>
      <c r="BV73" s="1258"/>
      <c r="BW73" s="1258"/>
      <c r="BX73" s="1258">
        <v>75.7</v>
      </c>
      <c r="BY73" s="1258"/>
      <c r="BZ73" s="1258"/>
      <c r="CA73" s="1258"/>
      <c r="CB73" s="1258"/>
      <c r="CC73" s="1258"/>
      <c r="CD73" s="1258"/>
      <c r="CE73" s="1258"/>
      <c r="CF73" s="1258">
        <v>84.8</v>
      </c>
      <c r="CG73" s="1258"/>
      <c r="CH73" s="1258"/>
      <c r="CI73" s="1258"/>
      <c r="CJ73" s="1258"/>
      <c r="CK73" s="1258"/>
      <c r="CL73" s="1258"/>
      <c r="CM73" s="1258"/>
      <c r="CN73" s="1258">
        <v>85.1</v>
      </c>
      <c r="CO73" s="1258"/>
      <c r="CP73" s="1258"/>
      <c r="CQ73" s="1258"/>
      <c r="CR73" s="1258"/>
      <c r="CS73" s="1258"/>
      <c r="CT73" s="1258"/>
      <c r="CU73" s="1258"/>
      <c r="CV73" s="1258">
        <v>73</v>
      </c>
      <c r="CW73" s="1258"/>
      <c r="CX73" s="1258"/>
      <c r="CY73" s="1258"/>
      <c r="CZ73" s="1258"/>
      <c r="DA73" s="1258"/>
      <c r="DB73" s="1258"/>
      <c r="DC73" s="1258"/>
    </row>
    <row r="74" spans="2:107" x14ac:dyDescent="0.15">
      <c r="B74" s="369"/>
      <c r="G74" s="1263"/>
      <c r="H74" s="1263"/>
      <c r="I74" s="1263"/>
      <c r="J74" s="1263"/>
      <c r="K74" s="1264"/>
      <c r="L74" s="1264"/>
      <c r="M74" s="1264"/>
      <c r="N74" s="1264"/>
      <c r="AM74" s="378"/>
      <c r="AN74" s="1260"/>
      <c r="AO74" s="1260"/>
      <c r="AP74" s="1260"/>
      <c r="AQ74" s="1260"/>
      <c r="AR74" s="1260"/>
      <c r="AS74" s="1260"/>
      <c r="AT74" s="1260"/>
      <c r="AU74" s="1260"/>
      <c r="AV74" s="1260"/>
      <c r="AW74" s="1260"/>
      <c r="AX74" s="1260"/>
      <c r="AY74" s="1260"/>
      <c r="AZ74" s="1260"/>
      <c r="BA74" s="1260"/>
      <c r="BB74" s="1260"/>
      <c r="BC74" s="1260"/>
      <c r="BD74" s="1260"/>
      <c r="BE74" s="1260"/>
      <c r="BF74" s="1260"/>
      <c r="BG74" s="1260"/>
      <c r="BH74" s="1260"/>
      <c r="BI74" s="1260"/>
      <c r="BJ74" s="1260"/>
      <c r="BK74" s="1260"/>
      <c r="BL74" s="1260"/>
      <c r="BM74" s="1260"/>
      <c r="BN74" s="1260"/>
      <c r="BO74" s="1260"/>
      <c r="BP74" s="1258"/>
      <c r="BQ74" s="1258"/>
      <c r="BR74" s="1258"/>
      <c r="BS74" s="1258"/>
      <c r="BT74" s="1258"/>
      <c r="BU74" s="1258"/>
      <c r="BV74" s="1258"/>
      <c r="BW74" s="1258"/>
      <c r="BX74" s="1258"/>
      <c r="BY74" s="1258"/>
      <c r="BZ74" s="1258"/>
      <c r="CA74" s="1258"/>
      <c r="CB74" s="1258"/>
      <c r="CC74" s="1258"/>
      <c r="CD74" s="1258"/>
      <c r="CE74" s="1258"/>
      <c r="CF74" s="1258"/>
      <c r="CG74" s="1258"/>
      <c r="CH74" s="1258"/>
      <c r="CI74" s="1258"/>
      <c r="CJ74" s="1258"/>
      <c r="CK74" s="1258"/>
      <c r="CL74" s="1258"/>
      <c r="CM74" s="1258"/>
      <c r="CN74" s="1258"/>
      <c r="CO74" s="1258"/>
      <c r="CP74" s="1258"/>
      <c r="CQ74" s="1258"/>
      <c r="CR74" s="1258"/>
      <c r="CS74" s="1258"/>
      <c r="CT74" s="1258"/>
      <c r="CU74" s="1258"/>
      <c r="CV74" s="1258"/>
      <c r="CW74" s="1258"/>
      <c r="CX74" s="1258"/>
      <c r="CY74" s="1258"/>
      <c r="CZ74" s="1258"/>
      <c r="DA74" s="1258"/>
      <c r="DB74" s="1258"/>
      <c r="DC74" s="1258"/>
    </row>
    <row r="75" spans="2:107" x14ac:dyDescent="0.15">
      <c r="B75" s="369"/>
      <c r="G75" s="1263"/>
      <c r="H75" s="1263"/>
      <c r="I75" s="1253"/>
      <c r="J75" s="1253"/>
      <c r="K75" s="1259"/>
      <c r="L75" s="1259"/>
      <c r="M75" s="1259"/>
      <c r="N75" s="1259"/>
      <c r="AM75" s="378"/>
      <c r="AN75" s="1260"/>
      <c r="AO75" s="1260"/>
      <c r="AP75" s="1260"/>
      <c r="AQ75" s="1260"/>
      <c r="AR75" s="1260"/>
      <c r="AS75" s="1260"/>
      <c r="AT75" s="1260"/>
      <c r="AU75" s="1260"/>
      <c r="AV75" s="1260"/>
      <c r="AW75" s="1260"/>
      <c r="AX75" s="1260"/>
      <c r="AY75" s="1260"/>
      <c r="AZ75" s="1260"/>
      <c r="BA75" s="1260"/>
      <c r="BB75" s="1260" t="s">
        <v>616</v>
      </c>
      <c r="BC75" s="1260"/>
      <c r="BD75" s="1260"/>
      <c r="BE75" s="1260"/>
      <c r="BF75" s="1260"/>
      <c r="BG75" s="1260"/>
      <c r="BH75" s="1260"/>
      <c r="BI75" s="1260"/>
      <c r="BJ75" s="1260"/>
      <c r="BK75" s="1260"/>
      <c r="BL75" s="1260"/>
      <c r="BM75" s="1260"/>
      <c r="BN75" s="1260"/>
      <c r="BO75" s="1260"/>
      <c r="BP75" s="1258">
        <v>8.9</v>
      </c>
      <c r="BQ75" s="1258"/>
      <c r="BR75" s="1258"/>
      <c r="BS75" s="1258"/>
      <c r="BT75" s="1258"/>
      <c r="BU75" s="1258"/>
      <c r="BV75" s="1258"/>
      <c r="BW75" s="1258"/>
      <c r="BX75" s="1258">
        <v>9.1999999999999993</v>
      </c>
      <c r="BY75" s="1258"/>
      <c r="BZ75" s="1258"/>
      <c r="CA75" s="1258"/>
      <c r="CB75" s="1258"/>
      <c r="CC75" s="1258"/>
      <c r="CD75" s="1258"/>
      <c r="CE75" s="1258"/>
      <c r="CF75" s="1258">
        <v>8.5</v>
      </c>
      <c r="CG75" s="1258"/>
      <c r="CH75" s="1258"/>
      <c r="CI75" s="1258"/>
      <c r="CJ75" s="1258"/>
      <c r="CK75" s="1258"/>
      <c r="CL75" s="1258"/>
      <c r="CM75" s="1258"/>
      <c r="CN75" s="1258">
        <v>8.1999999999999993</v>
      </c>
      <c r="CO75" s="1258"/>
      <c r="CP75" s="1258"/>
      <c r="CQ75" s="1258"/>
      <c r="CR75" s="1258"/>
      <c r="CS75" s="1258"/>
      <c r="CT75" s="1258"/>
      <c r="CU75" s="1258"/>
      <c r="CV75" s="1258">
        <v>8.1</v>
      </c>
      <c r="CW75" s="1258"/>
      <c r="CX75" s="1258"/>
      <c r="CY75" s="1258"/>
      <c r="CZ75" s="1258"/>
      <c r="DA75" s="1258"/>
      <c r="DB75" s="1258"/>
      <c r="DC75" s="1258"/>
    </row>
    <row r="76" spans="2:107" x14ac:dyDescent="0.15">
      <c r="B76" s="369"/>
      <c r="G76" s="1263"/>
      <c r="H76" s="1263"/>
      <c r="I76" s="1253"/>
      <c r="J76" s="1253"/>
      <c r="K76" s="1259"/>
      <c r="L76" s="1259"/>
      <c r="M76" s="1259"/>
      <c r="N76" s="1259"/>
      <c r="AM76" s="378"/>
      <c r="AN76" s="1260"/>
      <c r="AO76" s="1260"/>
      <c r="AP76" s="1260"/>
      <c r="AQ76" s="1260"/>
      <c r="AR76" s="1260"/>
      <c r="AS76" s="1260"/>
      <c r="AT76" s="1260"/>
      <c r="AU76" s="1260"/>
      <c r="AV76" s="1260"/>
      <c r="AW76" s="1260"/>
      <c r="AX76" s="1260"/>
      <c r="AY76" s="1260"/>
      <c r="AZ76" s="1260"/>
      <c r="BA76" s="1260"/>
      <c r="BB76" s="1260"/>
      <c r="BC76" s="1260"/>
      <c r="BD76" s="1260"/>
      <c r="BE76" s="1260"/>
      <c r="BF76" s="1260"/>
      <c r="BG76" s="1260"/>
      <c r="BH76" s="1260"/>
      <c r="BI76" s="1260"/>
      <c r="BJ76" s="1260"/>
      <c r="BK76" s="1260"/>
      <c r="BL76" s="1260"/>
      <c r="BM76" s="1260"/>
      <c r="BN76" s="1260"/>
      <c r="BO76" s="1260"/>
      <c r="BP76" s="1258"/>
      <c r="BQ76" s="1258"/>
      <c r="BR76" s="1258"/>
      <c r="BS76" s="1258"/>
      <c r="BT76" s="1258"/>
      <c r="BU76" s="1258"/>
      <c r="BV76" s="1258"/>
      <c r="BW76" s="1258"/>
      <c r="BX76" s="1258"/>
      <c r="BY76" s="1258"/>
      <c r="BZ76" s="1258"/>
      <c r="CA76" s="1258"/>
      <c r="CB76" s="1258"/>
      <c r="CC76" s="1258"/>
      <c r="CD76" s="1258"/>
      <c r="CE76" s="1258"/>
      <c r="CF76" s="1258"/>
      <c r="CG76" s="1258"/>
      <c r="CH76" s="1258"/>
      <c r="CI76" s="1258"/>
      <c r="CJ76" s="1258"/>
      <c r="CK76" s="1258"/>
      <c r="CL76" s="1258"/>
      <c r="CM76" s="1258"/>
      <c r="CN76" s="1258"/>
      <c r="CO76" s="1258"/>
      <c r="CP76" s="1258"/>
      <c r="CQ76" s="1258"/>
      <c r="CR76" s="1258"/>
      <c r="CS76" s="1258"/>
      <c r="CT76" s="1258"/>
      <c r="CU76" s="1258"/>
      <c r="CV76" s="1258"/>
      <c r="CW76" s="1258"/>
      <c r="CX76" s="1258"/>
      <c r="CY76" s="1258"/>
      <c r="CZ76" s="1258"/>
      <c r="DA76" s="1258"/>
      <c r="DB76" s="1258"/>
      <c r="DC76" s="1258"/>
    </row>
    <row r="77" spans="2:107" x14ac:dyDescent="0.15">
      <c r="B77" s="369"/>
      <c r="G77" s="1253"/>
      <c r="H77" s="1253"/>
      <c r="I77" s="1253"/>
      <c r="J77" s="1253"/>
      <c r="K77" s="1264"/>
      <c r="L77" s="1264"/>
      <c r="M77" s="1264"/>
      <c r="N77" s="1264"/>
      <c r="AN77" s="1257" t="s">
        <v>614</v>
      </c>
      <c r="AO77" s="1257"/>
      <c r="AP77" s="1257"/>
      <c r="AQ77" s="1257"/>
      <c r="AR77" s="1257"/>
      <c r="AS77" s="1257"/>
      <c r="AT77" s="1257"/>
      <c r="AU77" s="1257"/>
      <c r="AV77" s="1257"/>
      <c r="AW77" s="1257"/>
      <c r="AX77" s="1257"/>
      <c r="AY77" s="1257"/>
      <c r="AZ77" s="1257"/>
      <c r="BA77" s="1257"/>
      <c r="BB77" s="1260" t="s">
        <v>612</v>
      </c>
      <c r="BC77" s="1260"/>
      <c r="BD77" s="1260"/>
      <c r="BE77" s="1260"/>
      <c r="BF77" s="1260"/>
      <c r="BG77" s="1260"/>
      <c r="BH77" s="1260"/>
      <c r="BI77" s="1260"/>
      <c r="BJ77" s="1260"/>
      <c r="BK77" s="1260"/>
      <c r="BL77" s="1260"/>
      <c r="BM77" s="1260"/>
      <c r="BN77" s="1260"/>
      <c r="BO77" s="1260"/>
      <c r="BP77" s="1258">
        <v>20.2</v>
      </c>
      <c r="BQ77" s="1258"/>
      <c r="BR77" s="1258"/>
      <c r="BS77" s="1258"/>
      <c r="BT77" s="1258"/>
      <c r="BU77" s="1258"/>
      <c r="BV77" s="1258"/>
      <c r="BW77" s="1258"/>
      <c r="BX77" s="1258">
        <v>18.2</v>
      </c>
      <c r="BY77" s="1258"/>
      <c r="BZ77" s="1258"/>
      <c r="CA77" s="1258"/>
      <c r="CB77" s="1258"/>
      <c r="CC77" s="1258"/>
      <c r="CD77" s="1258"/>
      <c r="CE77" s="1258"/>
      <c r="CF77" s="1258">
        <v>20.3</v>
      </c>
      <c r="CG77" s="1258"/>
      <c r="CH77" s="1258"/>
      <c r="CI77" s="1258"/>
      <c r="CJ77" s="1258"/>
      <c r="CK77" s="1258"/>
      <c r="CL77" s="1258"/>
      <c r="CM77" s="1258"/>
      <c r="CN77" s="1258">
        <v>15.5</v>
      </c>
      <c r="CO77" s="1258"/>
      <c r="CP77" s="1258"/>
      <c r="CQ77" s="1258"/>
      <c r="CR77" s="1258"/>
      <c r="CS77" s="1258"/>
      <c r="CT77" s="1258"/>
      <c r="CU77" s="1258"/>
      <c r="CV77" s="1258">
        <v>4.5999999999999996</v>
      </c>
      <c r="CW77" s="1258"/>
      <c r="CX77" s="1258"/>
      <c r="CY77" s="1258"/>
      <c r="CZ77" s="1258"/>
      <c r="DA77" s="1258"/>
      <c r="DB77" s="1258"/>
      <c r="DC77" s="1258"/>
    </row>
    <row r="78" spans="2:107" x14ac:dyDescent="0.15">
      <c r="B78" s="369"/>
      <c r="G78" s="1253"/>
      <c r="H78" s="1253"/>
      <c r="I78" s="1253"/>
      <c r="J78" s="1253"/>
      <c r="K78" s="1264"/>
      <c r="L78" s="1264"/>
      <c r="M78" s="1264"/>
      <c r="N78" s="1264"/>
      <c r="AN78" s="1257"/>
      <c r="AO78" s="1257"/>
      <c r="AP78" s="1257"/>
      <c r="AQ78" s="1257"/>
      <c r="AR78" s="1257"/>
      <c r="AS78" s="1257"/>
      <c r="AT78" s="1257"/>
      <c r="AU78" s="1257"/>
      <c r="AV78" s="1257"/>
      <c r="AW78" s="1257"/>
      <c r="AX78" s="1257"/>
      <c r="AY78" s="1257"/>
      <c r="AZ78" s="1257"/>
      <c r="BA78" s="1257"/>
      <c r="BB78" s="1260"/>
      <c r="BC78" s="1260"/>
      <c r="BD78" s="1260"/>
      <c r="BE78" s="1260"/>
      <c r="BF78" s="1260"/>
      <c r="BG78" s="1260"/>
      <c r="BH78" s="1260"/>
      <c r="BI78" s="1260"/>
      <c r="BJ78" s="1260"/>
      <c r="BK78" s="1260"/>
      <c r="BL78" s="1260"/>
      <c r="BM78" s="1260"/>
      <c r="BN78" s="1260"/>
      <c r="BO78" s="1260"/>
      <c r="BP78" s="1258"/>
      <c r="BQ78" s="1258"/>
      <c r="BR78" s="1258"/>
      <c r="BS78" s="1258"/>
      <c r="BT78" s="1258"/>
      <c r="BU78" s="1258"/>
      <c r="BV78" s="1258"/>
      <c r="BW78" s="1258"/>
      <c r="BX78" s="1258"/>
      <c r="BY78" s="1258"/>
      <c r="BZ78" s="1258"/>
      <c r="CA78" s="1258"/>
      <c r="CB78" s="1258"/>
      <c r="CC78" s="1258"/>
      <c r="CD78" s="1258"/>
      <c r="CE78" s="1258"/>
      <c r="CF78" s="1258"/>
      <c r="CG78" s="1258"/>
      <c r="CH78" s="1258"/>
      <c r="CI78" s="1258"/>
      <c r="CJ78" s="1258"/>
      <c r="CK78" s="1258"/>
      <c r="CL78" s="1258"/>
      <c r="CM78" s="1258"/>
      <c r="CN78" s="1258"/>
      <c r="CO78" s="1258"/>
      <c r="CP78" s="1258"/>
      <c r="CQ78" s="1258"/>
      <c r="CR78" s="1258"/>
      <c r="CS78" s="1258"/>
      <c r="CT78" s="1258"/>
      <c r="CU78" s="1258"/>
      <c r="CV78" s="1258"/>
      <c r="CW78" s="1258"/>
      <c r="CX78" s="1258"/>
      <c r="CY78" s="1258"/>
      <c r="CZ78" s="1258"/>
      <c r="DA78" s="1258"/>
      <c r="DB78" s="1258"/>
      <c r="DC78" s="1258"/>
    </row>
    <row r="79" spans="2:107" x14ac:dyDescent="0.15">
      <c r="B79" s="369"/>
      <c r="G79" s="1253"/>
      <c r="H79" s="1253"/>
      <c r="I79" s="1262"/>
      <c r="J79" s="1262"/>
      <c r="K79" s="1265"/>
      <c r="L79" s="1265"/>
      <c r="M79" s="1265"/>
      <c r="N79" s="1265"/>
      <c r="AN79" s="1257"/>
      <c r="AO79" s="1257"/>
      <c r="AP79" s="1257"/>
      <c r="AQ79" s="1257"/>
      <c r="AR79" s="1257"/>
      <c r="AS79" s="1257"/>
      <c r="AT79" s="1257"/>
      <c r="AU79" s="1257"/>
      <c r="AV79" s="1257"/>
      <c r="AW79" s="1257"/>
      <c r="AX79" s="1257"/>
      <c r="AY79" s="1257"/>
      <c r="AZ79" s="1257"/>
      <c r="BA79" s="1257"/>
      <c r="BB79" s="1260" t="s">
        <v>616</v>
      </c>
      <c r="BC79" s="1260"/>
      <c r="BD79" s="1260"/>
      <c r="BE79" s="1260"/>
      <c r="BF79" s="1260"/>
      <c r="BG79" s="1260"/>
      <c r="BH79" s="1260"/>
      <c r="BI79" s="1260"/>
      <c r="BJ79" s="1260"/>
      <c r="BK79" s="1260"/>
      <c r="BL79" s="1260"/>
      <c r="BM79" s="1260"/>
      <c r="BN79" s="1260"/>
      <c r="BO79" s="1260"/>
      <c r="BP79" s="1258">
        <v>6.8</v>
      </c>
      <c r="BQ79" s="1258"/>
      <c r="BR79" s="1258"/>
      <c r="BS79" s="1258"/>
      <c r="BT79" s="1258"/>
      <c r="BU79" s="1258"/>
      <c r="BV79" s="1258"/>
      <c r="BW79" s="1258"/>
      <c r="BX79" s="1258">
        <v>6.8</v>
      </c>
      <c r="BY79" s="1258"/>
      <c r="BZ79" s="1258"/>
      <c r="CA79" s="1258"/>
      <c r="CB79" s="1258"/>
      <c r="CC79" s="1258"/>
      <c r="CD79" s="1258"/>
      <c r="CE79" s="1258"/>
      <c r="CF79" s="1258">
        <v>6.6</v>
      </c>
      <c r="CG79" s="1258"/>
      <c r="CH79" s="1258"/>
      <c r="CI79" s="1258"/>
      <c r="CJ79" s="1258"/>
      <c r="CK79" s="1258"/>
      <c r="CL79" s="1258"/>
      <c r="CM79" s="1258"/>
      <c r="CN79" s="1258">
        <v>6.4</v>
      </c>
      <c r="CO79" s="1258"/>
      <c r="CP79" s="1258"/>
      <c r="CQ79" s="1258"/>
      <c r="CR79" s="1258"/>
      <c r="CS79" s="1258"/>
      <c r="CT79" s="1258"/>
      <c r="CU79" s="1258"/>
      <c r="CV79" s="1258">
        <v>6.3</v>
      </c>
      <c r="CW79" s="1258"/>
      <c r="CX79" s="1258"/>
      <c r="CY79" s="1258"/>
      <c r="CZ79" s="1258"/>
      <c r="DA79" s="1258"/>
      <c r="DB79" s="1258"/>
      <c r="DC79" s="1258"/>
    </row>
    <row r="80" spans="2:107" x14ac:dyDescent="0.15">
      <c r="B80" s="369"/>
      <c r="G80" s="1253"/>
      <c r="H80" s="1253"/>
      <c r="I80" s="1262"/>
      <c r="J80" s="1262"/>
      <c r="K80" s="1265"/>
      <c r="L80" s="1265"/>
      <c r="M80" s="1265"/>
      <c r="N80" s="1265"/>
      <c r="AN80" s="1257"/>
      <c r="AO80" s="1257"/>
      <c r="AP80" s="1257"/>
      <c r="AQ80" s="1257"/>
      <c r="AR80" s="1257"/>
      <c r="AS80" s="1257"/>
      <c r="AT80" s="1257"/>
      <c r="AU80" s="1257"/>
      <c r="AV80" s="1257"/>
      <c r="AW80" s="1257"/>
      <c r="AX80" s="1257"/>
      <c r="AY80" s="1257"/>
      <c r="AZ80" s="1257"/>
      <c r="BA80" s="1257"/>
      <c r="BB80" s="1260"/>
      <c r="BC80" s="1260"/>
      <c r="BD80" s="1260"/>
      <c r="BE80" s="1260"/>
      <c r="BF80" s="1260"/>
      <c r="BG80" s="1260"/>
      <c r="BH80" s="1260"/>
      <c r="BI80" s="1260"/>
      <c r="BJ80" s="1260"/>
      <c r="BK80" s="1260"/>
      <c r="BL80" s="1260"/>
      <c r="BM80" s="1260"/>
      <c r="BN80" s="1260"/>
      <c r="BO80" s="1260"/>
      <c r="BP80" s="1258"/>
      <c r="BQ80" s="1258"/>
      <c r="BR80" s="1258"/>
      <c r="BS80" s="1258"/>
      <c r="BT80" s="1258"/>
      <c r="BU80" s="1258"/>
      <c r="BV80" s="1258"/>
      <c r="BW80" s="1258"/>
      <c r="BX80" s="1258"/>
      <c r="BY80" s="1258"/>
      <c r="BZ80" s="1258"/>
      <c r="CA80" s="1258"/>
      <c r="CB80" s="1258"/>
      <c r="CC80" s="1258"/>
      <c r="CD80" s="1258"/>
      <c r="CE80" s="1258"/>
      <c r="CF80" s="1258"/>
      <c r="CG80" s="1258"/>
      <c r="CH80" s="1258"/>
      <c r="CI80" s="1258"/>
      <c r="CJ80" s="1258"/>
      <c r="CK80" s="1258"/>
      <c r="CL80" s="1258"/>
      <c r="CM80" s="1258"/>
      <c r="CN80" s="1258"/>
      <c r="CO80" s="1258"/>
      <c r="CP80" s="1258"/>
      <c r="CQ80" s="1258"/>
      <c r="CR80" s="1258"/>
      <c r="CS80" s="1258"/>
      <c r="CT80" s="1258"/>
      <c r="CU80" s="1258"/>
      <c r="CV80" s="1258"/>
      <c r="CW80" s="1258"/>
      <c r="CX80" s="1258"/>
      <c r="CY80" s="1258"/>
      <c r="CZ80" s="1258"/>
      <c r="DA80" s="1258"/>
      <c r="DB80" s="1258"/>
      <c r="DC80" s="1258"/>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ri/2JzuS2XTlDgQyFDygLoX0bHK/iYXgduWTAdRt7DSoO/NX1N1IWa6P7OipUw8JLRw5fye+o4VuTX3Uglbhqg==" saltValue="H5Wcbzze/8J52LCO18B30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562CC-747C-4182-A294-99F8D86604B8}">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521</v>
      </c>
    </row>
  </sheetData>
  <sheetProtection algorithmName="SHA-512" hashValue="n7+5Z4cA/xKQ6l8XDgwzug5AjDJupvhxw01dhkdke4IrT0Ku9Z3MP+sOUJhN0ovXP0zwUB3N3UMfEc1s7YTlcg==" saltValue="1B9JVSZB/jj0nSE9yGTac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50C4E-CAA8-40AC-AA5A-DDD5A8E6FCB7}">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521</v>
      </c>
    </row>
  </sheetData>
  <sheetProtection algorithmName="SHA-512" hashValue="ooRabf/ubc+cJaSIowjQaCw1U/g6IuyKtUJTJgf/UcMCQuTDH++B/X0AnLyBOhhuoYTHrJP3Y9Cg7iz5kVZ9RQ==" saltValue="1UesaoQ9crGwo4k0WdSvl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571</v>
      </c>
      <c r="G2" s="148"/>
      <c r="H2" s="149"/>
    </row>
    <row r="3" spans="1:8" x14ac:dyDescent="0.15">
      <c r="A3" s="145" t="s">
        <v>564</v>
      </c>
      <c r="B3" s="150"/>
      <c r="C3" s="151"/>
      <c r="D3" s="152">
        <v>100803</v>
      </c>
      <c r="E3" s="153"/>
      <c r="F3" s="154">
        <v>52191</v>
      </c>
      <c r="G3" s="155"/>
      <c r="H3" s="156"/>
    </row>
    <row r="4" spans="1:8" x14ac:dyDescent="0.15">
      <c r="A4" s="157"/>
      <c r="B4" s="158"/>
      <c r="C4" s="159"/>
      <c r="D4" s="160">
        <v>31618</v>
      </c>
      <c r="E4" s="161"/>
      <c r="F4" s="162">
        <v>24843</v>
      </c>
      <c r="G4" s="163"/>
      <c r="H4" s="164"/>
    </row>
    <row r="5" spans="1:8" x14ac:dyDescent="0.15">
      <c r="A5" s="145" t="s">
        <v>566</v>
      </c>
      <c r="B5" s="150"/>
      <c r="C5" s="151"/>
      <c r="D5" s="152">
        <v>48397</v>
      </c>
      <c r="E5" s="153"/>
      <c r="F5" s="154">
        <v>47387</v>
      </c>
      <c r="G5" s="155"/>
      <c r="H5" s="156"/>
    </row>
    <row r="6" spans="1:8" x14ac:dyDescent="0.15">
      <c r="A6" s="157"/>
      <c r="B6" s="158"/>
      <c r="C6" s="159"/>
      <c r="D6" s="160">
        <v>15479</v>
      </c>
      <c r="E6" s="161"/>
      <c r="F6" s="162">
        <v>24928</v>
      </c>
      <c r="G6" s="163"/>
      <c r="H6" s="164"/>
    </row>
    <row r="7" spans="1:8" x14ac:dyDescent="0.15">
      <c r="A7" s="145" t="s">
        <v>567</v>
      </c>
      <c r="B7" s="150"/>
      <c r="C7" s="151"/>
      <c r="D7" s="152">
        <v>62679</v>
      </c>
      <c r="E7" s="153"/>
      <c r="F7" s="154">
        <v>51264</v>
      </c>
      <c r="G7" s="155"/>
      <c r="H7" s="156"/>
    </row>
    <row r="8" spans="1:8" x14ac:dyDescent="0.15">
      <c r="A8" s="157"/>
      <c r="B8" s="158"/>
      <c r="C8" s="159"/>
      <c r="D8" s="160">
        <v>24486</v>
      </c>
      <c r="E8" s="161"/>
      <c r="F8" s="162">
        <v>26040</v>
      </c>
      <c r="G8" s="163"/>
      <c r="H8" s="164"/>
    </row>
    <row r="9" spans="1:8" x14ac:dyDescent="0.15">
      <c r="A9" s="145" t="s">
        <v>568</v>
      </c>
      <c r="B9" s="150"/>
      <c r="C9" s="151"/>
      <c r="D9" s="152">
        <v>61909</v>
      </c>
      <c r="E9" s="153"/>
      <c r="F9" s="154">
        <v>52068</v>
      </c>
      <c r="G9" s="155"/>
      <c r="H9" s="156"/>
    </row>
    <row r="10" spans="1:8" x14ac:dyDescent="0.15">
      <c r="A10" s="157"/>
      <c r="B10" s="158"/>
      <c r="C10" s="159"/>
      <c r="D10" s="160">
        <v>25682</v>
      </c>
      <c r="E10" s="161"/>
      <c r="F10" s="162">
        <v>26936</v>
      </c>
      <c r="G10" s="163"/>
      <c r="H10" s="164"/>
    </row>
    <row r="11" spans="1:8" x14ac:dyDescent="0.15">
      <c r="A11" s="145" t="s">
        <v>569</v>
      </c>
      <c r="B11" s="150"/>
      <c r="C11" s="151"/>
      <c r="D11" s="152">
        <v>26954</v>
      </c>
      <c r="E11" s="153"/>
      <c r="F11" s="154">
        <v>47161</v>
      </c>
      <c r="G11" s="155"/>
      <c r="H11" s="156"/>
    </row>
    <row r="12" spans="1:8" x14ac:dyDescent="0.15">
      <c r="A12" s="157"/>
      <c r="B12" s="158"/>
      <c r="C12" s="165"/>
      <c r="D12" s="160">
        <v>15618</v>
      </c>
      <c r="E12" s="161"/>
      <c r="F12" s="162">
        <v>24595</v>
      </c>
      <c r="G12" s="163"/>
      <c r="H12" s="164"/>
    </row>
    <row r="13" spans="1:8" x14ac:dyDescent="0.15">
      <c r="A13" s="145"/>
      <c r="B13" s="150"/>
      <c r="C13" s="166"/>
      <c r="D13" s="167">
        <v>60148</v>
      </c>
      <c r="E13" s="168"/>
      <c r="F13" s="169">
        <v>50014</v>
      </c>
      <c r="G13" s="170"/>
      <c r="H13" s="156"/>
    </row>
    <row r="14" spans="1:8" x14ac:dyDescent="0.15">
      <c r="A14" s="157"/>
      <c r="B14" s="158"/>
      <c r="C14" s="159"/>
      <c r="D14" s="160">
        <v>22577</v>
      </c>
      <c r="E14" s="161"/>
      <c r="F14" s="162">
        <v>25468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1.88</v>
      </c>
      <c r="C19" s="171">
        <f>ROUND(VALUE(SUBSTITUTE(実質収支比率等に係る経年分析!G$48,"▲","-")),2)</f>
        <v>1.46</v>
      </c>
      <c r="D19" s="171">
        <f>ROUND(VALUE(SUBSTITUTE(実質収支比率等に係る経年分析!H$48,"▲","-")),2)</f>
        <v>1.07</v>
      </c>
      <c r="E19" s="171">
        <f>ROUND(VALUE(SUBSTITUTE(実質収支比率等に係る経年分析!I$48,"▲","-")),2)</f>
        <v>1.29</v>
      </c>
      <c r="F19" s="171">
        <f>ROUND(VALUE(SUBSTITUTE(実質収支比率等に係る経年分析!J$48,"▲","-")),2)</f>
        <v>2.29</v>
      </c>
    </row>
    <row r="20" spans="1:11" x14ac:dyDescent="0.15">
      <c r="A20" s="171" t="s">
        <v>55</v>
      </c>
      <c r="B20" s="171">
        <f>ROUND(VALUE(SUBSTITUTE(実質収支比率等に係る経年分析!F$47,"▲","-")),2)</f>
        <v>12.66</v>
      </c>
      <c r="C20" s="171">
        <f>ROUND(VALUE(SUBSTITUTE(実質収支比率等に係る経年分析!G$47,"▲","-")),2)</f>
        <v>11.17</v>
      </c>
      <c r="D20" s="171">
        <f>ROUND(VALUE(SUBSTITUTE(実質収支比率等に係る経年分析!H$47,"▲","-")),2)</f>
        <v>11.31</v>
      </c>
      <c r="E20" s="171">
        <f>ROUND(VALUE(SUBSTITUTE(実質収支比率等に係る経年分析!I$47,"▲","-")),2)</f>
        <v>13.54</v>
      </c>
      <c r="F20" s="171">
        <f>ROUND(VALUE(SUBSTITUTE(実質収支比率等に係る経年分析!J$47,"▲","-")),2)</f>
        <v>17.16</v>
      </c>
    </row>
    <row r="21" spans="1:11" x14ac:dyDescent="0.15">
      <c r="A21" s="171" t="s">
        <v>56</v>
      </c>
      <c r="B21" s="171">
        <f>IF(ISNUMBER(VALUE(SUBSTITUTE(実質収支比率等に係る経年分析!F$49,"▲","-"))),ROUND(VALUE(SUBSTITUTE(実質収支比率等に係る経年分析!F$49,"▲","-")),2),NA())</f>
        <v>-0.91</v>
      </c>
      <c r="C21" s="171">
        <f>IF(ISNUMBER(VALUE(SUBSTITUTE(実質収支比率等に係る経年分析!G$49,"▲","-"))),ROUND(VALUE(SUBSTITUTE(実質収支比率等に係る経年分析!G$49,"▲","-")),2),NA())</f>
        <v>-2.7</v>
      </c>
      <c r="D21" s="171">
        <f>IF(ISNUMBER(VALUE(SUBSTITUTE(実質収支比率等に係る経年分析!H$49,"▲","-"))),ROUND(VALUE(SUBSTITUTE(実質収支比率等に係る経年分析!H$49,"▲","-")),2),NA())</f>
        <v>-0.92</v>
      </c>
      <c r="E21" s="171">
        <f>IF(ISNUMBER(VALUE(SUBSTITUTE(実質収支比率等に係る経年分析!I$49,"▲","-"))),ROUND(VALUE(SUBSTITUTE(実質収支比率等に係る経年分析!I$49,"▲","-")),2),NA())</f>
        <v>2.54</v>
      </c>
      <c r="F21" s="171">
        <f>IF(ISNUMBER(VALUE(SUBSTITUTE(実質収支比率等に係る経年分析!J$49,"▲","-"))),ROUND(VALUE(SUBSTITUTE(実質収支比率等に係る経年分析!J$49,"▲","-")),2),NA())</f>
        <v>4.62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0.28000000000000003</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内灘町新エネルギー事業特別会計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内灘町後期高齢者医療特別会計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内灘町介護保険特別会計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0.47</v>
      </c>
    </row>
    <row r="33" spans="1:16" x14ac:dyDescent="0.15">
      <c r="A33" s="172" t="str">
        <f>IF(連結実質赤字比率に係る赤字・黒字の構成分析!C$37="",NA(),連結実質赤字比率に係る赤字・黒字の構成分析!C$37)</f>
        <v>一般会計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1.87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1.45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2.29</v>
      </c>
    </row>
    <row r="34" spans="1:16" x14ac:dyDescent="0.15">
      <c r="A34" s="172" t="str">
        <f>IF(連結実質赤字比率に係る赤字・黒字の構成分析!C$36="",NA(),連結実質赤字比率に係る赤字・黒字の構成分析!C$36)</f>
        <v>内灘町下水道事業会計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2.48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2.97</v>
      </c>
    </row>
    <row r="35" spans="1:16" x14ac:dyDescent="0.15">
      <c r="A35" s="172" t="str">
        <f>IF(連結実質赤字比率に係る赤字・黒字の構成分析!C$35="",NA(),連結実質赤字比率に係る赤字・黒字の構成分析!C$35)</f>
        <v>内灘町水道事業会計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8.4700000000000006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8.68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9.1199999999999992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6.98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7.66</v>
      </c>
    </row>
    <row r="36" spans="1:16" x14ac:dyDescent="0.15">
      <c r="A36" s="172" t="str">
        <f>IF(連結実質赤字比率に係る赤字・黒字の構成分析!C$34="",NA(),連結実質赤字比率に係る赤字・黒字の構成分析!C$34)</f>
        <v>内灘町国民健康保険特別会計</v>
      </c>
      <c r="B36" s="172">
        <f>IF(ROUND(VALUE(SUBSTITUTE(連結実質赤字比率に係る赤字・黒字の構成分析!F$34,"▲", "-")), 2) &lt; 0, ABS(ROUND(VALUE(SUBSTITUTE(連結実質赤字比率に係る赤字・黒字の構成分析!F$34,"▲", "-")), 2)), NA())</f>
        <v>1.62</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1.47</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1.87</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1.18</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0.18</v>
      </c>
      <c r="K36" s="172" t="e">
        <f>IF(ROUND(VALUE(SUBSTITUTE(連結実質赤字比率に係る赤字・黒字の構成分析!J$34,"▲", "-")), 2) &gt;= 0, ABS(ROUND(VALUE(SUBSTITUTE(連結実質赤字比率に係る赤字・黒字の構成分析!J$34,"▲", "-")), 2)), NA())</f>
        <v>#N/A</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995</v>
      </c>
      <c r="E42" s="173"/>
      <c r="F42" s="173"/>
      <c r="G42" s="173">
        <f>'実質公債費比率（分子）の構造'!L$52</f>
        <v>998</v>
      </c>
      <c r="H42" s="173"/>
      <c r="I42" s="173"/>
      <c r="J42" s="173">
        <f>'実質公債費比率（分子）の構造'!M$52</f>
        <v>1029</v>
      </c>
      <c r="K42" s="173"/>
      <c r="L42" s="173"/>
      <c r="M42" s="173">
        <f>'実質公債費比率（分子）の構造'!N$52</f>
        <v>1092</v>
      </c>
      <c r="N42" s="173"/>
      <c r="O42" s="173"/>
      <c r="P42" s="173">
        <f>'実質公債費比率（分子）の構造'!O$52</f>
        <v>1092</v>
      </c>
    </row>
    <row r="43" spans="1:16" x14ac:dyDescent="0.15">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21</v>
      </c>
      <c r="C44" s="173"/>
      <c r="D44" s="173"/>
      <c r="E44" s="173">
        <f>'実質公債費比率（分子）の構造'!L$50</f>
        <v>21</v>
      </c>
      <c r="F44" s="173"/>
      <c r="G44" s="173"/>
      <c r="H44" s="173">
        <f>'実質公債費比率（分子）の構造'!M$50</f>
        <v>21</v>
      </c>
      <c r="I44" s="173"/>
      <c r="J44" s="173"/>
      <c r="K44" s="173">
        <f>'実質公債費比率（分子）の構造'!N$50</f>
        <v>20</v>
      </c>
      <c r="L44" s="173"/>
      <c r="M44" s="173"/>
      <c r="N44" s="173">
        <f>'実質公債費比率（分子）の構造'!O$50</f>
        <v>5</v>
      </c>
      <c r="O44" s="173"/>
      <c r="P44" s="173"/>
    </row>
    <row r="45" spans="1:16" x14ac:dyDescent="0.15">
      <c r="A45" s="173" t="s">
        <v>66</v>
      </c>
      <c r="B45" s="173">
        <f>'実質公債費比率（分子）の構造'!K$49</f>
        <v>126</v>
      </c>
      <c r="C45" s="173"/>
      <c r="D45" s="173"/>
      <c r="E45" s="173">
        <f>'実質公債費比率（分子）の構造'!L$49</f>
        <v>61</v>
      </c>
      <c r="F45" s="173"/>
      <c r="G45" s="173"/>
      <c r="H45" s="173">
        <f>'実質公債費比率（分子）の構造'!M$49</f>
        <v>51</v>
      </c>
      <c r="I45" s="173"/>
      <c r="J45" s="173"/>
      <c r="K45" s="173">
        <f>'実質公債費比率（分子）の構造'!N$49</f>
        <v>42</v>
      </c>
      <c r="L45" s="173"/>
      <c r="M45" s="173"/>
      <c r="N45" s="173">
        <f>'実質公債費比率（分子）の構造'!O$49</f>
        <v>20</v>
      </c>
      <c r="O45" s="173"/>
      <c r="P45" s="173"/>
    </row>
    <row r="46" spans="1:16" x14ac:dyDescent="0.15">
      <c r="A46" s="173" t="s">
        <v>67</v>
      </c>
      <c r="B46" s="173">
        <f>'実質公債費比率（分子）の構造'!K$48</f>
        <v>364</v>
      </c>
      <c r="C46" s="173"/>
      <c r="D46" s="173"/>
      <c r="E46" s="173">
        <f>'実質公債費比率（分子）の構造'!L$48</f>
        <v>386</v>
      </c>
      <c r="F46" s="173"/>
      <c r="G46" s="173"/>
      <c r="H46" s="173">
        <f>'実質公債費比率（分子）の構造'!M$48</f>
        <v>397</v>
      </c>
      <c r="I46" s="173"/>
      <c r="J46" s="173"/>
      <c r="K46" s="173">
        <f>'実質公債費比率（分子）の構造'!N$48</f>
        <v>430</v>
      </c>
      <c r="L46" s="173"/>
      <c r="M46" s="173"/>
      <c r="N46" s="173">
        <f>'実質公債費比率（分子）の構造'!O$48</f>
        <v>320</v>
      </c>
      <c r="O46" s="173"/>
      <c r="P46" s="173"/>
    </row>
    <row r="47" spans="1:16" x14ac:dyDescent="0.15">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912</v>
      </c>
      <c r="C49" s="173"/>
      <c r="D49" s="173"/>
      <c r="E49" s="173">
        <f>'実質公債費比率（分子）の構造'!L$45</f>
        <v>931</v>
      </c>
      <c r="F49" s="173"/>
      <c r="G49" s="173"/>
      <c r="H49" s="173">
        <f>'実質公債費比率（分子）の構造'!M$45</f>
        <v>924</v>
      </c>
      <c r="I49" s="173"/>
      <c r="J49" s="173"/>
      <c r="K49" s="173">
        <f>'実質公債費比率（分子）の構造'!N$45</f>
        <v>1008</v>
      </c>
      <c r="L49" s="173"/>
      <c r="M49" s="173"/>
      <c r="N49" s="173">
        <f>'実質公債費比率（分子）の構造'!O$45</f>
        <v>1180</v>
      </c>
      <c r="O49" s="173"/>
      <c r="P49" s="173"/>
    </row>
    <row r="50" spans="1:16" x14ac:dyDescent="0.15">
      <c r="A50" s="173" t="s">
        <v>70</v>
      </c>
      <c r="B50" s="173" t="e">
        <f>NA()</f>
        <v>#N/A</v>
      </c>
      <c r="C50" s="173">
        <f>IF(ISNUMBER('実質公債費比率（分子）の構造'!K$53),'実質公債費比率（分子）の構造'!K$53,NA())</f>
        <v>428</v>
      </c>
      <c r="D50" s="173" t="e">
        <f>NA()</f>
        <v>#N/A</v>
      </c>
      <c r="E50" s="173" t="e">
        <f>NA()</f>
        <v>#N/A</v>
      </c>
      <c r="F50" s="173">
        <f>IF(ISNUMBER('実質公債費比率（分子）の構造'!L$53),'実質公債費比率（分子）の構造'!L$53,NA())</f>
        <v>401</v>
      </c>
      <c r="G50" s="173" t="e">
        <f>NA()</f>
        <v>#N/A</v>
      </c>
      <c r="H50" s="173" t="e">
        <f>NA()</f>
        <v>#N/A</v>
      </c>
      <c r="I50" s="173">
        <f>IF(ISNUMBER('実質公債費比率（分子）の構造'!M$53),'実質公債費比率（分子）の構造'!M$53,NA())</f>
        <v>364</v>
      </c>
      <c r="J50" s="173" t="e">
        <f>NA()</f>
        <v>#N/A</v>
      </c>
      <c r="K50" s="173" t="e">
        <f>NA()</f>
        <v>#N/A</v>
      </c>
      <c r="L50" s="173">
        <f>IF(ISNUMBER('実質公債費比率（分子）の構造'!N$53),'実質公債費比率（分子）の構造'!N$53,NA())</f>
        <v>408</v>
      </c>
      <c r="M50" s="173" t="e">
        <f>NA()</f>
        <v>#N/A</v>
      </c>
      <c r="N50" s="173" t="e">
        <f>NA()</f>
        <v>#N/A</v>
      </c>
      <c r="O50" s="173">
        <f>IF(ISNUMBER('実質公債費比率（分子）の構造'!O$53),'実質公債費比率（分子）の構造'!O$53,NA())</f>
        <v>433</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12142</v>
      </c>
      <c r="E56" s="172"/>
      <c r="F56" s="172"/>
      <c r="G56" s="172">
        <f>'将来負担比率（分子）の構造'!J$52</f>
        <v>12273</v>
      </c>
      <c r="H56" s="172"/>
      <c r="I56" s="172"/>
      <c r="J56" s="172">
        <f>'将来負担比率（分子）の構造'!K$52</f>
        <v>12083</v>
      </c>
      <c r="K56" s="172"/>
      <c r="L56" s="172"/>
      <c r="M56" s="172">
        <f>'将来負担比率（分子）の構造'!L$52</f>
        <v>11853</v>
      </c>
      <c r="N56" s="172"/>
      <c r="O56" s="172"/>
      <c r="P56" s="172">
        <f>'将来負担比率（分子）の構造'!M$52</f>
        <v>11649</v>
      </c>
    </row>
    <row r="57" spans="1:16" x14ac:dyDescent="0.15">
      <c r="A57" s="172" t="s">
        <v>42</v>
      </c>
      <c r="B57" s="172"/>
      <c r="C57" s="172"/>
      <c r="D57" s="172">
        <f>'将来負担比率（分子）の構造'!I$51</f>
        <v>1558</v>
      </c>
      <c r="E57" s="172"/>
      <c r="F57" s="172"/>
      <c r="G57" s="172">
        <f>'将来負担比率（分子）の構造'!J$51</f>
        <v>1499</v>
      </c>
      <c r="H57" s="172"/>
      <c r="I57" s="172"/>
      <c r="J57" s="172">
        <f>'将来負担比率（分子）の構造'!K$51</f>
        <v>1530</v>
      </c>
      <c r="K57" s="172"/>
      <c r="L57" s="172"/>
      <c r="M57" s="172">
        <f>'将来負担比率（分子）の構造'!L$51</f>
        <v>1601</v>
      </c>
      <c r="N57" s="172"/>
      <c r="O57" s="172"/>
      <c r="P57" s="172">
        <f>'将来負担比率（分子）の構造'!M$51</f>
        <v>1450</v>
      </c>
    </row>
    <row r="58" spans="1:16" x14ac:dyDescent="0.15">
      <c r="A58" s="172" t="s">
        <v>41</v>
      </c>
      <c r="B58" s="172"/>
      <c r="C58" s="172"/>
      <c r="D58" s="172">
        <f>'将来負担比率（分子）の構造'!I$50</f>
        <v>1415</v>
      </c>
      <c r="E58" s="172"/>
      <c r="F58" s="172"/>
      <c r="G58" s="172">
        <f>'将来負担比率（分子）の構造'!J$50</f>
        <v>1332</v>
      </c>
      <c r="H58" s="172"/>
      <c r="I58" s="172"/>
      <c r="J58" s="172">
        <f>'将来負担比率（分子）の構造'!K$50</f>
        <v>1387</v>
      </c>
      <c r="K58" s="172"/>
      <c r="L58" s="172"/>
      <c r="M58" s="172">
        <f>'将来負担比率（分子）の構造'!L$50</f>
        <v>1605</v>
      </c>
      <c r="N58" s="172"/>
      <c r="O58" s="172"/>
      <c r="P58" s="172">
        <f>'将来負担比率（分子）の構造'!M$50</f>
        <v>2048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980</v>
      </c>
      <c r="C62" s="172"/>
      <c r="D62" s="172"/>
      <c r="E62" s="172">
        <f>'将来負担比率（分子）の構造'!J$45</f>
        <v>796</v>
      </c>
      <c r="F62" s="172"/>
      <c r="G62" s="172"/>
      <c r="H62" s="172">
        <f>'将来負担比率（分子）の構造'!K$45</f>
        <v>741</v>
      </c>
      <c r="I62" s="172"/>
      <c r="J62" s="172"/>
      <c r="K62" s="172">
        <f>'将来負担比率（分子）の構造'!L$45</f>
        <v>714</v>
      </c>
      <c r="L62" s="172"/>
      <c r="M62" s="172"/>
      <c r="N62" s="172">
        <f>'将来負担比率（分子）の構造'!M$45</f>
        <v>652</v>
      </c>
      <c r="O62" s="172"/>
      <c r="P62" s="172"/>
    </row>
    <row r="63" spans="1:16" x14ac:dyDescent="0.15">
      <c r="A63" s="172" t="s">
        <v>34</v>
      </c>
      <c r="B63" s="172">
        <f>'将来負担比率（分子）の構造'!I$44</f>
        <v>198</v>
      </c>
      <c r="C63" s="172"/>
      <c r="D63" s="172"/>
      <c r="E63" s="172">
        <f>'将来負担比率（分子）の構造'!J$44</f>
        <v>138</v>
      </c>
      <c r="F63" s="172"/>
      <c r="G63" s="172"/>
      <c r="H63" s="172">
        <f>'将来負担比率（分子）の構造'!K$44</f>
        <v>107</v>
      </c>
      <c r="I63" s="172"/>
      <c r="J63" s="172"/>
      <c r="K63" s="172">
        <f>'将来負担比率（分子）の構造'!L$44</f>
        <v>110</v>
      </c>
      <c r="L63" s="172"/>
      <c r="M63" s="172"/>
      <c r="N63" s="172">
        <f>'将来負担比率（分子）の構造'!M$44</f>
        <v>565</v>
      </c>
      <c r="O63" s="172"/>
      <c r="P63" s="172"/>
    </row>
    <row r="64" spans="1:16" x14ac:dyDescent="0.15">
      <c r="A64" s="172" t="s">
        <v>33</v>
      </c>
      <c r="B64" s="172">
        <f>'将来負担比率（分子）の構造'!I$43</f>
        <v>5014</v>
      </c>
      <c r="C64" s="172"/>
      <c r="D64" s="172"/>
      <c r="E64" s="172">
        <f>'将来負担比率（分子）の構造'!J$43</f>
        <v>4919</v>
      </c>
      <c r="F64" s="172"/>
      <c r="G64" s="172"/>
      <c r="H64" s="172">
        <f>'将来負担比率（分子）の構造'!K$43</f>
        <v>5003</v>
      </c>
      <c r="I64" s="172"/>
      <c r="J64" s="172"/>
      <c r="K64" s="172">
        <f>'将来負担比率（分子）の構造'!L$43</f>
        <v>5062</v>
      </c>
      <c r="L64" s="172"/>
      <c r="M64" s="172"/>
      <c r="N64" s="172">
        <f>'将来負担比率（分子）の構造'!M$43</f>
        <v>4621</v>
      </c>
      <c r="O64" s="172"/>
      <c r="P64" s="172"/>
    </row>
    <row r="65" spans="1:16" x14ac:dyDescent="0.15">
      <c r="A65" s="172" t="s">
        <v>32</v>
      </c>
      <c r="B65" s="172">
        <f>'将来負担比率（分子）の構造'!I$42</f>
        <v>359</v>
      </c>
      <c r="C65" s="172"/>
      <c r="D65" s="172"/>
      <c r="E65" s="172">
        <f>'将来負担比率（分子）の構造'!J$42</f>
        <v>338</v>
      </c>
      <c r="F65" s="172"/>
      <c r="G65" s="172"/>
      <c r="H65" s="172">
        <f>'将来負担比率（分子）の構造'!K$42</f>
        <v>317</v>
      </c>
      <c r="I65" s="172"/>
      <c r="J65" s="172"/>
      <c r="K65" s="172">
        <f>'将来負担比率（分子）の構造'!L$42</f>
        <v>299</v>
      </c>
      <c r="L65" s="172"/>
      <c r="M65" s="172"/>
      <c r="N65" s="172">
        <f>'将来負担比率（分子）の構造'!M$42</f>
        <v>294</v>
      </c>
      <c r="O65" s="172"/>
      <c r="P65" s="172"/>
    </row>
    <row r="66" spans="1:16" x14ac:dyDescent="0.15">
      <c r="A66" s="172" t="s">
        <v>31</v>
      </c>
      <c r="B66" s="172">
        <f>'将来負担比率（分子）の構造'!I$41</f>
        <v>12223</v>
      </c>
      <c r="C66" s="172"/>
      <c r="D66" s="172"/>
      <c r="E66" s="172">
        <f>'将来負担比率（分子）の構造'!J$41</f>
        <v>12450</v>
      </c>
      <c r="F66" s="172"/>
      <c r="G66" s="172"/>
      <c r="H66" s="172">
        <f>'将来負担比率（分子）の構造'!K$41</f>
        <v>12799</v>
      </c>
      <c r="I66" s="172"/>
      <c r="J66" s="172"/>
      <c r="K66" s="172">
        <f>'将来負担比率（分子）の構造'!L$41</f>
        <v>13040</v>
      </c>
      <c r="L66" s="172"/>
      <c r="M66" s="172"/>
      <c r="N66" s="172">
        <f>'将来負担比率（分子）の構造'!M$41</f>
        <v>12808</v>
      </c>
      <c r="O66" s="172"/>
      <c r="P66" s="172"/>
    </row>
    <row r="67" spans="1:16" x14ac:dyDescent="0.15">
      <c r="A67" s="172" t="s">
        <v>74</v>
      </c>
      <c r="B67" s="172" t="e">
        <f>NA()</f>
        <v>#N/A</v>
      </c>
      <c r="C67" s="172">
        <f>IF(ISNUMBER('将来負担比率（分子）の構造'!I$53), IF('将来負担比率（分子）の構造'!I$53 &lt; 0, 0, '将来負担比率（分子）の構造'!I$53), NA())</f>
        <v>3660</v>
      </c>
      <c r="D67" s="172" t="e">
        <f>NA()</f>
        <v>#N/A</v>
      </c>
      <c r="E67" s="172" t="e">
        <f>NA()</f>
        <v>#N/A</v>
      </c>
      <c r="F67" s="172">
        <f>IF(ISNUMBER('将来負担比率（分子）の構造'!J$53), IF('将来負担比率（分子）の構造'!J$53 &lt; 0, 0, '将来負担比率（分子）の構造'!J$53), NA())</f>
        <v>3537</v>
      </c>
      <c r="G67" s="172" t="e">
        <f>NA()</f>
        <v>#N/A</v>
      </c>
      <c r="H67" s="172" t="e">
        <f>NA()</f>
        <v>#N/A</v>
      </c>
      <c r="I67" s="172">
        <f>IF(ISNUMBER('将来負担比率（分子）の構造'!K$53), IF('将来負担比率（分子）の構造'!K$53 &lt; 0, 0, '将来負担比率（分子）の構造'!K$53), NA())</f>
        <v>3968</v>
      </c>
      <c r="J67" s="172" t="e">
        <f>NA()</f>
        <v>#N/A</v>
      </c>
      <c r="K67" s="172" t="e">
        <f>NA()</f>
        <v>#N/A</v>
      </c>
      <c r="L67" s="172">
        <f>IF(ISNUMBER('将来負担比率（分子）の構造'!L$53), IF('将来負担比率（分子）の構造'!L$53 &lt; 0, 0, '将来負担比率（分子）の構造'!L$53), NA())</f>
        <v>4165</v>
      </c>
      <c r="M67" s="172" t="e">
        <f>NA()</f>
        <v>#N/A</v>
      </c>
      <c r="N67" s="172" t="e">
        <f>NA()</f>
        <v>#N/A</v>
      </c>
      <c r="O67" s="172">
        <f>IF(ISNUMBER('将来負担比率（分子）の構造'!M$53), IF('将来負担比率（分子）の構造'!M$53 &lt; 0, 0, '将来負担比率（分子）の構造'!M$53), NA())</f>
        <v>3792</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632</v>
      </c>
      <c r="C72" s="176">
        <f>基金残高に係る経年分析!G55</f>
        <v>796</v>
      </c>
      <c r="D72" s="176">
        <f>基金残高に係る経年分析!H55</f>
        <v>1052</v>
      </c>
    </row>
    <row r="73" spans="1:16" x14ac:dyDescent="0.15">
      <c r="A73" s="175" t="s">
        <v>77</v>
      </c>
      <c r="B73" s="176">
        <f>基金残高に係る経年分析!F56</f>
        <v>0</v>
      </c>
      <c r="C73" s="176">
        <f>基金残高に係る経年分析!G56</f>
        <v>0</v>
      </c>
      <c r="D73" s="176">
        <f>基金残高に係る経年分析!H56</f>
        <v>100</v>
      </c>
    </row>
    <row r="74" spans="1:16" x14ac:dyDescent="0.15">
      <c r="A74" s="175" t="s">
        <v>78</v>
      </c>
      <c r="B74" s="176">
        <f>基金残高に係る経年分析!F57</f>
        <v>404</v>
      </c>
      <c r="C74" s="176">
        <f>基金残高に係る経年分析!G57</f>
        <v>405</v>
      </c>
      <c r="D74" s="176">
        <f>基金残高に係る経年分析!H57</f>
        <v>466</v>
      </c>
    </row>
  </sheetData>
  <sheetProtection algorithmName="SHA-512" hashValue="ZQPU72iJevKNIwHrFbljV6TOip1t8C4fUWXSmfiuCkSopgTnG5NTBrLkZ9NEzXGABdkU2Ij60cawY+yxNB0FNA==" saltValue="CGix9OPZMkxIBqnOSF28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B4BF6-E760-419D-ABC4-6964D16845E8}">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215</v>
      </c>
      <c r="DI1" s="750"/>
      <c r="DJ1" s="750"/>
      <c r="DK1" s="750"/>
      <c r="DL1" s="750"/>
      <c r="DM1" s="750"/>
      <c r="DN1" s="751"/>
      <c r="DO1" s="211"/>
      <c r="DP1" s="749" t="s">
        <v>216</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15">
      <c r="B2" s="212" t="s">
        <v>217</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1" t="s">
        <v>218</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219</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220</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221</v>
      </c>
      <c r="S4" s="712"/>
      <c r="T4" s="712"/>
      <c r="U4" s="712"/>
      <c r="V4" s="712"/>
      <c r="W4" s="712"/>
      <c r="X4" s="712"/>
      <c r="Y4" s="713"/>
      <c r="Z4" s="711" t="s">
        <v>222</v>
      </c>
      <c r="AA4" s="712"/>
      <c r="AB4" s="712"/>
      <c r="AC4" s="713"/>
      <c r="AD4" s="711" t="s">
        <v>223</v>
      </c>
      <c r="AE4" s="712"/>
      <c r="AF4" s="712"/>
      <c r="AG4" s="712"/>
      <c r="AH4" s="712"/>
      <c r="AI4" s="712"/>
      <c r="AJ4" s="712"/>
      <c r="AK4" s="713"/>
      <c r="AL4" s="711" t="s">
        <v>222</v>
      </c>
      <c r="AM4" s="712"/>
      <c r="AN4" s="712"/>
      <c r="AO4" s="713"/>
      <c r="AP4" s="752" t="s">
        <v>224</v>
      </c>
      <c r="AQ4" s="752"/>
      <c r="AR4" s="752"/>
      <c r="AS4" s="752"/>
      <c r="AT4" s="752"/>
      <c r="AU4" s="752"/>
      <c r="AV4" s="752"/>
      <c r="AW4" s="752"/>
      <c r="AX4" s="752"/>
      <c r="AY4" s="752"/>
      <c r="AZ4" s="752"/>
      <c r="BA4" s="752"/>
      <c r="BB4" s="752"/>
      <c r="BC4" s="752"/>
      <c r="BD4" s="752"/>
      <c r="BE4" s="752"/>
      <c r="BF4" s="752"/>
      <c r="BG4" s="752" t="s">
        <v>225</v>
      </c>
      <c r="BH4" s="752"/>
      <c r="BI4" s="752"/>
      <c r="BJ4" s="752"/>
      <c r="BK4" s="752"/>
      <c r="BL4" s="752"/>
      <c r="BM4" s="752"/>
      <c r="BN4" s="752"/>
      <c r="BO4" s="752" t="s">
        <v>222</v>
      </c>
      <c r="BP4" s="752"/>
      <c r="BQ4" s="752"/>
      <c r="BR4" s="752"/>
      <c r="BS4" s="752" t="s">
        <v>226</v>
      </c>
      <c r="BT4" s="752"/>
      <c r="BU4" s="752"/>
      <c r="BV4" s="752"/>
      <c r="BW4" s="752"/>
      <c r="BX4" s="752"/>
      <c r="BY4" s="752"/>
      <c r="BZ4" s="752"/>
      <c r="CA4" s="752"/>
      <c r="CB4" s="752"/>
      <c r="CD4" s="711" t="s">
        <v>227</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228</v>
      </c>
      <c r="C5" s="709"/>
      <c r="D5" s="709"/>
      <c r="E5" s="709"/>
      <c r="F5" s="709"/>
      <c r="G5" s="709"/>
      <c r="H5" s="709"/>
      <c r="I5" s="709"/>
      <c r="J5" s="709"/>
      <c r="K5" s="709"/>
      <c r="L5" s="709"/>
      <c r="M5" s="709"/>
      <c r="N5" s="709"/>
      <c r="O5" s="709"/>
      <c r="P5" s="709"/>
      <c r="Q5" s="710"/>
      <c r="R5" s="705">
        <v>2655808</v>
      </c>
      <c r="S5" s="706"/>
      <c r="T5" s="706"/>
      <c r="U5" s="706"/>
      <c r="V5" s="706"/>
      <c r="W5" s="706"/>
      <c r="X5" s="706"/>
      <c r="Y5" s="734"/>
      <c r="Z5" s="747">
        <v>23.6</v>
      </c>
      <c r="AA5" s="747"/>
      <c r="AB5" s="747"/>
      <c r="AC5" s="747"/>
      <c r="AD5" s="748">
        <v>2531311</v>
      </c>
      <c r="AE5" s="748"/>
      <c r="AF5" s="748"/>
      <c r="AG5" s="748"/>
      <c r="AH5" s="748"/>
      <c r="AI5" s="748"/>
      <c r="AJ5" s="748"/>
      <c r="AK5" s="748"/>
      <c r="AL5" s="735">
        <v>42.8</v>
      </c>
      <c r="AM5" s="721"/>
      <c r="AN5" s="721"/>
      <c r="AO5" s="736"/>
      <c r="AP5" s="708" t="s">
        <v>229</v>
      </c>
      <c r="AQ5" s="709"/>
      <c r="AR5" s="709"/>
      <c r="AS5" s="709"/>
      <c r="AT5" s="709"/>
      <c r="AU5" s="709"/>
      <c r="AV5" s="709"/>
      <c r="AW5" s="709"/>
      <c r="AX5" s="709"/>
      <c r="AY5" s="709"/>
      <c r="AZ5" s="709"/>
      <c r="BA5" s="709"/>
      <c r="BB5" s="709"/>
      <c r="BC5" s="709"/>
      <c r="BD5" s="709"/>
      <c r="BE5" s="709"/>
      <c r="BF5" s="710"/>
      <c r="BG5" s="658">
        <v>2531084</v>
      </c>
      <c r="BH5" s="659"/>
      <c r="BI5" s="659"/>
      <c r="BJ5" s="659"/>
      <c r="BK5" s="659"/>
      <c r="BL5" s="659"/>
      <c r="BM5" s="659"/>
      <c r="BN5" s="660"/>
      <c r="BO5" s="684">
        <v>95.3</v>
      </c>
      <c r="BP5" s="684"/>
      <c r="BQ5" s="684"/>
      <c r="BR5" s="684"/>
      <c r="BS5" s="685">
        <v>7816</v>
      </c>
      <c r="BT5" s="685"/>
      <c r="BU5" s="685"/>
      <c r="BV5" s="685"/>
      <c r="BW5" s="685"/>
      <c r="BX5" s="685"/>
      <c r="BY5" s="685"/>
      <c r="BZ5" s="685"/>
      <c r="CA5" s="685"/>
      <c r="CB5" s="730"/>
      <c r="CD5" s="711" t="s">
        <v>224</v>
      </c>
      <c r="CE5" s="712"/>
      <c r="CF5" s="712"/>
      <c r="CG5" s="712"/>
      <c r="CH5" s="712"/>
      <c r="CI5" s="712"/>
      <c r="CJ5" s="712"/>
      <c r="CK5" s="712"/>
      <c r="CL5" s="712"/>
      <c r="CM5" s="712"/>
      <c r="CN5" s="712"/>
      <c r="CO5" s="712"/>
      <c r="CP5" s="712"/>
      <c r="CQ5" s="713"/>
      <c r="CR5" s="711" t="s">
        <v>230</v>
      </c>
      <c r="CS5" s="712"/>
      <c r="CT5" s="712"/>
      <c r="CU5" s="712"/>
      <c r="CV5" s="712"/>
      <c r="CW5" s="712"/>
      <c r="CX5" s="712"/>
      <c r="CY5" s="713"/>
      <c r="CZ5" s="711" t="s">
        <v>222</v>
      </c>
      <c r="DA5" s="712"/>
      <c r="DB5" s="712"/>
      <c r="DC5" s="713"/>
      <c r="DD5" s="711" t="s">
        <v>231</v>
      </c>
      <c r="DE5" s="712"/>
      <c r="DF5" s="712"/>
      <c r="DG5" s="712"/>
      <c r="DH5" s="712"/>
      <c r="DI5" s="712"/>
      <c r="DJ5" s="712"/>
      <c r="DK5" s="712"/>
      <c r="DL5" s="712"/>
      <c r="DM5" s="712"/>
      <c r="DN5" s="712"/>
      <c r="DO5" s="712"/>
      <c r="DP5" s="713"/>
      <c r="DQ5" s="711" t="s">
        <v>232</v>
      </c>
      <c r="DR5" s="712"/>
      <c r="DS5" s="712"/>
      <c r="DT5" s="712"/>
      <c r="DU5" s="712"/>
      <c r="DV5" s="712"/>
      <c r="DW5" s="712"/>
      <c r="DX5" s="712"/>
      <c r="DY5" s="712"/>
      <c r="DZ5" s="712"/>
      <c r="EA5" s="712"/>
      <c r="EB5" s="712"/>
      <c r="EC5" s="713"/>
    </row>
    <row r="6" spans="2:143" ht="11.25" customHeight="1" x14ac:dyDescent="0.15">
      <c r="B6" s="655" t="s">
        <v>233</v>
      </c>
      <c r="C6" s="656"/>
      <c r="D6" s="656"/>
      <c r="E6" s="656"/>
      <c r="F6" s="656"/>
      <c r="G6" s="656"/>
      <c r="H6" s="656"/>
      <c r="I6" s="656"/>
      <c r="J6" s="656"/>
      <c r="K6" s="656"/>
      <c r="L6" s="656"/>
      <c r="M6" s="656"/>
      <c r="N6" s="656"/>
      <c r="O6" s="656"/>
      <c r="P6" s="656"/>
      <c r="Q6" s="657"/>
      <c r="R6" s="658">
        <v>74614</v>
      </c>
      <c r="S6" s="659"/>
      <c r="T6" s="659"/>
      <c r="U6" s="659"/>
      <c r="V6" s="659"/>
      <c r="W6" s="659"/>
      <c r="X6" s="659"/>
      <c r="Y6" s="660"/>
      <c r="Z6" s="684">
        <v>0.7</v>
      </c>
      <c r="AA6" s="684"/>
      <c r="AB6" s="684"/>
      <c r="AC6" s="684"/>
      <c r="AD6" s="685">
        <v>74614</v>
      </c>
      <c r="AE6" s="685"/>
      <c r="AF6" s="685"/>
      <c r="AG6" s="685"/>
      <c r="AH6" s="685"/>
      <c r="AI6" s="685"/>
      <c r="AJ6" s="685"/>
      <c r="AK6" s="685"/>
      <c r="AL6" s="661">
        <v>1.3</v>
      </c>
      <c r="AM6" s="662"/>
      <c r="AN6" s="662"/>
      <c r="AO6" s="686"/>
      <c r="AP6" s="655" t="s">
        <v>234</v>
      </c>
      <c r="AQ6" s="656"/>
      <c r="AR6" s="656"/>
      <c r="AS6" s="656"/>
      <c r="AT6" s="656"/>
      <c r="AU6" s="656"/>
      <c r="AV6" s="656"/>
      <c r="AW6" s="656"/>
      <c r="AX6" s="656"/>
      <c r="AY6" s="656"/>
      <c r="AZ6" s="656"/>
      <c r="BA6" s="656"/>
      <c r="BB6" s="656"/>
      <c r="BC6" s="656"/>
      <c r="BD6" s="656"/>
      <c r="BE6" s="656"/>
      <c r="BF6" s="657"/>
      <c r="BG6" s="658">
        <v>2531084</v>
      </c>
      <c r="BH6" s="659"/>
      <c r="BI6" s="659"/>
      <c r="BJ6" s="659"/>
      <c r="BK6" s="659"/>
      <c r="BL6" s="659"/>
      <c r="BM6" s="659"/>
      <c r="BN6" s="660"/>
      <c r="BO6" s="684">
        <v>95.3</v>
      </c>
      <c r="BP6" s="684"/>
      <c r="BQ6" s="684"/>
      <c r="BR6" s="684"/>
      <c r="BS6" s="685">
        <v>7816</v>
      </c>
      <c r="BT6" s="685"/>
      <c r="BU6" s="685"/>
      <c r="BV6" s="685"/>
      <c r="BW6" s="685"/>
      <c r="BX6" s="685"/>
      <c r="BY6" s="685"/>
      <c r="BZ6" s="685"/>
      <c r="CA6" s="685"/>
      <c r="CB6" s="730"/>
      <c r="CD6" s="708" t="s">
        <v>235</v>
      </c>
      <c r="CE6" s="709"/>
      <c r="CF6" s="709"/>
      <c r="CG6" s="709"/>
      <c r="CH6" s="709"/>
      <c r="CI6" s="709"/>
      <c r="CJ6" s="709"/>
      <c r="CK6" s="709"/>
      <c r="CL6" s="709"/>
      <c r="CM6" s="709"/>
      <c r="CN6" s="709"/>
      <c r="CO6" s="709"/>
      <c r="CP6" s="709"/>
      <c r="CQ6" s="710"/>
      <c r="CR6" s="658">
        <v>111436</v>
      </c>
      <c r="CS6" s="659"/>
      <c r="CT6" s="659"/>
      <c r="CU6" s="659"/>
      <c r="CV6" s="659"/>
      <c r="CW6" s="659"/>
      <c r="CX6" s="659"/>
      <c r="CY6" s="660"/>
      <c r="CZ6" s="735">
        <v>1</v>
      </c>
      <c r="DA6" s="721"/>
      <c r="DB6" s="721"/>
      <c r="DC6" s="737"/>
      <c r="DD6" s="664" t="s">
        <v>126</v>
      </c>
      <c r="DE6" s="659"/>
      <c r="DF6" s="659"/>
      <c r="DG6" s="659"/>
      <c r="DH6" s="659"/>
      <c r="DI6" s="659"/>
      <c r="DJ6" s="659"/>
      <c r="DK6" s="659"/>
      <c r="DL6" s="659"/>
      <c r="DM6" s="659"/>
      <c r="DN6" s="659"/>
      <c r="DO6" s="659"/>
      <c r="DP6" s="660"/>
      <c r="DQ6" s="664">
        <v>111148</v>
      </c>
      <c r="DR6" s="659"/>
      <c r="DS6" s="659"/>
      <c r="DT6" s="659"/>
      <c r="DU6" s="659"/>
      <c r="DV6" s="659"/>
      <c r="DW6" s="659"/>
      <c r="DX6" s="659"/>
      <c r="DY6" s="659"/>
      <c r="DZ6" s="659"/>
      <c r="EA6" s="659"/>
      <c r="EB6" s="659"/>
      <c r="EC6" s="696"/>
    </row>
    <row r="7" spans="2:143" ht="11.25" customHeight="1" x14ac:dyDescent="0.15">
      <c r="B7" s="655" t="s">
        <v>236</v>
      </c>
      <c r="C7" s="656"/>
      <c r="D7" s="656"/>
      <c r="E7" s="656"/>
      <c r="F7" s="656"/>
      <c r="G7" s="656"/>
      <c r="H7" s="656"/>
      <c r="I7" s="656"/>
      <c r="J7" s="656"/>
      <c r="K7" s="656"/>
      <c r="L7" s="656"/>
      <c r="M7" s="656"/>
      <c r="N7" s="656"/>
      <c r="O7" s="656"/>
      <c r="P7" s="656"/>
      <c r="Q7" s="657"/>
      <c r="R7" s="658">
        <v>2840</v>
      </c>
      <c r="S7" s="659"/>
      <c r="T7" s="659"/>
      <c r="U7" s="659"/>
      <c r="V7" s="659"/>
      <c r="W7" s="659"/>
      <c r="X7" s="659"/>
      <c r="Y7" s="660"/>
      <c r="Z7" s="684">
        <v>0</v>
      </c>
      <c r="AA7" s="684"/>
      <c r="AB7" s="684"/>
      <c r="AC7" s="684"/>
      <c r="AD7" s="685">
        <v>2840</v>
      </c>
      <c r="AE7" s="685"/>
      <c r="AF7" s="685"/>
      <c r="AG7" s="685"/>
      <c r="AH7" s="685"/>
      <c r="AI7" s="685"/>
      <c r="AJ7" s="685"/>
      <c r="AK7" s="685"/>
      <c r="AL7" s="661">
        <v>0</v>
      </c>
      <c r="AM7" s="662"/>
      <c r="AN7" s="662"/>
      <c r="AO7" s="686"/>
      <c r="AP7" s="655" t="s">
        <v>237</v>
      </c>
      <c r="AQ7" s="656"/>
      <c r="AR7" s="656"/>
      <c r="AS7" s="656"/>
      <c r="AT7" s="656"/>
      <c r="AU7" s="656"/>
      <c r="AV7" s="656"/>
      <c r="AW7" s="656"/>
      <c r="AX7" s="656"/>
      <c r="AY7" s="656"/>
      <c r="AZ7" s="656"/>
      <c r="BA7" s="656"/>
      <c r="BB7" s="656"/>
      <c r="BC7" s="656"/>
      <c r="BD7" s="656"/>
      <c r="BE7" s="656"/>
      <c r="BF7" s="657"/>
      <c r="BG7" s="658">
        <v>1443751</v>
      </c>
      <c r="BH7" s="659"/>
      <c r="BI7" s="659"/>
      <c r="BJ7" s="659"/>
      <c r="BK7" s="659"/>
      <c r="BL7" s="659"/>
      <c r="BM7" s="659"/>
      <c r="BN7" s="660"/>
      <c r="BO7" s="684">
        <v>54.4</v>
      </c>
      <c r="BP7" s="684"/>
      <c r="BQ7" s="684"/>
      <c r="BR7" s="684"/>
      <c r="BS7" s="685">
        <v>7816</v>
      </c>
      <c r="BT7" s="685"/>
      <c r="BU7" s="685"/>
      <c r="BV7" s="685"/>
      <c r="BW7" s="685"/>
      <c r="BX7" s="685"/>
      <c r="BY7" s="685"/>
      <c r="BZ7" s="685"/>
      <c r="CA7" s="685"/>
      <c r="CB7" s="730"/>
      <c r="CD7" s="655" t="s">
        <v>238</v>
      </c>
      <c r="CE7" s="656"/>
      <c r="CF7" s="656"/>
      <c r="CG7" s="656"/>
      <c r="CH7" s="656"/>
      <c r="CI7" s="656"/>
      <c r="CJ7" s="656"/>
      <c r="CK7" s="656"/>
      <c r="CL7" s="656"/>
      <c r="CM7" s="656"/>
      <c r="CN7" s="656"/>
      <c r="CO7" s="656"/>
      <c r="CP7" s="656"/>
      <c r="CQ7" s="657"/>
      <c r="CR7" s="658">
        <v>1499048</v>
      </c>
      <c r="CS7" s="659"/>
      <c r="CT7" s="659"/>
      <c r="CU7" s="659"/>
      <c r="CV7" s="659"/>
      <c r="CW7" s="659"/>
      <c r="CX7" s="659"/>
      <c r="CY7" s="660"/>
      <c r="CZ7" s="684">
        <v>13.5</v>
      </c>
      <c r="DA7" s="684"/>
      <c r="DB7" s="684"/>
      <c r="DC7" s="684"/>
      <c r="DD7" s="664">
        <v>40790</v>
      </c>
      <c r="DE7" s="659"/>
      <c r="DF7" s="659"/>
      <c r="DG7" s="659"/>
      <c r="DH7" s="659"/>
      <c r="DI7" s="659"/>
      <c r="DJ7" s="659"/>
      <c r="DK7" s="659"/>
      <c r="DL7" s="659"/>
      <c r="DM7" s="659"/>
      <c r="DN7" s="659"/>
      <c r="DO7" s="659"/>
      <c r="DP7" s="660"/>
      <c r="DQ7" s="664">
        <v>1252458</v>
      </c>
      <c r="DR7" s="659"/>
      <c r="DS7" s="659"/>
      <c r="DT7" s="659"/>
      <c r="DU7" s="659"/>
      <c r="DV7" s="659"/>
      <c r="DW7" s="659"/>
      <c r="DX7" s="659"/>
      <c r="DY7" s="659"/>
      <c r="DZ7" s="659"/>
      <c r="EA7" s="659"/>
      <c r="EB7" s="659"/>
      <c r="EC7" s="696"/>
    </row>
    <row r="8" spans="2:143" ht="11.25" customHeight="1" x14ac:dyDescent="0.15">
      <c r="B8" s="655" t="s">
        <v>239</v>
      </c>
      <c r="C8" s="656"/>
      <c r="D8" s="656"/>
      <c r="E8" s="656"/>
      <c r="F8" s="656"/>
      <c r="G8" s="656"/>
      <c r="H8" s="656"/>
      <c r="I8" s="656"/>
      <c r="J8" s="656"/>
      <c r="K8" s="656"/>
      <c r="L8" s="656"/>
      <c r="M8" s="656"/>
      <c r="N8" s="656"/>
      <c r="O8" s="656"/>
      <c r="P8" s="656"/>
      <c r="Q8" s="657"/>
      <c r="R8" s="658">
        <v>17420</v>
      </c>
      <c r="S8" s="659"/>
      <c r="T8" s="659"/>
      <c r="U8" s="659"/>
      <c r="V8" s="659"/>
      <c r="W8" s="659"/>
      <c r="X8" s="659"/>
      <c r="Y8" s="660"/>
      <c r="Z8" s="684">
        <v>0.2</v>
      </c>
      <c r="AA8" s="684"/>
      <c r="AB8" s="684"/>
      <c r="AC8" s="684"/>
      <c r="AD8" s="685">
        <v>17420</v>
      </c>
      <c r="AE8" s="685"/>
      <c r="AF8" s="685"/>
      <c r="AG8" s="685"/>
      <c r="AH8" s="685"/>
      <c r="AI8" s="685"/>
      <c r="AJ8" s="685"/>
      <c r="AK8" s="685"/>
      <c r="AL8" s="661">
        <v>0.3</v>
      </c>
      <c r="AM8" s="662"/>
      <c r="AN8" s="662"/>
      <c r="AO8" s="686"/>
      <c r="AP8" s="655" t="s">
        <v>240</v>
      </c>
      <c r="AQ8" s="656"/>
      <c r="AR8" s="656"/>
      <c r="AS8" s="656"/>
      <c r="AT8" s="656"/>
      <c r="AU8" s="656"/>
      <c r="AV8" s="656"/>
      <c r="AW8" s="656"/>
      <c r="AX8" s="656"/>
      <c r="AY8" s="656"/>
      <c r="AZ8" s="656"/>
      <c r="BA8" s="656"/>
      <c r="BB8" s="656"/>
      <c r="BC8" s="656"/>
      <c r="BD8" s="656"/>
      <c r="BE8" s="656"/>
      <c r="BF8" s="657"/>
      <c r="BG8" s="658">
        <v>50260</v>
      </c>
      <c r="BH8" s="659"/>
      <c r="BI8" s="659"/>
      <c r="BJ8" s="659"/>
      <c r="BK8" s="659"/>
      <c r="BL8" s="659"/>
      <c r="BM8" s="659"/>
      <c r="BN8" s="660"/>
      <c r="BO8" s="684">
        <v>1.9</v>
      </c>
      <c r="BP8" s="684"/>
      <c r="BQ8" s="684"/>
      <c r="BR8" s="684"/>
      <c r="BS8" s="685" t="s">
        <v>126</v>
      </c>
      <c r="BT8" s="685"/>
      <c r="BU8" s="685"/>
      <c r="BV8" s="685"/>
      <c r="BW8" s="685"/>
      <c r="BX8" s="685"/>
      <c r="BY8" s="685"/>
      <c r="BZ8" s="685"/>
      <c r="CA8" s="685"/>
      <c r="CB8" s="730"/>
      <c r="CD8" s="655" t="s">
        <v>241</v>
      </c>
      <c r="CE8" s="656"/>
      <c r="CF8" s="656"/>
      <c r="CG8" s="656"/>
      <c r="CH8" s="656"/>
      <c r="CI8" s="656"/>
      <c r="CJ8" s="656"/>
      <c r="CK8" s="656"/>
      <c r="CL8" s="656"/>
      <c r="CM8" s="656"/>
      <c r="CN8" s="656"/>
      <c r="CO8" s="656"/>
      <c r="CP8" s="656"/>
      <c r="CQ8" s="657"/>
      <c r="CR8" s="658">
        <v>4430200</v>
      </c>
      <c r="CS8" s="659"/>
      <c r="CT8" s="659"/>
      <c r="CU8" s="659"/>
      <c r="CV8" s="659"/>
      <c r="CW8" s="659"/>
      <c r="CX8" s="659"/>
      <c r="CY8" s="660"/>
      <c r="CZ8" s="684">
        <v>39.9</v>
      </c>
      <c r="DA8" s="684"/>
      <c r="DB8" s="684"/>
      <c r="DC8" s="684"/>
      <c r="DD8" s="664">
        <v>165</v>
      </c>
      <c r="DE8" s="659"/>
      <c r="DF8" s="659"/>
      <c r="DG8" s="659"/>
      <c r="DH8" s="659"/>
      <c r="DI8" s="659"/>
      <c r="DJ8" s="659"/>
      <c r="DK8" s="659"/>
      <c r="DL8" s="659"/>
      <c r="DM8" s="659"/>
      <c r="DN8" s="659"/>
      <c r="DO8" s="659"/>
      <c r="DP8" s="660"/>
      <c r="DQ8" s="664">
        <v>1867389</v>
      </c>
      <c r="DR8" s="659"/>
      <c r="DS8" s="659"/>
      <c r="DT8" s="659"/>
      <c r="DU8" s="659"/>
      <c r="DV8" s="659"/>
      <c r="DW8" s="659"/>
      <c r="DX8" s="659"/>
      <c r="DY8" s="659"/>
      <c r="DZ8" s="659"/>
      <c r="EA8" s="659"/>
      <c r="EB8" s="659"/>
      <c r="EC8" s="696"/>
    </row>
    <row r="9" spans="2:143" ht="11.25" customHeight="1" x14ac:dyDescent="0.15">
      <c r="B9" s="655" t="s">
        <v>242</v>
      </c>
      <c r="C9" s="656"/>
      <c r="D9" s="656"/>
      <c r="E9" s="656"/>
      <c r="F9" s="656"/>
      <c r="G9" s="656"/>
      <c r="H9" s="656"/>
      <c r="I9" s="656"/>
      <c r="J9" s="656"/>
      <c r="K9" s="656"/>
      <c r="L9" s="656"/>
      <c r="M9" s="656"/>
      <c r="N9" s="656"/>
      <c r="O9" s="656"/>
      <c r="P9" s="656"/>
      <c r="Q9" s="657"/>
      <c r="R9" s="658">
        <v>23586</v>
      </c>
      <c r="S9" s="659"/>
      <c r="T9" s="659"/>
      <c r="U9" s="659"/>
      <c r="V9" s="659"/>
      <c r="W9" s="659"/>
      <c r="X9" s="659"/>
      <c r="Y9" s="660"/>
      <c r="Z9" s="684">
        <v>0.2</v>
      </c>
      <c r="AA9" s="684"/>
      <c r="AB9" s="684"/>
      <c r="AC9" s="684"/>
      <c r="AD9" s="685">
        <v>23586</v>
      </c>
      <c r="AE9" s="685"/>
      <c r="AF9" s="685"/>
      <c r="AG9" s="685"/>
      <c r="AH9" s="685"/>
      <c r="AI9" s="685"/>
      <c r="AJ9" s="685"/>
      <c r="AK9" s="685"/>
      <c r="AL9" s="661">
        <v>0.4</v>
      </c>
      <c r="AM9" s="662"/>
      <c r="AN9" s="662"/>
      <c r="AO9" s="686"/>
      <c r="AP9" s="655" t="s">
        <v>243</v>
      </c>
      <c r="AQ9" s="656"/>
      <c r="AR9" s="656"/>
      <c r="AS9" s="656"/>
      <c r="AT9" s="656"/>
      <c r="AU9" s="656"/>
      <c r="AV9" s="656"/>
      <c r="AW9" s="656"/>
      <c r="AX9" s="656"/>
      <c r="AY9" s="656"/>
      <c r="AZ9" s="656"/>
      <c r="BA9" s="656"/>
      <c r="BB9" s="656"/>
      <c r="BC9" s="656"/>
      <c r="BD9" s="656"/>
      <c r="BE9" s="656"/>
      <c r="BF9" s="657"/>
      <c r="BG9" s="658">
        <v>1332860</v>
      </c>
      <c r="BH9" s="659"/>
      <c r="BI9" s="659"/>
      <c r="BJ9" s="659"/>
      <c r="BK9" s="659"/>
      <c r="BL9" s="659"/>
      <c r="BM9" s="659"/>
      <c r="BN9" s="660"/>
      <c r="BO9" s="684">
        <v>50.2</v>
      </c>
      <c r="BP9" s="684"/>
      <c r="BQ9" s="684"/>
      <c r="BR9" s="684"/>
      <c r="BS9" s="685" t="s">
        <v>126</v>
      </c>
      <c r="BT9" s="685"/>
      <c r="BU9" s="685"/>
      <c r="BV9" s="685"/>
      <c r="BW9" s="685"/>
      <c r="BX9" s="685"/>
      <c r="BY9" s="685"/>
      <c r="BZ9" s="685"/>
      <c r="CA9" s="685"/>
      <c r="CB9" s="730"/>
      <c r="CD9" s="655" t="s">
        <v>244</v>
      </c>
      <c r="CE9" s="656"/>
      <c r="CF9" s="656"/>
      <c r="CG9" s="656"/>
      <c r="CH9" s="656"/>
      <c r="CI9" s="656"/>
      <c r="CJ9" s="656"/>
      <c r="CK9" s="656"/>
      <c r="CL9" s="656"/>
      <c r="CM9" s="656"/>
      <c r="CN9" s="656"/>
      <c r="CO9" s="656"/>
      <c r="CP9" s="656"/>
      <c r="CQ9" s="657"/>
      <c r="CR9" s="658">
        <v>847222</v>
      </c>
      <c r="CS9" s="659"/>
      <c r="CT9" s="659"/>
      <c r="CU9" s="659"/>
      <c r="CV9" s="659"/>
      <c r="CW9" s="659"/>
      <c r="CX9" s="659"/>
      <c r="CY9" s="660"/>
      <c r="CZ9" s="684">
        <v>7.6</v>
      </c>
      <c r="DA9" s="684"/>
      <c r="DB9" s="684"/>
      <c r="DC9" s="684"/>
      <c r="DD9" s="664">
        <v>468</v>
      </c>
      <c r="DE9" s="659"/>
      <c r="DF9" s="659"/>
      <c r="DG9" s="659"/>
      <c r="DH9" s="659"/>
      <c r="DI9" s="659"/>
      <c r="DJ9" s="659"/>
      <c r="DK9" s="659"/>
      <c r="DL9" s="659"/>
      <c r="DM9" s="659"/>
      <c r="DN9" s="659"/>
      <c r="DO9" s="659"/>
      <c r="DP9" s="660"/>
      <c r="DQ9" s="664">
        <v>654881</v>
      </c>
      <c r="DR9" s="659"/>
      <c r="DS9" s="659"/>
      <c r="DT9" s="659"/>
      <c r="DU9" s="659"/>
      <c r="DV9" s="659"/>
      <c r="DW9" s="659"/>
      <c r="DX9" s="659"/>
      <c r="DY9" s="659"/>
      <c r="DZ9" s="659"/>
      <c r="EA9" s="659"/>
      <c r="EB9" s="659"/>
      <c r="EC9" s="696"/>
    </row>
    <row r="10" spans="2:143" ht="11.25" customHeight="1" x14ac:dyDescent="0.15">
      <c r="B10" s="655" t="s">
        <v>245</v>
      </c>
      <c r="C10" s="656"/>
      <c r="D10" s="656"/>
      <c r="E10" s="656"/>
      <c r="F10" s="656"/>
      <c r="G10" s="656"/>
      <c r="H10" s="656"/>
      <c r="I10" s="656"/>
      <c r="J10" s="656"/>
      <c r="K10" s="656"/>
      <c r="L10" s="656"/>
      <c r="M10" s="656"/>
      <c r="N10" s="656"/>
      <c r="O10" s="656"/>
      <c r="P10" s="656"/>
      <c r="Q10" s="657"/>
      <c r="R10" s="658" t="s">
        <v>126</v>
      </c>
      <c r="S10" s="659"/>
      <c r="T10" s="659"/>
      <c r="U10" s="659"/>
      <c r="V10" s="659"/>
      <c r="W10" s="659"/>
      <c r="X10" s="659"/>
      <c r="Y10" s="660"/>
      <c r="Z10" s="684" t="s">
        <v>126</v>
      </c>
      <c r="AA10" s="684"/>
      <c r="AB10" s="684"/>
      <c r="AC10" s="684"/>
      <c r="AD10" s="685" t="s">
        <v>126</v>
      </c>
      <c r="AE10" s="685"/>
      <c r="AF10" s="685"/>
      <c r="AG10" s="685"/>
      <c r="AH10" s="685"/>
      <c r="AI10" s="685"/>
      <c r="AJ10" s="685"/>
      <c r="AK10" s="685"/>
      <c r="AL10" s="661" t="s">
        <v>126</v>
      </c>
      <c r="AM10" s="662"/>
      <c r="AN10" s="662"/>
      <c r="AO10" s="686"/>
      <c r="AP10" s="655" t="s">
        <v>246</v>
      </c>
      <c r="AQ10" s="656"/>
      <c r="AR10" s="656"/>
      <c r="AS10" s="656"/>
      <c r="AT10" s="656"/>
      <c r="AU10" s="656"/>
      <c r="AV10" s="656"/>
      <c r="AW10" s="656"/>
      <c r="AX10" s="656"/>
      <c r="AY10" s="656"/>
      <c r="AZ10" s="656"/>
      <c r="BA10" s="656"/>
      <c r="BB10" s="656"/>
      <c r="BC10" s="656"/>
      <c r="BD10" s="656"/>
      <c r="BE10" s="656"/>
      <c r="BF10" s="657"/>
      <c r="BG10" s="658">
        <v>33093</v>
      </c>
      <c r="BH10" s="659"/>
      <c r="BI10" s="659"/>
      <c r="BJ10" s="659"/>
      <c r="BK10" s="659"/>
      <c r="BL10" s="659"/>
      <c r="BM10" s="659"/>
      <c r="BN10" s="660"/>
      <c r="BO10" s="684">
        <v>1.2</v>
      </c>
      <c r="BP10" s="684"/>
      <c r="BQ10" s="684"/>
      <c r="BR10" s="684"/>
      <c r="BS10" s="685" t="s">
        <v>126</v>
      </c>
      <c r="BT10" s="685"/>
      <c r="BU10" s="685"/>
      <c r="BV10" s="685"/>
      <c r="BW10" s="685"/>
      <c r="BX10" s="685"/>
      <c r="BY10" s="685"/>
      <c r="BZ10" s="685"/>
      <c r="CA10" s="685"/>
      <c r="CB10" s="730"/>
      <c r="CD10" s="655" t="s">
        <v>247</v>
      </c>
      <c r="CE10" s="656"/>
      <c r="CF10" s="656"/>
      <c r="CG10" s="656"/>
      <c r="CH10" s="656"/>
      <c r="CI10" s="656"/>
      <c r="CJ10" s="656"/>
      <c r="CK10" s="656"/>
      <c r="CL10" s="656"/>
      <c r="CM10" s="656"/>
      <c r="CN10" s="656"/>
      <c r="CO10" s="656"/>
      <c r="CP10" s="656"/>
      <c r="CQ10" s="657"/>
      <c r="CR10" s="658">
        <v>10786</v>
      </c>
      <c r="CS10" s="659"/>
      <c r="CT10" s="659"/>
      <c r="CU10" s="659"/>
      <c r="CV10" s="659"/>
      <c r="CW10" s="659"/>
      <c r="CX10" s="659"/>
      <c r="CY10" s="660"/>
      <c r="CZ10" s="684">
        <v>0.1</v>
      </c>
      <c r="DA10" s="684"/>
      <c r="DB10" s="684"/>
      <c r="DC10" s="684"/>
      <c r="DD10" s="664" t="s">
        <v>126</v>
      </c>
      <c r="DE10" s="659"/>
      <c r="DF10" s="659"/>
      <c r="DG10" s="659"/>
      <c r="DH10" s="659"/>
      <c r="DI10" s="659"/>
      <c r="DJ10" s="659"/>
      <c r="DK10" s="659"/>
      <c r="DL10" s="659"/>
      <c r="DM10" s="659"/>
      <c r="DN10" s="659"/>
      <c r="DO10" s="659"/>
      <c r="DP10" s="660"/>
      <c r="DQ10" s="664">
        <v>10627</v>
      </c>
      <c r="DR10" s="659"/>
      <c r="DS10" s="659"/>
      <c r="DT10" s="659"/>
      <c r="DU10" s="659"/>
      <c r="DV10" s="659"/>
      <c r="DW10" s="659"/>
      <c r="DX10" s="659"/>
      <c r="DY10" s="659"/>
      <c r="DZ10" s="659"/>
      <c r="EA10" s="659"/>
      <c r="EB10" s="659"/>
      <c r="EC10" s="696"/>
    </row>
    <row r="11" spans="2:143" ht="11.25" customHeight="1" x14ac:dyDescent="0.15">
      <c r="B11" s="655" t="s">
        <v>248</v>
      </c>
      <c r="C11" s="656"/>
      <c r="D11" s="656"/>
      <c r="E11" s="656"/>
      <c r="F11" s="656"/>
      <c r="G11" s="656"/>
      <c r="H11" s="656"/>
      <c r="I11" s="656"/>
      <c r="J11" s="656"/>
      <c r="K11" s="656"/>
      <c r="L11" s="656"/>
      <c r="M11" s="656"/>
      <c r="N11" s="656"/>
      <c r="O11" s="656"/>
      <c r="P11" s="656"/>
      <c r="Q11" s="657"/>
      <c r="R11" s="658">
        <v>599484</v>
      </c>
      <c r="S11" s="659"/>
      <c r="T11" s="659"/>
      <c r="U11" s="659"/>
      <c r="V11" s="659"/>
      <c r="W11" s="659"/>
      <c r="X11" s="659"/>
      <c r="Y11" s="660"/>
      <c r="Z11" s="661">
        <v>5.3</v>
      </c>
      <c r="AA11" s="662"/>
      <c r="AB11" s="662"/>
      <c r="AC11" s="663"/>
      <c r="AD11" s="664">
        <v>599484</v>
      </c>
      <c r="AE11" s="659"/>
      <c r="AF11" s="659"/>
      <c r="AG11" s="659"/>
      <c r="AH11" s="659"/>
      <c r="AI11" s="659"/>
      <c r="AJ11" s="659"/>
      <c r="AK11" s="660"/>
      <c r="AL11" s="661">
        <v>10.1</v>
      </c>
      <c r="AM11" s="662"/>
      <c r="AN11" s="662"/>
      <c r="AO11" s="686"/>
      <c r="AP11" s="655" t="s">
        <v>249</v>
      </c>
      <c r="AQ11" s="656"/>
      <c r="AR11" s="656"/>
      <c r="AS11" s="656"/>
      <c r="AT11" s="656"/>
      <c r="AU11" s="656"/>
      <c r="AV11" s="656"/>
      <c r="AW11" s="656"/>
      <c r="AX11" s="656"/>
      <c r="AY11" s="656"/>
      <c r="AZ11" s="656"/>
      <c r="BA11" s="656"/>
      <c r="BB11" s="656"/>
      <c r="BC11" s="656"/>
      <c r="BD11" s="656"/>
      <c r="BE11" s="656"/>
      <c r="BF11" s="657"/>
      <c r="BG11" s="658">
        <v>27538</v>
      </c>
      <c r="BH11" s="659"/>
      <c r="BI11" s="659"/>
      <c r="BJ11" s="659"/>
      <c r="BK11" s="659"/>
      <c r="BL11" s="659"/>
      <c r="BM11" s="659"/>
      <c r="BN11" s="660"/>
      <c r="BO11" s="684">
        <v>1</v>
      </c>
      <c r="BP11" s="684"/>
      <c r="BQ11" s="684"/>
      <c r="BR11" s="684"/>
      <c r="BS11" s="685">
        <v>7816</v>
      </c>
      <c r="BT11" s="685"/>
      <c r="BU11" s="685"/>
      <c r="BV11" s="685"/>
      <c r="BW11" s="685"/>
      <c r="BX11" s="685"/>
      <c r="BY11" s="685"/>
      <c r="BZ11" s="685"/>
      <c r="CA11" s="685"/>
      <c r="CB11" s="730"/>
      <c r="CD11" s="655" t="s">
        <v>250</v>
      </c>
      <c r="CE11" s="656"/>
      <c r="CF11" s="656"/>
      <c r="CG11" s="656"/>
      <c r="CH11" s="656"/>
      <c r="CI11" s="656"/>
      <c r="CJ11" s="656"/>
      <c r="CK11" s="656"/>
      <c r="CL11" s="656"/>
      <c r="CM11" s="656"/>
      <c r="CN11" s="656"/>
      <c r="CO11" s="656"/>
      <c r="CP11" s="656"/>
      <c r="CQ11" s="657"/>
      <c r="CR11" s="658">
        <v>113973</v>
      </c>
      <c r="CS11" s="659"/>
      <c r="CT11" s="659"/>
      <c r="CU11" s="659"/>
      <c r="CV11" s="659"/>
      <c r="CW11" s="659"/>
      <c r="CX11" s="659"/>
      <c r="CY11" s="660"/>
      <c r="CZ11" s="684">
        <v>1</v>
      </c>
      <c r="DA11" s="684"/>
      <c r="DB11" s="684"/>
      <c r="DC11" s="684"/>
      <c r="DD11" s="664" t="s">
        <v>126</v>
      </c>
      <c r="DE11" s="659"/>
      <c r="DF11" s="659"/>
      <c r="DG11" s="659"/>
      <c r="DH11" s="659"/>
      <c r="DI11" s="659"/>
      <c r="DJ11" s="659"/>
      <c r="DK11" s="659"/>
      <c r="DL11" s="659"/>
      <c r="DM11" s="659"/>
      <c r="DN11" s="659"/>
      <c r="DO11" s="659"/>
      <c r="DP11" s="660"/>
      <c r="DQ11" s="664">
        <v>56655</v>
      </c>
      <c r="DR11" s="659"/>
      <c r="DS11" s="659"/>
      <c r="DT11" s="659"/>
      <c r="DU11" s="659"/>
      <c r="DV11" s="659"/>
      <c r="DW11" s="659"/>
      <c r="DX11" s="659"/>
      <c r="DY11" s="659"/>
      <c r="DZ11" s="659"/>
      <c r="EA11" s="659"/>
      <c r="EB11" s="659"/>
      <c r="EC11" s="696"/>
    </row>
    <row r="12" spans="2:143" ht="11.25" customHeight="1" x14ac:dyDescent="0.15">
      <c r="B12" s="655" t="s">
        <v>251</v>
      </c>
      <c r="C12" s="656"/>
      <c r="D12" s="656"/>
      <c r="E12" s="656"/>
      <c r="F12" s="656"/>
      <c r="G12" s="656"/>
      <c r="H12" s="656"/>
      <c r="I12" s="656"/>
      <c r="J12" s="656"/>
      <c r="K12" s="656"/>
      <c r="L12" s="656"/>
      <c r="M12" s="656"/>
      <c r="N12" s="656"/>
      <c r="O12" s="656"/>
      <c r="P12" s="656"/>
      <c r="Q12" s="657"/>
      <c r="R12" s="658" t="s">
        <v>126</v>
      </c>
      <c r="S12" s="659"/>
      <c r="T12" s="659"/>
      <c r="U12" s="659"/>
      <c r="V12" s="659"/>
      <c r="W12" s="659"/>
      <c r="X12" s="659"/>
      <c r="Y12" s="660"/>
      <c r="Z12" s="684" t="s">
        <v>126</v>
      </c>
      <c r="AA12" s="684"/>
      <c r="AB12" s="684"/>
      <c r="AC12" s="684"/>
      <c r="AD12" s="685" t="s">
        <v>126</v>
      </c>
      <c r="AE12" s="685"/>
      <c r="AF12" s="685"/>
      <c r="AG12" s="685"/>
      <c r="AH12" s="685"/>
      <c r="AI12" s="685"/>
      <c r="AJ12" s="685"/>
      <c r="AK12" s="685"/>
      <c r="AL12" s="661" t="s">
        <v>126</v>
      </c>
      <c r="AM12" s="662"/>
      <c r="AN12" s="662"/>
      <c r="AO12" s="686"/>
      <c r="AP12" s="655" t="s">
        <v>252</v>
      </c>
      <c r="AQ12" s="656"/>
      <c r="AR12" s="656"/>
      <c r="AS12" s="656"/>
      <c r="AT12" s="656"/>
      <c r="AU12" s="656"/>
      <c r="AV12" s="656"/>
      <c r="AW12" s="656"/>
      <c r="AX12" s="656"/>
      <c r="AY12" s="656"/>
      <c r="AZ12" s="656"/>
      <c r="BA12" s="656"/>
      <c r="BB12" s="656"/>
      <c r="BC12" s="656"/>
      <c r="BD12" s="656"/>
      <c r="BE12" s="656"/>
      <c r="BF12" s="657"/>
      <c r="BG12" s="658">
        <v>882413</v>
      </c>
      <c r="BH12" s="659"/>
      <c r="BI12" s="659"/>
      <c r="BJ12" s="659"/>
      <c r="BK12" s="659"/>
      <c r="BL12" s="659"/>
      <c r="BM12" s="659"/>
      <c r="BN12" s="660"/>
      <c r="BO12" s="684">
        <v>33.200000000000003</v>
      </c>
      <c r="BP12" s="684"/>
      <c r="BQ12" s="684"/>
      <c r="BR12" s="684"/>
      <c r="BS12" s="685" t="s">
        <v>126</v>
      </c>
      <c r="BT12" s="685"/>
      <c r="BU12" s="685"/>
      <c r="BV12" s="685"/>
      <c r="BW12" s="685"/>
      <c r="BX12" s="685"/>
      <c r="BY12" s="685"/>
      <c r="BZ12" s="685"/>
      <c r="CA12" s="685"/>
      <c r="CB12" s="730"/>
      <c r="CD12" s="655" t="s">
        <v>253</v>
      </c>
      <c r="CE12" s="656"/>
      <c r="CF12" s="656"/>
      <c r="CG12" s="656"/>
      <c r="CH12" s="656"/>
      <c r="CI12" s="656"/>
      <c r="CJ12" s="656"/>
      <c r="CK12" s="656"/>
      <c r="CL12" s="656"/>
      <c r="CM12" s="656"/>
      <c r="CN12" s="656"/>
      <c r="CO12" s="656"/>
      <c r="CP12" s="656"/>
      <c r="CQ12" s="657"/>
      <c r="CR12" s="658">
        <v>238567</v>
      </c>
      <c r="CS12" s="659"/>
      <c r="CT12" s="659"/>
      <c r="CU12" s="659"/>
      <c r="CV12" s="659"/>
      <c r="CW12" s="659"/>
      <c r="CX12" s="659"/>
      <c r="CY12" s="660"/>
      <c r="CZ12" s="684">
        <v>2.1</v>
      </c>
      <c r="DA12" s="684"/>
      <c r="DB12" s="684"/>
      <c r="DC12" s="684"/>
      <c r="DD12" s="664">
        <v>2354</v>
      </c>
      <c r="DE12" s="659"/>
      <c r="DF12" s="659"/>
      <c r="DG12" s="659"/>
      <c r="DH12" s="659"/>
      <c r="DI12" s="659"/>
      <c r="DJ12" s="659"/>
      <c r="DK12" s="659"/>
      <c r="DL12" s="659"/>
      <c r="DM12" s="659"/>
      <c r="DN12" s="659"/>
      <c r="DO12" s="659"/>
      <c r="DP12" s="660"/>
      <c r="DQ12" s="664">
        <v>157091</v>
      </c>
      <c r="DR12" s="659"/>
      <c r="DS12" s="659"/>
      <c r="DT12" s="659"/>
      <c r="DU12" s="659"/>
      <c r="DV12" s="659"/>
      <c r="DW12" s="659"/>
      <c r="DX12" s="659"/>
      <c r="DY12" s="659"/>
      <c r="DZ12" s="659"/>
      <c r="EA12" s="659"/>
      <c r="EB12" s="659"/>
      <c r="EC12" s="696"/>
    </row>
    <row r="13" spans="2:143" ht="11.25" customHeight="1" x14ac:dyDescent="0.15">
      <c r="B13" s="655" t="s">
        <v>254</v>
      </c>
      <c r="C13" s="656"/>
      <c r="D13" s="656"/>
      <c r="E13" s="656"/>
      <c r="F13" s="656"/>
      <c r="G13" s="656"/>
      <c r="H13" s="656"/>
      <c r="I13" s="656"/>
      <c r="J13" s="656"/>
      <c r="K13" s="656"/>
      <c r="L13" s="656"/>
      <c r="M13" s="656"/>
      <c r="N13" s="656"/>
      <c r="O13" s="656"/>
      <c r="P13" s="656"/>
      <c r="Q13" s="657"/>
      <c r="R13" s="658" t="s">
        <v>126</v>
      </c>
      <c r="S13" s="659"/>
      <c r="T13" s="659"/>
      <c r="U13" s="659"/>
      <c r="V13" s="659"/>
      <c r="W13" s="659"/>
      <c r="X13" s="659"/>
      <c r="Y13" s="660"/>
      <c r="Z13" s="684" t="s">
        <v>126</v>
      </c>
      <c r="AA13" s="684"/>
      <c r="AB13" s="684"/>
      <c r="AC13" s="684"/>
      <c r="AD13" s="685" t="s">
        <v>126</v>
      </c>
      <c r="AE13" s="685"/>
      <c r="AF13" s="685"/>
      <c r="AG13" s="685"/>
      <c r="AH13" s="685"/>
      <c r="AI13" s="685"/>
      <c r="AJ13" s="685"/>
      <c r="AK13" s="685"/>
      <c r="AL13" s="661" t="s">
        <v>126</v>
      </c>
      <c r="AM13" s="662"/>
      <c r="AN13" s="662"/>
      <c r="AO13" s="686"/>
      <c r="AP13" s="655" t="s">
        <v>255</v>
      </c>
      <c r="AQ13" s="656"/>
      <c r="AR13" s="656"/>
      <c r="AS13" s="656"/>
      <c r="AT13" s="656"/>
      <c r="AU13" s="656"/>
      <c r="AV13" s="656"/>
      <c r="AW13" s="656"/>
      <c r="AX13" s="656"/>
      <c r="AY13" s="656"/>
      <c r="AZ13" s="656"/>
      <c r="BA13" s="656"/>
      <c r="BB13" s="656"/>
      <c r="BC13" s="656"/>
      <c r="BD13" s="656"/>
      <c r="BE13" s="656"/>
      <c r="BF13" s="657"/>
      <c r="BG13" s="658">
        <v>871909</v>
      </c>
      <c r="BH13" s="659"/>
      <c r="BI13" s="659"/>
      <c r="BJ13" s="659"/>
      <c r="BK13" s="659"/>
      <c r="BL13" s="659"/>
      <c r="BM13" s="659"/>
      <c r="BN13" s="660"/>
      <c r="BO13" s="684">
        <v>32.799999999999997</v>
      </c>
      <c r="BP13" s="684"/>
      <c r="BQ13" s="684"/>
      <c r="BR13" s="684"/>
      <c r="BS13" s="685" t="s">
        <v>126</v>
      </c>
      <c r="BT13" s="685"/>
      <c r="BU13" s="685"/>
      <c r="BV13" s="685"/>
      <c r="BW13" s="685"/>
      <c r="BX13" s="685"/>
      <c r="BY13" s="685"/>
      <c r="BZ13" s="685"/>
      <c r="CA13" s="685"/>
      <c r="CB13" s="730"/>
      <c r="CD13" s="655" t="s">
        <v>256</v>
      </c>
      <c r="CE13" s="656"/>
      <c r="CF13" s="656"/>
      <c r="CG13" s="656"/>
      <c r="CH13" s="656"/>
      <c r="CI13" s="656"/>
      <c r="CJ13" s="656"/>
      <c r="CK13" s="656"/>
      <c r="CL13" s="656"/>
      <c r="CM13" s="656"/>
      <c r="CN13" s="656"/>
      <c r="CO13" s="656"/>
      <c r="CP13" s="656"/>
      <c r="CQ13" s="657"/>
      <c r="CR13" s="658">
        <v>1083161</v>
      </c>
      <c r="CS13" s="659"/>
      <c r="CT13" s="659"/>
      <c r="CU13" s="659"/>
      <c r="CV13" s="659"/>
      <c r="CW13" s="659"/>
      <c r="CX13" s="659"/>
      <c r="CY13" s="660"/>
      <c r="CZ13" s="684">
        <v>9.8000000000000007</v>
      </c>
      <c r="DA13" s="684"/>
      <c r="DB13" s="684"/>
      <c r="DC13" s="684"/>
      <c r="DD13" s="664">
        <v>369835</v>
      </c>
      <c r="DE13" s="659"/>
      <c r="DF13" s="659"/>
      <c r="DG13" s="659"/>
      <c r="DH13" s="659"/>
      <c r="DI13" s="659"/>
      <c r="DJ13" s="659"/>
      <c r="DK13" s="659"/>
      <c r="DL13" s="659"/>
      <c r="DM13" s="659"/>
      <c r="DN13" s="659"/>
      <c r="DO13" s="659"/>
      <c r="DP13" s="660"/>
      <c r="DQ13" s="664">
        <v>704776</v>
      </c>
      <c r="DR13" s="659"/>
      <c r="DS13" s="659"/>
      <c r="DT13" s="659"/>
      <c r="DU13" s="659"/>
      <c r="DV13" s="659"/>
      <c r="DW13" s="659"/>
      <c r="DX13" s="659"/>
      <c r="DY13" s="659"/>
      <c r="DZ13" s="659"/>
      <c r="EA13" s="659"/>
      <c r="EB13" s="659"/>
      <c r="EC13" s="696"/>
    </row>
    <row r="14" spans="2:143" ht="11.25" customHeight="1" x14ac:dyDescent="0.15">
      <c r="B14" s="655" t="s">
        <v>257</v>
      </c>
      <c r="C14" s="656"/>
      <c r="D14" s="656"/>
      <c r="E14" s="656"/>
      <c r="F14" s="656"/>
      <c r="G14" s="656"/>
      <c r="H14" s="656"/>
      <c r="I14" s="656"/>
      <c r="J14" s="656"/>
      <c r="K14" s="656"/>
      <c r="L14" s="656"/>
      <c r="M14" s="656"/>
      <c r="N14" s="656"/>
      <c r="O14" s="656"/>
      <c r="P14" s="656"/>
      <c r="Q14" s="657"/>
      <c r="R14" s="658" t="s">
        <v>126</v>
      </c>
      <c r="S14" s="659"/>
      <c r="T14" s="659"/>
      <c r="U14" s="659"/>
      <c r="V14" s="659"/>
      <c r="W14" s="659"/>
      <c r="X14" s="659"/>
      <c r="Y14" s="660"/>
      <c r="Z14" s="684" t="s">
        <v>126</v>
      </c>
      <c r="AA14" s="684"/>
      <c r="AB14" s="684"/>
      <c r="AC14" s="684"/>
      <c r="AD14" s="685" t="s">
        <v>126</v>
      </c>
      <c r="AE14" s="685"/>
      <c r="AF14" s="685"/>
      <c r="AG14" s="685"/>
      <c r="AH14" s="685"/>
      <c r="AI14" s="685"/>
      <c r="AJ14" s="685"/>
      <c r="AK14" s="685"/>
      <c r="AL14" s="661" t="s">
        <v>126</v>
      </c>
      <c r="AM14" s="662"/>
      <c r="AN14" s="662"/>
      <c r="AO14" s="686"/>
      <c r="AP14" s="655" t="s">
        <v>258</v>
      </c>
      <c r="AQ14" s="656"/>
      <c r="AR14" s="656"/>
      <c r="AS14" s="656"/>
      <c r="AT14" s="656"/>
      <c r="AU14" s="656"/>
      <c r="AV14" s="656"/>
      <c r="AW14" s="656"/>
      <c r="AX14" s="656"/>
      <c r="AY14" s="656"/>
      <c r="AZ14" s="656"/>
      <c r="BA14" s="656"/>
      <c r="BB14" s="656"/>
      <c r="BC14" s="656"/>
      <c r="BD14" s="656"/>
      <c r="BE14" s="656"/>
      <c r="BF14" s="657"/>
      <c r="BG14" s="658">
        <v>73527</v>
      </c>
      <c r="BH14" s="659"/>
      <c r="BI14" s="659"/>
      <c r="BJ14" s="659"/>
      <c r="BK14" s="659"/>
      <c r="BL14" s="659"/>
      <c r="BM14" s="659"/>
      <c r="BN14" s="660"/>
      <c r="BO14" s="684">
        <v>2.8</v>
      </c>
      <c r="BP14" s="684"/>
      <c r="BQ14" s="684"/>
      <c r="BR14" s="684"/>
      <c r="BS14" s="685" t="s">
        <v>126</v>
      </c>
      <c r="BT14" s="685"/>
      <c r="BU14" s="685"/>
      <c r="BV14" s="685"/>
      <c r="BW14" s="685"/>
      <c r="BX14" s="685"/>
      <c r="BY14" s="685"/>
      <c r="BZ14" s="685"/>
      <c r="CA14" s="685"/>
      <c r="CB14" s="730"/>
      <c r="CD14" s="655" t="s">
        <v>259</v>
      </c>
      <c r="CE14" s="656"/>
      <c r="CF14" s="656"/>
      <c r="CG14" s="656"/>
      <c r="CH14" s="656"/>
      <c r="CI14" s="656"/>
      <c r="CJ14" s="656"/>
      <c r="CK14" s="656"/>
      <c r="CL14" s="656"/>
      <c r="CM14" s="656"/>
      <c r="CN14" s="656"/>
      <c r="CO14" s="656"/>
      <c r="CP14" s="656"/>
      <c r="CQ14" s="657"/>
      <c r="CR14" s="658">
        <v>285194</v>
      </c>
      <c r="CS14" s="659"/>
      <c r="CT14" s="659"/>
      <c r="CU14" s="659"/>
      <c r="CV14" s="659"/>
      <c r="CW14" s="659"/>
      <c r="CX14" s="659"/>
      <c r="CY14" s="660"/>
      <c r="CZ14" s="684">
        <v>2.6</v>
      </c>
      <c r="DA14" s="684"/>
      <c r="DB14" s="684"/>
      <c r="DC14" s="684"/>
      <c r="DD14" s="664">
        <v>2782</v>
      </c>
      <c r="DE14" s="659"/>
      <c r="DF14" s="659"/>
      <c r="DG14" s="659"/>
      <c r="DH14" s="659"/>
      <c r="DI14" s="659"/>
      <c r="DJ14" s="659"/>
      <c r="DK14" s="659"/>
      <c r="DL14" s="659"/>
      <c r="DM14" s="659"/>
      <c r="DN14" s="659"/>
      <c r="DO14" s="659"/>
      <c r="DP14" s="660"/>
      <c r="DQ14" s="664">
        <v>275150</v>
      </c>
      <c r="DR14" s="659"/>
      <c r="DS14" s="659"/>
      <c r="DT14" s="659"/>
      <c r="DU14" s="659"/>
      <c r="DV14" s="659"/>
      <c r="DW14" s="659"/>
      <c r="DX14" s="659"/>
      <c r="DY14" s="659"/>
      <c r="DZ14" s="659"/>
      <c r="EA14" s="659"/>
      <c r="EB14" s="659"/>
      <c r="EC14" s="696"/>
    </row>
    <row r="15" spans="2:143" ht="11.25" customHeight="1" x14ac:dyDescent="0.15">
      <c r="B15" s="655" t="s">
        <v>260</v>
      </c>
      <c r="C15" s="656"/>
      <c r="D15" s="656"/>
      <c r="E15" s="656"/>
      <c r="F15" s="656"/>
      <c r="G15" s="656"/>
      <c r="H15" s="656"/>
      <c r="I15" s="656"/>
      <c r="J15" s="656"/>
      <c r="K15" s="656"/>
      <c r="L15" s="656"/>
      <c r="M15" s="656"/>
      <c r="N15" s="656"/>
      <c r="O15" s="656"/>
      <c r="P15" s="656"/>
      <c r="Q15" s="657"/>
      <c r="R15" s="658" t="s">
        <v>126</v>
      </c>
      <c r="S15" s="659"/>
      <c r="T15" s="659"/>
      <c r="U15" s="659"/>
      <c r="V15" s="659"/>
      <c r="W15" s="659"/>
      <c r="X15" s="659"/>
      <c r="Y15" s="660"/>
      <c r="Z15" s="684" t="s">
        <v>126</v>
      </c>
      <c r="AA15" s="684"/>
      <c r="AB15" s="684"/>
      <c r="AC15" s="684"/>
      <c r="AD15" s="685" t="s">
        <v>126</v>
      </c>
      <c r="AE15" s="685"/>
      <c r="AF15" s="685"/>
      <c r="AG15" s="685"/>
      <c r="AH15" s="685"/>
      <c r="AI15" s="685"/>
      <c r="AJ15" s="685"/>
      <c r="AK15" s="685"/>
      <c r="AL15" s="661" t="s">
        <v>126</v>
      </c>
      <c r="AM15" s="662"/>
      <c r="AN15" s="662"/>
      <c r="AO15" s="686"/>
      <c r="AP15" s="655" t="s">
        <v>261</v>
      </c>
      <c r="AQ15" s="656"/>
      <c r="AR15" s="656"/>
      <c r="AS15" s="656"/>
      <c r="AT15" s="656"/>
      <c r="AU15" s="656"/>
      <c r="AV15" s="656"/>
      <c r="AW15" s="656"/>
      <c r="AX15" s="656"/>
      <c r="AY15" s="656"/>
      <c r="AZ15" s="656"/>
      <c r="BA15" s="656"/>
      <c r="BB15" s="656"/>
      <c r="BC15" s="656"/>
      <c r="BD15" s="656"/>
      <c r="BE15" s="656"/>
      <c r="BF15" s="657"/>
      <c r="BG15" s="658">
        <v>131393</v>
      </c>
      <c r="BH15" s="659"/>
      <c r="BI15" s="659"/>
      <c r="BJ15" s="659"/>
      <c r="BK15" s="659"/>
      <c r="BL15" s="659"/>
      <c r="BM15" s="659"/>
      <c r="BN15" s="660"/>
      <c r="BO15" s="684">
        <v>4.9000000000000004</v>
      </c>
      <c r="BP15" s="684"/>
      <c r="BQ15" s="684"/>
      <c r="BR15" s="684"/>
      <c r="BS15" s="685" t="s">
        <v>126</v>
      </c>
      <c r="BT15" s="685"/>
      <c r="BU15" s="685"/>
      <c r="BV15" s="685"/>
      <c r="BW15" s="685"/>
      <c r="BX15" s="685"/>
      <c r="BY15" s="685"/>
      <c r="BZ15" s="685"/>
      <c r="CA15" s="685"/>
      <c r="CB15" s="730"/>
      <c r="CD15" s="655" t="s">
        <v>262</v>
      </c>
      <c r="CE15" s="656"/>
      <c r="CF15" s="656"/>
      <c r="CG15" s="656"/>
      <c r="CH15" s="656"/>
      <c r="CI15" s="656"/>
      <c r="CJ15" s="656"/>
      <c r="CK15" s="656"/>
      <c r="CL15" s="656"/>
      <c r="CM15" s="656"/>
      <c r="CN15" s="656"/>
      <c r="CO15" s="656"/>
      <c r="CP15" s="656"/>
      <c r="CQ15" s="657"/>
      <c r="CR15" s="658">
        <v>1292869</v>
      </c>
      <c r="CS15" s="659"/>
      <c r="CT15" s="659"/>
      <c r="CU15" s="659"/>
      <c r="CV15" s="659"/>
      <c r="CW15" s="659"/>
      <c r="CX15" s="659"/>
      <c r="CY15" s="660"/>
      <c r="CZ15" s="684">
        <v>11.6</v>
      </c>
      <c r="DA15" s="684"/>
      <c r="DB15" s="684"/>
      <c r="DC15" s="684"/>
      <c r="DD15" s="664">
        <v>291843</v>
      </c>
      <c r="DE15" s="659"/>
      <c r="DF15" s="659"/>
      <c r="DG15" s="659"/>
      <c r="DH15" s="659"/>
      <c r="DI15" s="659"/>
      <c r="DJ15" s="659"/>
      <c r="DK15" s="659"/>
      <c r="DL15" s="659"/>
      <c r="DM15" s="659"/>
      <c r="DN15" s="659"/>
      <c r="DO15" s="659"/>
      <c r="DP15" s="660"/>
      <c r="DQ15" s="664">
        <v>877959</v>
      </c>
      <c r="DR15" s="659"/>
      <c r="DS15" s="659"/>
      <c r="DT15" s="659"/>
      <c r="DU15" s="659"/>
      <c r="DV15" s="659"/>
      <c r="DW15" s="659"/>
      <c r="DX15" s="659"/>
      <c r="DY15" s="659"/>
      <c r="DZ15" s="659"/>
      <c r="EA15" s="659"/>
      <c r="EB15" s="659"/>
      <c r="EC15" s="696"/>
    </row>
    <row r="16" spans="2:143" ht="11.25" customHeight="1" x14ac:dyDescent="0.15">
      <c r="B16" s="655" t="s">
        <v>263</v>
      </c>
      <c r="C16" s="656"/>
      <c r="D16" s="656"/>
      <c r="E16" s="656"/>
      <c r="F16" s="656"/>
      <c r="G16" s="656"/>
      <c r="H16" s="656"/>
      <c r="I16" s="656"/>
      <c r="J16" s="656"/>
      <c r="K16" s="656"/>
      <c r="L16" s="656"/>
      <c r="M16" s="656"/>
      <c r="N16" s="656"/>
      <c r="O16" s="656"/>
      <c r="P16" s="656"/>
      <c r="Q16" s="657"/>
      <c r="R16" s="658">
        <v>7819</v>
      </c>
      <c r="S16" s="659"/>
      <c r="T16" s="659"/>
      <c r="U16" s="659"/>
      <c r="V16" s="659"/>
      <c r="W16" s="659"/>
      <c r="X16" s="659"/>
      <c r="Y16" s="660"/>
      <c r="Z16" s="684">
        <v>0.1</v>
      </c>
      <c r="AA16" s="684"/>
      <c r="AB16" s="684"/>
      <c r="AC16" s="684"/>
      <c r="AD16" s="685">
        <v>7819</v>
      </c>
      <c r="AE16" s="685"/>
      <c r="AF16" s="685"/>
      <c r="AG16" s="685"/>
      <c r="AH16" s="685"/>
      <c r="AI16" s="685"/>
      <c r="AJ16" s="685"/>
      <c r="AK16" s="685"/>
      <c r="AL16" s="661">
        <v>0.1</v>
      </c>
      <c r="AM16" s="662"/>
      <c r="AN16" s="662"/>
      <c r="AO16" s="686"/>
      <c r="AP16" s="655" t="s">
        <v>264</v>
      </c>
      <c r="AQ16" s="656"/>
      <c r="AR16" s="656"/>
      <c r="AS16" s="656"/>
      <c r="AT16" s="656"/>
      <c r="AU16" s="656"/>
      <c r="AV16" s="656"/>
      <c r="AW16" s="656"/>
      <c r="AX16" s="656"/>
      <c r="AY16" s="656"/>
      <c r="AZ16" s="656"/>
      <c r="BA16" s="656"/>
      <c r="BB16" s="656"/>
      <c r="BC16" s="656"/>
      <c r="BD16" s="656"/>
      <c r="BE16" s="656"/>
      <c r="BF16" s="657"/>
      <c r="BG16" s="658" t="s">
        <v>126</v>
      </c>
      <c r="BH16" s="659"/>
      <c r="BI16" s="659"/>
      <c r="BJ16" s="659"/>
      <c r="BK16" s="659"/>
      <c r="BL16" s="659"/>
      <c r="BM16" s="659"/>
      <c r="BN16" s="660"/>
      <c r="BO16" s="684" t="s">
        <v>126</v>
      </c>
      <c r="BP16" s="684"/>
      <c r="BQ16" s="684"/>
      <c r="BR16" s="684"/>
      <c r="BS16" s="685" t="s">
        <v>126</v>
      </c>
      <c r="BT16" s="685"/>
      <c r="BU16" s="685"/>
      <c r="BV16" s="685"/>
      <c r="BW16" s="685"/>
      <c r="BX16" s="685"/>
      <c r="BY16" s="685"/>
      <c r="BZ16" s="685"/>
      <c r="CA16" s="685"/>
      <c r="CB16" s="730"/>
      <c r="CD16" s="655" t="s">
        <v>265</v>
      </c>
      <c r="CE16" s="656"/>
      <c r="CF16" s="656"/>
      <c r="CG16" s="656"/>
      <c r="CH16" s="656"/>
      <c r="CI16" s="656"/>
      <c r="CJ16" s="656"/>
      <c r="CK16" s="656"/>
      <c r="CL16" s="656"/>
      <c r="CM16" s="656"/>
      <c r="CN16" s="656"/>
      <c r="CO16" s="656"/>
      <c r="CP16" s="656"/>
      <c r="CQ16" s="657"/>
      <c r="CR16" s="658" t="s">
        <v>126</v>
      </c>
      <c r="CS16" s="659"/>
      <c r="CT16" s="659"/>
      <c r="CU16" s="659"/>
      <c r="CV16" s="659"/>
      <c r="CW16" s="659"/>
      <c r="CX16" s="659"/>
      <c r="CY16" s="660"/>
      <c r="CZ16" s="684" t="s">
        <v>126</v>
      </c>
      <c r="DA16" s="684"/>
      <c r="DB16" s="684"/>
      <c r="DC16" s="684"/>
      <c r="DD16" s="664" t="s">
        <v>126</v>
      </c>
      <c r="DE16" s="659"/>
      <c r="DF16" s="659"/>
      <c r="DG16" s="659"/>
      <c r="DH16" s="659"/>
      <c r="DI16" s="659"/>
      <c r="DJ16" s="659"/>
      <c r="DK16" s="659"/>
      <c r="DL16" s="659"/>
      <c r="DM16" s="659"/>
      <c r="DN16" s="659"/>
      <c r="DO16" s="659"/>
      <c r="DP16" s="660"/>
      <c r="DQ16" s="664" t="s">
        <v>126</v>
      </c>
      <c r="DR16" s="659"/>
      <c r="DS16" s="659"/>
      <c r="DT16" s="659"/>
      <c r="DU16" s="659"/>
      <c r="DV16" s="659"/>
      <c r="DW16" s="659"/>
      <c r="DX16" s="659"/>
      <c r="DY16" s="659"/>
      <c r="DZ16" s="659"/>
      <c r="EA16" s="659"/>
      <c r="EB16" s="659"/>
      <c r="EC16" s="696"/>
    </row>
    <row r="17" spans="2:133" ht="11.25" customHeight="1" x14ac:dyDescent="0.15">
      <c r="B17" s="655" t="s">
        <v>266</v>
      </c>
      <c r="C17" s="656"/>
      <c r="D17" s="656"/>
      <c r="E17" s="656"/>
      <c r="F17" s="656"/>
      <c r="G17" s="656"/>
      <c r="H17" s="656"/>
      <c r="I17" s="656"/>
      <c r="J17" s="656"/>
      <c r="K17" s="656"/>
      <c r="L17" s="656"/>
      <c r="M17" s="656"/>
      <c r="N17" s="656"/>
      <c r="O17" s="656"/>
      <c r="P17" s="656"/>
      <c r="Q17" s="657"/>
      <c r="R17" s="658">
        <v>14918</v>
      </c>
      <c r="S17" s="659"/>
      <c r="T17" s="659"/>
      <c r="U17" s="659"/>
      <c r="V17" s="659"/>
      <c r="W17" s="659"/>
      <c r="X17" s="659"/>
      <c r="Y17" s="660"/>
      <c r="Z17" s="684">
        <v>0.1</v>
      </c>
      <c r="AA17" s="684"/>
      <c r="AB17" s="684"/>
      <c r="AC17" s="684"/>
      <c r="AD17" s="685">
        <v>14918</v>
      </c>
      <c r="AE17" s="685"/>
      <c r="AF17" s="685"/>
      <c r="AG17" s="685"/>
      <c r="AH17" s="685"/>
      <c r="AI17" s="685"/>
      <c r="AJ17" s="685"/>
      <c r="AK17" s="685"/>
      <c r="AL17" s="661">
        <v>0.3</v>
      </c>
      <c r="AM17" s="662"/>
      <c r="AN17" s="662"/>
      <c r="AO17" s="686"/>
      <c r="AP17" s="655" t="s">
        <v>267</v>
      </c>
      <c r="AQ17" s="656"/>
      <c r="AR17" s="656"/>
      <c r="AS17" s="656"/>
      <c r="AT17" s="656"/>
      <c r="AU17" s="656"/>
      <c r="AV17" s="656"/>
      <c r="AW17" s="656"/>
      <c r="AX17" s="656"/>
      <c r="AY17" s="656"/>
      <c r="AZ17" s="656"/>
      <c r="BA17" s="656"/>
      <c r="BB17" s="656"/>
      <c r="BC17" s="656"/>
      <c r="BD17" s="656"/>
      <c r="BE17" s="656"/>
      <c r="BF17" s="657"/>
      <c r="BG17" s="658" t="s">
        <v>126</v>
      </c>
      <c r="BH17" s="659"/>
      <c r="BI17" s="659"/>
      <c r="BJ17" s="659"/>
      <c r="BK17" s="659"/>
      <c r="BL17" s="659"/>
      <c r="BM17" s="659"/>
      <c r="BN17" s="660"/>
      <c r="BO17" s="684" t="s">
        <v>126</v>
      </c>
      <c r="BP17" s="684"/>
      <c r="BQ17" s="684"/>
      <c r="BR17" s="684"/>
      <c r="BS17" s="685" t="s">
        <v>126</v>
      </c>
      <c r="BT17" s="685"/>
      <c r="BU17" s="685"/>
      <c r="BV17" s="685"/>
      <c r="BW17" s="685"/>
      <c r="BX17" s="685"/>
      <c r="BY17" s="685"/>
      <c r="BZ17" s="685"/>
      <c r="CA17" s="685"/>
      <c r="CB17" s="730"/>
      <c r="CD17" s="655" t="s">
        <v>268</v>
      </c>
      <c r="CE17" s="656"/>
      <c r="CF17" s="656"/>
      <c r="CG17" s="656"/>
      <c r="CH17" s="656"/>
      <c r="CI17" s="656"/>
      <c r="CJ17" s="656"/>
      <c r="CK17" s="656"/>
      <c r="CL17" s="656"/>
      <c r="CM17" s="656"/>
      <c r="CN17" s="656"/>
      <c r="CO17" s="656"/>
      <c r="CP17" s="656"/>
      <c r="CQ17" s="657"/>
      <c r="CR17" s="658">
        <v>1180090</v>
      </c>
      <c r="CS17" s="659"/>
      <c r="CT17" s="659"/>
      <c r="CU17" s="659"/>
      <c r="CV17" s="659"/>
      <c r="CW17" s="659"/>
      <c r="CX17" s="659"/>
      <c r="CY17" s="660"/>
      <c r="CZ17" s="684">
        <v>10.6</v>
      </c>
      <c r="DA17" s="684"/>
      <c r="DB17" s="684"/>
      <c r="DC17" s="684"/>
      <c r="DD17" s="664" t="s">
        <v>126</v>
      </c>
      <c r="DE17" s="659"/>
      <c r="DF17" s="659"/>
      <c r="DG17" s="659"/>
      <c r="DH17" s="659"/>
      <c r="DI17" s="659"/>
      <c r="DJ17" s="659"/>
      <c r="DK17" s="659"/>
      <c r="DL17" s="659"/>
      <c r="DM17" s="659"/>
      <c r="DN17" s="659"/>
      <c r="DO17" s="659"/>
      <c r="DP17" s="660"/>
      <c r="DQ17" s="664">
        <v>1102983</v>
      </c>
      <c r="DR17" s="659"/>
      <c r="DS17" s="659"/>
      <c r="DT17" s="659"/>
      <c r="DU17" s="659"/>
      <c r="DV17" s="659"/>
      <c r="DW17" s="659"/>
      <c r="DX17" s="659"/>
      <c r="DY17" s="659"/>
      <c r="DZ17" s="659"/>
      <c r="EA17" s="659"/>
      <c r="EB17" s="659"/>
      <c r="EC17" s="696"/>
    </row>
    <row r="18" spans="2:133" ht="11.25" customHeight="1" x14ac:dyDescent="0.15">
      <c r="B18" s="655" t="s">
        <v>269</v>
      </c>
      <c r="C18" s="656"/>
      <c r="D18" s="656"/>
      <c r="E18" s="656"/>
      <c r="F18" s="656"/>
      <c r="G18" s="656"/>
      <c r="H18" s="656"/>
      <c r="I18" s="656"/>
      <c r="J18" s="656"/>
      <c r="K18" s="656"/>
      <c r="L18" s="656"/>
      <c r="M18" s="656"/>
      <c r="N18" s="656"/>
      <c r="O18" s="656"/>
      <c r="P18" s="656"/>
      <c r="Q18" s="657"/>
      <c r="R18" s="658">
        <v>56554</v>
      </c>
      <c r="S18" s="659"/>
      <c r="T18" s="659"/>
      <c r="U18" s="659"/>
      <c r="V18" s="659"/>
      <c r="W18" s="659"/>
      <c r="X18" s="659"/>
      <c r="Y18" s="660"/>
      <c r="Z18" s="684">
        <v>0.5</v>
      </c>
      <c r="AA18" s="684"/>
      <c r="AB18" s="684"/>
      <c r="AC18" s="684"/>
      <c r="AD18" s="685">
        <v>54544</v>
      </c>
      <c r="AE18" s="685"/>
      <c r="AF18" s="685"/>
      <c r="AG18" s="685"/>
      <c r="AH18" s="685"/>
      <c r="AI18" s="685"/>
      <c r="AJ18" s="685"/>
      <c r="AK18" s="685"/>
      <c r="AL18" s="661">
        <v>0.89999997615814209</v>
      </c>
      <c r="AM18" s="662"/>
      <c r="AN18" s="662"/>
      <c r="AO18" s="686"/>
      <c r="AP18" s="655" t="s">
        <v>270</v>
      </c>
      <c r="AQ18" s="656"/>
      <c r="AR18" s="656"/>
      <c r="AS18" s="656"/>
      <c r="AT18" s="656"/>
      <c r="AU18" s="656"/>
      <c r="AV18" s="656"/>
      <c r="AW18" s="656"/>
      <c r="AX18" s="656"/>
      <c r="AY18" s="656"/>
      <c r="AZ18" s="656"/>
      <c r="BA18" s="656"/>
      <c r="BB18" s="656"/>
      <c r="BC18" s="656"/>
      <c r="BD18" s="656"/>
      <c r="BE18" s="656"/>
      <c r="BF18" s="657"/>
      <c r="BG18" s="658" t="s">
        <v>126</v>
      </c>
      <c r="BH18" s="659"/>
      <c r="BI18" s="659"/>
      <c r="BJ18" s="659"/>
      <c r="BK18" s="659"/>
      <c r="BL18" s="659"/>
      <c r="BM18" s="659"/>
      <c r="BN18" s="660"/>
      <c r="BO18" s="684" t="s">
        <v>126</v>
      </c>
      <c r="BP18" s="684"/>
      <c r="BQ18" s="684"/>
      <c r="BR18" s="684"/>
      <c r="BS18" s="685" t="s">
        <v>126</v>
      </c>
      <c r="BT18" s="685"/>
      <c r="BU18" s="685"/>
      <c r="BV18" s="685"/>
      <c r="BW18" s="685"/>
      <c r="BX18" s="685"/>
      <c r="BY18" s="685"/>
      <c r="BZ18" s="685"/>
      <c r="CA18" s="685"/>
      <c r="CB18" s="730"/>
      <c r="CD18" s="655" t="s">
        <v>271</v>
      </c>
      <c r="CE18" s="656"/>
      <c r="CF18" s="656"/>
      <c r="CG18" s="656"/>
      <c r="CH18" s="656"/>
      <c r="CI18" s="656"/>
      <c r="CJ18" s="656"/>
      <c r="CK18" s="656"/>
      <c r="CL18" s="656"/>
      <c r="CM18" s="656"/>
      <c r="CN18" s="656"/>
      <c r="CO18" s="656"/>
      <c r="CP18" s="656"/>
      <c r="CQ18" s="657"/>
      <c r="CR18" s="658">
        <v>16058</v>
      </c>
      <c r="CS18" s="659"/>
      <c r="CT18" s="659"/>
      <c r="CU18" s="659"/>
      <c r="CV18" s="659"/>
      <c r="CW18" s="659"/>
      <c r="CX18" s="659"/>
      <c r="CY18" s="660"/>
      <c r="CZ18" s="684">
        <v>0.1</v>
      </c>
      <c r="DA18" s="684"/>
      <c r="DB18" s="684"/>
      <c r="DC18" s="684"/>
      <c r="DD18" s="664" t="s">
        <v>126</v>
      </c>
      <c r="DE18" s="659"/>
      <c r="DF18" s="659"/>
      <c r="DG18" s="659"/>
      <c r="DH18" s="659"/>
      <c r="DI18" s="659"/>
      <c r="DJ18" s="659"/>
      <c r="DK18" s="659"/>
      <c r="DL18" s="659"/>
      <c r="DM18" s="659"/>
      <c r="DN18" s="659"/>
      <c r="DO18" s="659"/>
      <c r="DP18" s="660"/>
      <c r="DQ18" s="664">
        <v>16058</v>
      </c>
      <c r="DR18" s="659"/>
      <c r="DS18" s="659"/>
      <c r="DT18" s="659"/>
      <c r="DU18" s="659"/>
      <c r="DV18" s="659"/>
      <c r="DW18" s="659"/>
      <c r="DX18" s="659"/>
      <c r="DY18" s="659"/>
      <c r="DZ18" s="659"/>
      <c r="EA18" s="659"/>
      <c r="EB18" s="659"/>
      <c r="EC18" s="696"/>
    </row>
    <row r="19" spans="2:133" ht="11.25" customHeight="1" x14ac:dyDescent="0.15">
      <c r="B19" s="655" t="s">
        <v>272</v>
      </c>
      <c r="C19" s="656"/>
      <c r="D19" s="656"/>
      <c r="E19" s="656"/>
      <c r="F19" s="656"/>
      <c r="G19" s="656"/>
      <c r="H19" s="656"/>
      <c r="I19" s="656"/>
      <c r="J19" s="656"/>
      <c r="K19" s="656"/>
      <c r="L19" s="656"/>
      <c r="M19" s="656"/>
      <c r="N19" s="656"/>
      <c r="O19" s="656"/>
      <c r="P19" s="656"/>
      <c r="Q19" s="657"/>
      <c r="R19" s="658">
        <v>31374</v>
      </c>
      <c r="S19" s="659"/>
      <c r="T19" s="659"/>
      <c r="U19" s="659"/>
      <c r="V19" s="659"/>
      <c r="W19" s="659"/>
      <c r="X19" s="659"/>
      <c r="Y19" s="660"/>
      <c r="Z19" s="684">
        <v>0.3</v>
      </c>
      <c r="AA19" s="684"/>
      <c r="AB19" s="684"/>
      <c r="AC19" s="684"/>
      <c r="AD19" s="685">
        <v>31374</v>
      </c>
      <c r="AE19" s="685"/>
      <c r="AF19" s="685"/>
      <c r="AG19" s="685"/>
      <c r="AH19" s="685"/>
      <c r="AI19" s="685"/>
      <c r="AJ19" s="685"/>
      <c r="AK19" s="685"/>
      <c r="AL19" s="661">
        <v>0.5</v>
      </c>
      <c r="AM19" s="662"/>
      <c r="AN19" s="662"/>
      <c r="AO19" s="686"/>
      <c r="AP19" s="655" t="s">
        <v>273</v>
      </c>
      <c r="AQ19" s="656"/>
      <c r="AR19" s="656"/>
      <c r="AS19" s="656"/>
      <c r="AT19" s="656"/>
      <c r="AU19" s="656"/>
      <c r="AV19" s="656"/>
      <c r="AW19" s="656"/>
      <c r="AX19" s="656"/>
      <c r="AY19" s="656"/>
      <c r="AZ19" s="656"/>
      <c r="BA19" s="656"/>
      <c r="BB19" s="656"/>
      <c r="BC19" s="656"/>
      <c r="BD19" s="656"/>
      <c r="BE19" s="656"/>
      <c r="BF19" s="657"/>
      <c r="BG19" s="658">
        <v>124724</v>
      </c>
      <c r="BH19" s="659"/>
      <c r="BI19" s="659"/>
      <c r="BJ19" s="659"/>
      <c r="BK19" s="659"/>
      <c r="BL19" s="659"/>
      <c r="BM19" s="659"/>
      <c r="BN19" s="660"/>
      <c r="BO19" s="684">
        <v>4.7</v>
      </c>
      <c r="BP19" s="684"/>
      <c r="BQ19" s="684"/>
      <c r="BR19" s="684"/>
      <c r="BS19" s="685" t="s">
        <v>126</v>
      </c>
      <c r="BT19" s="685"/>
      <c r="BU19" s="685"/>
      <c r="BV19" s="685"/>
      <c r="BW19" s="685"/>
      <c r="BX19" s="685"/>
      <c r="BY19" s="685"/>
      <c r="BZ19" s="685"/>
      <c r="CA19" s="685"/>
      <c r="CB19" s="730"/>
      <c r="CD19" s="655" t="s">
        <v>274</v>
      </c>
      <c r="CE19" s="656"/>
      <c r="CF19" s="656"/>
      <c r="CG19" s="656"/>
      <c r="CH19" s="656"/>
      <c r="CI19" s="656"/>
      <c r="CJ19" s="656"/>
      <c r="CK19" s="656"/>
      <c r="CL19" s="656"/>
      <c r="CM19" s="656"/>
      <c r="CN19" s="656"/>
      <c r="CO19" s="656"/>
      <c r="CP19" s="656"/>
      <c r="CQ19" s="657"/>
      <c r="CR19" s="658" t="s">
        <v>126</v>
      </c>
      <c r="CS19" s="659"/>
      <c r="CT19" s="659"/>
      <c r="CU19" s="659"/>
      <c r="CV19" s="659"/>
      <c r="CW19" s="659"/>
      <c r="CX19" s="659"/>
      <c r="CY19" s="660"/>
      <c r="CZ19" s="684" t="s">
        <v>126</v>
      </c>
      <c r="DA19" s="684"/>
      <c r="DB19" s="684"/>
      <c r="DC19" s="684"/>
      <c r="DD19" s="664" t="s">
        <v>126</v>
      </c>
      <c r="DE19" s="659"/>
      <c r="DF19" s="659"/>
      <c r="DG19" s="659"/>
      <c r="DH19" s="659"/>
      <c r="DI19" s="659"/>
      <c r="DJ19" s="659"/>
      <c r="DK19" s="659"/>
      <c r="DL19" s="659"/>
      <c r="DM19" s="659"/>
      <c r="DN19" s="659"/>
      <c r="DO19" s="659"/>
      <c r="DP19" s="660"/>
      <c r="DQ19" s="664" t="s">
        <v>126</v>
      </c>
      <c r="DR19" s="659"/>
      <c r="DS19" s="659"/>
      <c r="DT19" s="659"/>
      <c r="DU19" s="659"/>
      <c r="DV19" s="659"/>
      <c r="DW19" s="659"/>
      <c r="DX19" s="659"/>
      <c r="DY19" s="659"/>
      <c r="DZ19" s="659"/>
      <c r="EA19" s="659"/>
      <c r="EB19" s="659"/>
      <c r="EC19" s="696"/>
    </row>
    <row r="20" spans="2:133" ht="11.25" customHeight="1" x14ac:dyDescent="0.15">
      <c r="B20" s="655" t="s">
        <v>275</v>
      </c>
      <c r="C20" s="656"/>
      <c r="D20" s="656"/>
      <c r="E20" s="656"/>
      <c r="F20" s="656"/>
      <c r="G20" s="656"/>
      <c r="H20" s="656"/>
      <c r="I20" s="656"/>
      <c r="J20" s="656"/>
      <c r="K20" s="656"/>
      <c r="L20" s="656"/>
      <c r="M20" s="656"/>
      <c r="N20" s="656"/>
      <c r="O20" s="656"/>
      <c r="P20" s="656"/>
      <c r="Q20" s="657"/>
      <c r="R20" s="658">
        <v>2433</v>
      </c>
      <c r="S20" s="659"/>
      <c r="T20" s="659"/>
      <c r="U20" s="659"/>
      <c r="V20" s="659"/>
      <c r="W20" s="659"/>
      <c r="X20" s="659"/>
      <c r="Y20" s="660"/>
      <c r="Z20" s="684">
        <v>0</v>
      </c>
      <c r="AA20" s="684"/>
      <c r="AB20" s="684"/>
      <c r="AC20" s="684"/>
      <c r="AD20" s="685">
        <v>2433</v>
      </c>
      <c r="AE20" s="685"/>
      <c r="AF20" s="685"/>
      <c r="AG20" s="685"/>
      <c r="AH20" s="685"/>
      <c r="AI20" s="685"/>
      <c r="AJ20" s="685"/>
      <c r="AK20" s="685"/>
      <c r="AL20" s="661">
        <v>0</v>
      </c>
      <c r="AM20" s="662"/>
      <c r="AN20" s="662"/>
      <c r="AO20" s="686"/>
      <c r="AP20" s="655" t="s">
        <v>276</v>
      </c>
      <c r="AQ20" s="656"/>
      <c r="AR20" s="656"/>
      <c r="AS20" s="656"/>
      <c r="AT20" s="656"/>
      <c r="AU20" s="656"/>
      <c r="AV20" s="656"/>
      <c r="AW20" s="656"/>
      <c r="AX20" s="656"/>
      <c r="AY20" s="656"/>
      <c r="AZ20" s="656"/>
      <c r="BA20" s="656"/>
      <c r="BB20" s="656"/>
      <c r="BC20" s="656"/>
      <c r="BD20" s="656"/>
      <c r="BE20" s="656"/>
      <c r="BF20" s="657"/>
      <c r="BG20" s="658">
        <v>124724</v>
      </c>
      <c r="BH20" s="659"/>
      <c r="BI20" s="659"/>
      <c r="BJ20" s="659"/>
      <c r="BK20" s="659"/>
      <c r="BL20" s="659"/>
      <c r="BM20" s="659"/>
      <c r="BN20" s="660"/>
      <c r="BO20" s="684">
        <v>4.7</v>
      </c>
      <c r="BP20" s="684"/>
      <c r="BQ20" s="684"/>
      <c r="BR20" s="684"/>
      <c r="BS20" s="685" t="s">
        <v>126</v>
      </c>
      <c r="BT20" s="685"/>
      <c r="BU20" s="685"/>
      <c r="BV20" s="685"/>
      <c r="BW20" s="685"/>
      <c r="BX20" s="685"/>
      <c r="BY20" s="685"/>
      <c r="BZ20" s="685"/>
      <c r="CA20" s="685"/>
      <c r="CB20" s="730"/>
      <c r="CD20" s="655" t="s">
        <v>277</v>
      </c>
      <c r="CE20" s="656"/>
      <c r="CF20" s="656"/>
      <c r="CG20" s="656"/>
      <c r="CH20" s="656"/>
      <c r="CI20" s="656"/>
      <c r="CJ20" s="656"/>
      <c r="CK20" s="656"/>
      <c r="CL20" s="656"/>
      <c r="CM20" s="656"/>
      <c r="CN20" s="656"/>
      <c r="CO20" s="656"/>
      <c r="CP20" s="656"/>
      <c r="CQ20" s="657"/>
      <c r="CR20" s="658">
        <v>11108604</v>
      </c>
      <c r="CS20" s="659"/>
      <c r="CT20" s="659"/>
      <c r="CU20" s="659"/>
      <c r="CV20" s="659"/>
      <c r="CW20" s="659"/>
      <c r="CX20" s="659"/>
      <c r="CY20" s="660"/>
      <c r="CZ20" s="684">
        <v>100</v>
      </c>
      <c r="DA20" s="684"/>
      <c r="DB20" s="684"/>
      <c r="DC20" s="684"/>
      <c r="DD20" s="664">
        <v>708237</v>
      </c>
      <c r="DE20" s="659"/>
      <c r="DF20" s="659"/>
      <c r="DG20" s="659"/>
      <c r="DH20" s="659"/>
      <c r="DI20" s="659"/>
      <c r="DJ20" s="659"/>
      <c r="DK20" s="659"/>
      <c r="DL20" s="659"/>
      <c r="DM20" s="659"/>
      <c r="DN20" s="659"/>
      <c r="DO20" s="659"/>
      <c r="DP20" s="660"/>
      <c r="DQ20" s="664">
        <v>7087175</v>
      </c>
      <c r="DR20" s="659"/>
      <c r="DS20" s="659"/>
      <c r="DT20" s="659"/>
      <c r="DU20" s="659"/>
      <c r="DV20" s="659"/>
      <c r="DW20" s="659"/>
      <c r="DX20" s="659"/>
      <c r="DY20" s="659"/>
      <c r="DZ20" s="659"/>
      <c r="EA20" s="659"/>
      <c r="EB20" s="659"/>
      <c r="EC20" s="696"/>
    </row>
    <row r="21" spans="2:133" ht="11.25" customHeight="1" x14ac:dyDescent="0.15">
      <c r="B21" s="655" t="s">
        <v>278</v>
      </c>
      <c r="C21" s="656"/>
      <c r="D21" s="656"/>
      <c r="E21" s="656"/>
      <c r="F21" s="656"/>
      <c r="G21" s="656"/>
      <c r="H21" s="656"/>
      <c r="I21" s="656"/>
      <c r="J21" s="656"/>
      <c r="K21" s="656"/>
      <c r="L21" s="656"/>
      <c r="M21" s="656"/>
      <c r="N21" s="656"/>
      <c r="O21" s="656"/>
      <c r="P21" s="656"/>
      <c r="Q21" s="657"/>
      <c r="R21" s="658">
        <v>1482</v>
      </c>
      <c r="S21" s="659"/>
      <c r="T21" s="659"/>
      <c r="U21" s="659"/>
      <c r="V21" s="659"/>
      <c r="W21" s="659"/>
      <c r="X21" s="659"/>
      <c r="Y21" s="660"/>
      <c r="Z21" s="684">
        <v>0</v>
      </c>
      <c r="AA21" s="684"/>
      <c r="AB21" s="684"/>
      <c r="AC21" s="684"/>
      <c r="AD21" s="685">
        <v>1482</v>
      </c>
      <c r="AE21" s="685"/>
      <c r="AF21" s="685"/>
      <c r="AG21" s="685"/>
      <c r="AH21" s="685"/>
      <c r="AI21" s="685"/>
      <c r="AJ21" s="685"/>
      <c r="AK21" s="685"/>
      <c r="AL21" s="661">
        <v>0</v>
      </c>
      <c r="AM21" s="662"/>
      <c r="AN21" s="662"/>
      <c r="AO21" s="686"/>
      <c r="AP21" s="655" t="s">
        <v>279</v>
      </c>
      <c r="AQ21" s="731"/>
      <c r="AR21" s="731"/>
      <c r="AS21" s="731"/>
      <c r="AT21" s="731"/>
      <c r="AU21" s="731"/>
      <c r="AV21" s="731"/>
      <c r="AW21" s="731"/>
      <c r="AX21" s="731"/>
      <c r="AY21" s="731"/>
      <c r="AZ21" s="731"/>
      <c r="BA21" s="731"/>
      <c r="BB21" s="731"/>
      <c r="BC21" s="731"/>
      <c r="BD21" s="731"/>
      <c r="BE21" s="731"/>
      <c r="BF21" s="732"/>
      <c r="BG21" s="658">
        <v>227</v>
      </c>
      <c r="BH21" s="659"/>
      <c r="BI21" s="659"/>
      <c r="BJ21" s="659"/>
      <c r="BK21" s="659"/>
      <c r="BL21" s="659"/>
      <c r="BM21" s="659"/>
      <c r="BN21" s="660"/>
      <c r="BO21" s="684">
        <v>0</v>
      </c>
      <c r="BP21" s="684"/>
      <c r="BQ21" s="684"/>
      <c r="BR21" s="684"/>
      <c r="BS21" s="685" t="s">
        <v>126</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15">
      <c r="B22" s="715" t="s">
        <v>280</v>
      </c>
      <c r="C22" s="716"/>
      <c r="D22" s="716"/>
      <c r="E22" s="716"/>
      <c r="F22" s="716"/>
      <c r="G22" s="716"/>
      <c r="H22" s="716"/>
      <c r="I22" s="716"/>
      <c r="J22" s="716"/>
      <c r="K22" s="716"/>
      <c r="L22" s="716"/>
      <c r="M22" s="716"/>
      <c r="N22" s="716"/>
      <c r="O22" s="716"/>
      <c r="P22" s="716"/>
      <c r="Q22" s="717"/>
      <c r="R22" s="658">
        <v>21265</v>
      </c>
      <c r="S22" s="659"/>
      <c r="T22" s="659"/>
      <c r="U22" s="659"/>
      <c r="V22" s="659"/>
      <c r="W22" s="659"/>
      <c r="X22" s="659"/>
      <c r="Y22" s="660"/>
      <c r="Z22" s="684">
        <v>0.2</v>
      </c>
      <c r="AA22" s="684"/>
      <c r="AB22" s="684"/>
      <c r="AC22" s="684"/>
      <c r="AD22" s="685">
        <v>19255</v>
      </c>
      <c r="AE22" s="685"/>
      <c r="AF22" s="685"/>
      <c r="AG22" s="685"/>
      <c r="AH22" s="685"/>
      <c r="AI22" s="685"/>
      <c r="AJ22" s="685"/>
      <c r="AK22" s="685"/>
      <c r="AL22" s="661">
        <v>0.30000001192092896</v>
      </c>
      <c r="AM22" s="662"/>
      <c r="AN22" s="662"/>
      <c r="AO22" s="686"/>
      <c r="AP22" s="655" t="s">
        <v>281</v>
      </c>
      <c r="AQ22" s="731"/>
      <c r="AR22" s="731"/>
      <c r="AS22" s="731"/>
      <c r="AT22" s="731"/>
      <c r="AU22" s="731"/>
      <c r="AV22" s="731"/>
      <c r="AW22" s="731"/>
      <c r="AX22" s="731"/>
      <c r="AY22" s="731"/>
      <c r="AZ22" s="731"/>
      <c r="BA22" s="731"/>
      <c r="BB22" s="731"/>
      <c r="BC22" s="731"/>
      <c r="BD22" s="731"/>
      <c r="BE22" s="731"/>
      <c r="BF22" s="732"/>
      <c r="BG22" s="658" t="s">
        <v>126</v>
      </c>
      <c r="BH22" s="659"/>
      <c r="BI22" s="659"/>
      <c r="BJ22" s="659"/>
      <c r="BK22" s="659"/>
      <c r="BL22" s="659"/>
      <c r="BM22" s="659"/>
      <c r="BN22" s="660"/>
      <c r="BO22" s="684" t="s">
        <v>126</v>
      </c>
      <c r="BP22" s="684"/>
      <c r="BQ22" s="684"/>
      <c r="BR22" s="684"/>
      <c r="BS22" s="685" t="s">
        <v>126</v>
      </c>
      <c r="BT22" s="685"/>
      <c r="BU22" s="685"/>
      <c r="BV22" s="685"/>
      <c r="BW22" s="685"/>
      <c r="BX22" s="685"/>
      <c r="BY22" s="685"/>
      <c r="BZ22" s="685"/>
      <c r="CA22" s="685"/>
      <c r="CB22" s="730"/>
      <c r="CD22" s="711" t="s">
        <v>282</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55" t="s">
        <v>283</v>
      </c>
      <c r="C23" s="656"/>
      <c r="D23" s="656"/>
      <c r="E23" s="656"/>
      <c r="F23" s="656"/>
      <c r="G23" s="656"/>
      <c r="H23" s="656"/>
      <c r="I23" s="656"/>
      <c r="J23" s="656"/>
      <c r="K23" s="656"/>
      <c r="L23" s="656"/>
      <c r="M23" s="656"/>
      <c r="N23" s="656"/>
      <c r="O23" s="656"/>
      <c r="P23" s="656"/>
      <c r="Q23" s="657"/>
      <c r="R23" s="658">
        <v>2852194</v>
      </c>
      <c r="S23" s="659"/>
      <c r="T23" s="659"/>
      <c r="U23" s="659"/>
      <c r="V23" s="659"/>
      <c r="W23" s="659"/>
      <c r="X23" s="659"/>
      <c r="Y23" s="660"/>
      <c r="Z23" s="684">
        <v>25.3</v>
      </c>
      <c r="AA23" s="684"/>
      <c r="AB23" s="684"/>
      <c r="AC23" s="684"/>
      <c r="AD23" s="685">
        <v>2579200</v>
      </c>
      <c r="AE23" s="685"/>
      <c r="AF23" s="685"/>
      <c r="AG23" s="685"/>
      <c r="AH23" s="685"/>
      <c r="AI23" s="685"/>
      <c r="AJ23" s="685"/>
      <c r="AK23" s="685"/>
      <c r="AL23" s="661">
        <v>43.6</v>
      </c>
      <c r="AM23" s="662"/>
      <c r="AN23" s="662"/>
      <c r="AO23" s="686"/>
      <c r="AP23" s="655" t="s">
        <v>284</v>
      </c>
      <c r="AQ23" s="731"/>
      <c r="AR23" s="731"/>
      <c r="AS23" s="731"/>
      <c r="AT23" s="731"/>
      <c r="AU23" s="731"/>
      <c r="AV23" s="731"/>
      <c r="AW23" s="731"/>
      <c r="AX23" s="731"/>
      <c r="AY23" s="731"/>
      <c r="AZ23" s="731"/>
      <c r="BA23" s="731"/>
      <c r="BB23" s="731"/>
      <c r="BC23" s="731"/>
      <c r="BD23" s="731"/>
      <c r="BE23" s="731"/>
      <c r="BF23" s="732"/>
      <c r="BG23" s="658">
        <v>124497</v>
      </c>
      <c r="BH23" s="659"/>
      <c r="BI23" s="659"/>
      <c r="BJ23" s="659"/>
      <c r="BK23" s="659"/>
      <c r="BL23" s="659"/>
      <c r="BM23" s="659"/>
      <c r="BN23" s="660"/>
      <c r="BO23" s="684">
        <v>4.7</v>
      </c>
      <c r="BP23" s="684"/>
      <c r="BQ23" s="684"/>
      <c r="BR23" s="684"/>
      <c r="BS23" s="685" t="s">
        <v>126</v>
      </c>
      <c r="BT23" s="685"/>
      <c r="BU23" s="685"/>
      <c r="BV23" s="685"/>
      <c r="BW23" s="685"/>
      <c r="BX23" s="685"/>
      <c r="BY23" s="685"/>
      <c r="BZ23" s="685"/>
      <c r="CA23" s="685"/>
      <c r="CB23" s="730"/>
      <c r="CD23" s="711" t="s">
        <v>224</v>
      </c>
      <c r="CE23" s="712"/>
      <c r="CF23" s="712"/>
      <c r="CG23" s="712"/>
      <c r="CH23" s="712"/>
      <c r="CI23" s="712"/>
      <c r="CJ23" s="712"/>
      <c r="CK23" s="712"/>
      <c r="CL23" s="712"/>
      <c r="CM23" s="712"/>
      <c r="CN23" s="712"/>
      <c r="CO23" s="712"/>
      <c r="CP23" s="712"/>
      <c r="CQ23" s="713"/>
      <c r="CR23" s="711" t="s">
        <v>285</v>
      </c>
      <c r="CS23" s="712"/>
      <c r="CT23" s="712"/>
      <c r="CU23" s="712"/>
      <c r="CV23" s="712"/>
      <c r="CW23" s="712"/>
      <c r="CX23" s="712"/>
      <c r="CY23" s="713"/>
      <c r="CZ23" s="711" t="s">
        <v>286</v>
      </c>
      <c r="DA23" s="712"/>
      <c r="DB23" s="712"/>
      <c r="DC23" s="713"/>
      <c r="DD23" s="711" t="s">
        <v>287</v>
      </c>
      <c r="DE23" s="712"/>
      <c r="DF23" s="712"/>
      <c r="DG23" s="712"/>
      <c r="DH23" s="712"/>
      <c r="DI23" s="712"/>
      <c r="DJ23" s="712"/>
      <c r="DK23" s="713"/>
      <c r="DL23" s="743" t="s">
        <v>288</v>
      </c>
      <c r="DM23" s="744"/>
      <c r="DN23" s="744"/>
      <c r="DO23" s="744"/>
      <c r="DP23" s="744"/>
      <c r="DQ23" s="744"/>
      <c r="DR23" s="744"/>
      <c r="DS23" s="744"/>
      <c r="DT23" s="744"/>
      <c r="DU23" s="744"/>
      <c r="DV23" s="745"/>
      <c r="DW23" s="711" t="s">
        <v>289</v>
      </c>
      <c r="DX23" s="712"/>
      <c r="DY23" s="712"/>
      <c r="DZ23" s="712"/>
      <c r="EA23" s="712"/>
      <c r="EB23" s="712"/>
      <c r="EC23" s="713"/>
    </row>
    <row r="24" spans="2:133" ht="11.25" customHeight="1" x14ac:dyDescent="0.15">
      <c r="B24" s="655" t="s">
        <v>290</v>
      </c>
      <c r="C24" s="656"/>
      <c r="D24" s="656"/>
      <c r="E24" s="656"/>
      <c r="F24" s="656"/>
      <c r="G24" s="656"/>
      <c r="H24" s="656"/>
      <c r="I24" s="656"/>
      <c r="J24" s="656"/>
      <c r="K24" s="656"/>
      <c r="L24" s="656"/>
      <c r="M24" s="656"/>
      <c r="N24" s="656"/>
      <c r="O24" s="656"/>
      <c r="P24" s="656"/>
      <c r="Q24" s="657"/>
      <c r="R24" s="658">
        <v>2579200</v>
      </c>
      <c r="S24" s="659"/>
      <c r="T24" s="659"/>
      <c r="U24" s="659"/>
      <c r="V24" s="659"/>
      <c r="W24" s="659"/>
      <c r="X24" s="659"/>
      <c r="Y24" s="660"/>
      <c r="Z24" s="684">
        <v>22.9</v>
      </c>
      <c r="AA24" s="684"/>
      <c r="AB24" s="684"/>
      <c r="AC24" s="684"/>
      <c r="AD24" s="685">
        <v>2579200</v>
      </c>
      <c r="AE24" s="685"/>
      <c r="AF24" s="685"/>
      <c r="AG24" s="685"/>
      <c r="AH24" s="685"/>
      <c r="AI24" s="685"/>
      <c r="AJ24" s="685"/>
      <c r="AK24" s="685"/>
      <c r="AL24" s="661">
        <v>43.6</v>
      </c>
      <c r="AM24" s="662"/>
      <c r="AN24" s="662"/>
      <c r="AO24" s="686"/>
      <c r="AP24" s="655" t="s">
        <v>291</v>
      </c>
      <c r="AQ24" s="731"/>
      <c r="AR24" s="731"/>
      <c r="AS24" s="731"/>
      <c r="AT24" s="731"/>
      <c r="AU24" s="731"/>
      <c r="AV24" s="731"/>
      <c r="AW24" s="731"/>
      <c r="AX24" s="731"/>
      <c r="AY24" s="731"/>
      <c r="AZ24" s="731"/>
      <c r="BA24" s="731"/>
      <c r="BB24" s="731"/>
      <c r="BC24" s="731"/>
      <c r="BD24" s="731"/>
      <c r="BE24" s="731"/>
      <c r="BF24" s="732"/>
      <c r="BG24" s="658" t="s">
        <v>126</v>
      </c>
      <c r="BH24" s="659"/>
      <c r="BI24" s="659"/>
      <c r="BJ24" s="659"/>
      <c r="BK24" s="659"/>
      <c r="BL24" s="659"/>
      <c r="BM24" s="659"/>
      <c r="BN24" s="660"/>
      <c r="BO24" s="684" t="s">
        <v>126</v>
      </c>
      <c r="BP24" s="684"/>
      <c r="BQ24" s="684"/>
      <c r="BR24" s="684"/>
      <c r="BS24" s="685" t="s">
        <v>126</v>
      </c>
      <c r="BT24" s="685"/>
      <c r="BU24" s="685"/>
      <c r="BV24" s="685"/>
      <c r="BW24" s="685"/>
      <c r="BX24" s="685"/>
      <c r="BY24" s="685"/>
      <c r="BZ24" s="685"/>
      <c r="CA24" s="685"/>
      <c r="CB24" s="730"/>
      <c r="CD24" s="708" t="s">
        <v>292</v>
      </c>
      <c r="CE24" s="709"/>
      <c r="CF24" s="709"/>
      <c r="CG24" s="709"/>
      <c r="CH24" s="709"/>
      <c r="CI24" s="709"/>
      <c r="CJ24" s="709"/>
      <c r="CK24" s="709"/>
      <c r="CL24" s="709"/>
      <c r="CM24" s="709"/>
      <c r="CN24" s="709"/>
      <c r="CO24" s="709"/>
      <c r="CP24" s="709"/>
      <c r="CQ24" s="710"/>
      <c r="CR24" s="705">
        <v>5938647</v>
      </c>
      <c r="CS24" s="706"/>
      <c r="CT24" s="706"/>
      <c r="CU24" s="706"/>
      <c r="CV24" s="706"/>
      <c r="CW24" s="706"/>
      <c r="CX24" s="706"/>
      <c r="CY24" s="734"/>
      <c r="CZ24" s="735">
        <v>53.5</v>
      </c>
      <c r="DA24" s="721"/>
      <c r="DB24" s="721"/>
      <c r="DC24" s="737"/>
      <c r="DD24" s="733">
        <v>3419659</v>
      </c>
      <c r="DE24" s="706"/>
      <c r="DF24" s="706"/>
      <c r="DG24" s="706"/>
      <c r="DH24" s="706"/>
      <c r="DI24" s="706"/>
      <c r="DJ24" s="706"/>
      <c r="DK24" s="734"/>
      <c r="DL24" s="733">
        <v>3156294</v>
      </c>
      <c r="DM24" s="706"/>
      <c r="DN24" s="706"/>
      <c r="DO24" s="706"/>
      <c r="DP24" s="706"/>
      <c r="DQ24" s="706"/>
      <c r="DR24" s="706"/>
      <c r="DS24" s="706"/>
      <c r="DT24" s="706"/>
      <c r="DU24" s="706"/>
      <c r="DV24" s="734"/>
      <c r="DW24" s="735">
        <v>50.4</v>
      </c>
      <c r="DX24" s="721"/>
      <c r="DY24" s="721"/>
      <c r="DZ24" s="721"/>
      <c r="EA24" s="721"/>
      <c r="EB24" s="721"/>
      <c r="EC24" s="736"/>
    </row>
    <row r="25" spans="2:133" ht="11.25" customHeight="1" x14ac:dyDescent="0.15">
      <c r="B25" s="655" t="s">
        <v>293</v>
      </c>
      <c r="C25" s="656"/>
      <c r="D25" s="656"/>
      <c r="E25" s="656"/>
      <c r="F25" s="656"/>
      <c r="G25" s="656"/>
      <c r="H25" s="656"/>
      <c r="I25" s="656"/>
      <c r="J25" s="656"/>
      <c r="K25" s="656"/>
      <c r="L25" s="656"/>
      <c r="M25" s="656"/>
      <c r="N25" s="656"/>
      <c r="O25" s="656"/>
      <c r="P25" s="656"/>
      <c r="Q25" s="657"/>
      <c r="R25" s="658">
        <v>272994</v>
      </c>
      <c r="S25" s="659"/>
      <c r="T25" s="659"/>
      <c r="U25" s="659"/>
      <c r="V25" s="659"/>
      <c r="W25" s="659"/>
      <c r="X25" s="659"/>
      <c r="Y25" s="660"/>
      <c r="Z25" s="684">
        <v>2.4</v>
      </c>
      <c r="AA25" s="684"/>
      <c r="AB25" s="684"/>
      <c r="AC25" s="684"/>
      <c r="AD25" s="685" t="s">
        <v>126</v>
      </c>
      <c r="AE25" s="685"/>
      <c r="AF25" s="685"/>
      <c r="AG25" s="685"/>
      <c r="AH25" s="685"/>
      <c r="AI25" s="685"/>
      <c r="AJ25" s="685"/>
      <c r="AK25" s="685"/>
      <c r="AL25" s="661" t="s">
        <v>126</v>
      </c>
      <c r="AM25" s="662"/>
      <c r="AN25" s="662"/>
      <c r="AO25" s="686"/>
      <c r="AP25" s="655" t="s">
        <v>294</v>
      </c>
      <c r="AQ25" s="731"/>
      <c r="AR25" s="731"/>
      <c r="AS25" s="731"/>
      <c r="AT25" s="731"/>
      <c r="AU25" s="731"/>
      <c r="AV25" s="731"/>
      <c r="AW25" s="731"/>
      <c r="AX25" s="731"/>
      <c r="AY25" s="731"/>
      <c r="AZ25" s="731"/>
      <c r="BA25" s="731"/>
      <c r="BB25" s="731"/>
      <c r="BC25" s="731"/>
      <c r="BD25" s="731"/>
      <c r="BE25" s="731"/>
      <c r="BF25" s="732"/>
      <c r="BG25" s="658" t="s">
        <v>126</v>
      </c>
      <c r="BH25" s="659"/>
      <c r="BI25" s="659"/>
      <c r="BJ25" s="659"/>
      <c r="BK25" s="659"/>
      <c r="BL25" s="659"/>
      <c r="BM25" s="659"/>
      <c r="BN25" s="660"/>
      <c r="BO25" s="684" t="s">
        <v>126</v>
      </c>
      <c r="BP25" s="684"/>
      <c r="BQ25" s="684"/>
      <c r="BR25" s="684"/>
      <c r="BS25" s="685" t="s">
        <v>126</v>
      </c>
      <c r="BT25" s="685"/>
      <c r="BU25" s="685"/>
      <c r="BV25" s="685"/>
      <c r="BW25" s="685"/>
      <c r="BX25" s="685"/>
      <c r="BY25" s="685"/>
      <c r="BZ25" s="685"/>
      <c r="CA25" s="685"/>
      <c r="CB25" s="730"/>
      <c r="CD25" s="655" t="s">
        <v>295</v>
      </c>
      <c r="CE25" s="656"/>
      <c r="CF25" s="656"/>
      <c r="CG25" s="656"/>
      <c r="CH25" s="656"/>
      <c r="CI25" s="656"/>
      <c r="CJ25" s="656"/>
      <c r="CK25" s="656"/>
      <c r="CL25" s="656"/>
      <c r="CM25" s="656"/>
      <c r="CN25" s="656"/>
      <c r="CO25" s="656"/>
      <c r="CP25" s="656"/>
      <c r="CQ25" s="657"/>
      <c r="CR25" s="658">
        <v>1701811</v>
      </c>
      <c r="CS25" s="668"/>
      <c r="CT25" s="668"/>
      <c r="CU25" s="668"/>
      <c r="CV25" s="668"/>
      <c r="CW25" s="668"/>
      <c r="CX25" s="668"/>
      <c r="CY25" s="669"/>
      <c r="CZ25" s="661">
        <v>15.3</v>
      </c>
      <c r="DA25" s="670"/>
      <c r="DB25" s="670"/>
      <c r="DC25" s="671"/>
      <c r="DD25" s="664">
        <v>1565915</v>
      </c>
      <c r="DE25" s="668"/>
      <c r="DF25" s="668"/>
      <c r="DG25" s="668"/>
      <c r="DH25" s="668"/>
      <c r="DI25" s="668"/>
      <c r="DJ25" s="668"/>
      <c r="DK25" s="669"/>
      <c r="DL25" s="664">
        <v>1509983</v>
      </c>
      <c r="DM25" s="668"/>
      <c r="DN25" s="668"/>
      <c r="DO25" s="668"/>
      <c r="DP25" s="668"/>
      <c r="DQ25" s="668"/>
      <c r="DR25" s="668"/>
      <c r="DS25" s="668"/>
      <c r="DT25" s="668"/>
      <c r="DU25" s="668"/>
      <c r="DV25" s="669"/>
      <c r="DW25" s="661">
        <v>24.1</v>
      </c>
      <c r="DX25" s="670"/>
      <c r="DY25" s="670"/>
      <c r="DZ25" s="670"/>
      <c r="EA25" s="670"/>
      <c r="EB25" s="670"/>
      <c r="EC25" s="697"/>
    </row>
    <row r="26" spans="2:133" ht="11.25" customHeight="1" x14ac:dyDescent="0.15">
      <c r="B26" s="655" t="s">
        <v>296</v>
      </c>
      <c r="C26" s="656"/>
      <c r="D26" s="656"/>
      <c r="E26" s="656"/>
      <c r="F26" s="656"/>
      <c r="G26" s="656"/>
      <c r="H26" s="656"/>
      <c r="I26" s="656"/>
      <c r="J26" s="656"/>
      <c r="K26" s="656"/>
      <c r="L26" s="656"/>
      <c r="M26" s="656"/>
      <c r="N26" s="656"/>
      <c r="O26" s="656"/>
      <c r="P26" s="656"/>
      <c r="Q26" s="657"/>
      <c r="R26" s="658" t="s">
        <v>126</v>
      </c>
      <c r="S26" s="659"/>
      <c r="T26" s="659"/>
      <c r="U26" s="659"/>
      <c r="V26" s="659"/>
      <c r="W26" s="659"/>
      <c r="X26" s="659"/>
      <c r="Y26" s="660"/>
      <c r="Z26" s="684" t="s">
        <v>126</v>
      </c>
      <c r="AA26" s="684"/>
      <c r="AB26" s="684"/>
      <c r="AC26" s="684"/>
      <c r="AD26" s="685" t="s">
        <v>126</v>
      </c>
      <c r="AE26" s="685"/>
      <c r="AF26" s="685"/>
      <c r="AG26" s="685"/>
      <c r="AH26" s="685"/>
      <c r="AI26" s="685"/>
      <c r="AJ26" s="685"/>
      <c r="AK26" s="685"/>
      <c r="AL26" s="661" t="s">
        <v>126</v>
      </c>
      <c r="AM26" s="662"/>
      <c r="AN26" s="662"/>
      <c r="AO26" s="686"/>
      <c r="AP26" s="655" t="s">
        <v>297</v>
      </c>
      <c r="AQ26" s="731"/>
      <c r="AR26" s="731"/>
      <c r="AS26" s="731"/>
      <c r="AT26" s="731"/>
      <c r="AU26" s="731"/>
      <c r="AV26" s="731"/>
      <c r="AW26" s="731"/>
      <c r="AX26" s="731"/>
      <c r="AY26" s="731"/>
      <c r="AZ26" s="731"/>
      <c r="BA26" s="731"/>
      <c r="BB26" s="731"/>
      <c r="BC26" s="731"/>
      <c r="BD26" s="731"/>
      <c r="BE26" s="731"/>
      <c r="BF26" s="732"/>
      <c r="BG26" s="658" t="s">
        <v>126</v>
      </c>
      <c r="BH26" s="659"/>
      <c r="BI26" s="659"/>
      <c r="BJ26" s="659"/>
      <c r="BK26" s="659"/>
      <c r="BL26" s="659"/>
      <c r="BM26" s="659"/>
      <c r="BN26" s="660"/>
      <c r="BO26" s="684" t="s">
        <v>126</v>
      </c>
      <c r="BP26" s="684"/>
      <c r="BQ26" s="684"/>
      <c r="BR26" s="684"/>
      <c r="BS26" s="685" t="s">
        <v>126</v>
      </c>
      <c r="BT26" s="685"/>
      <c r="BU26" s="685"/>
      <c r="BV26" s="685"/>
      <c r="BW26" s="685"/>
      <c r="BX26" s="685"/>
      <c r="BY26" s="685"/>
      <c r="BZ26" s="685"/>
      <c r="CA26" s="685"/>
      <c r="CB26" s="730"/>
      <c r="CD26" s="655" t="s">
        <v>298</v>
      </c>
      <c r="CE26" s="656"/>
      <c r="CF26" s="656"/>
      <c r="CG26" s="656"/>
      <c r="CH26" s="656"/>
      <c r="CI26" s="656"/>
      <c r="CJ26" s="656"/>
      <c r="CK26" s="656"/>
      <c r="CL26" s="656"/>
      <c r="CM26" s="656"/>
      <c r="CN26" s="656"/>
      <c r="CO26" s="656"/>
      <c r="CP26" s="656"/>
      <c r="CQ26" s="657"/>
      <c r="CR26" s="658">
        <v>919986</v>
      </c>
      <c r="CS26" s="659"/>
      <c r="CT26" s="659"/>
      <c r="CU26" s="659"/>
      <c r="CV26" s="659"/>
      <c r="CW26" s="659"/>
      <c r="CX26" s="659"/>
      <c r="CY26" s="660"/>
      <c r="CZ26" s="661">
        <v>8.3000000000000007</v>
      </c>
      <c r="DA26" s="670"/>
      <c r="DB26" s="670"/>
      <c r="DC26" s="671"/>
      <c r="DD26" s="664">
        <v>784090</v>
      </c>
      <c r="DE26" s="659"/>
      <c r="DF26" s="659"/>
      <c r="DG26" s="659"/>
      <c r="DH26" s="659"/>
      <c r="DI26" s="659"/>
      <c r="DJ26" s="659"/>
      <c r="DK26" s="660"/>
      <c r="DL26" s="664" t="s">
        <v>126</v>
      </c>
      <c r="DM26" s="659"/>
      <c r="DN26" s="659"/>
      <c r="DO26" s="659"/>
      <c r="DP26" s="659"/>
      <c r="DQ26" s="659"/>
      <c r="DR26" s="659"/>
      <c r="DS26" s="659"/>
      <c r="DT26" s="659"/>
      <c r="DU26" s="659"/>
      <c r="DV26" s="660"/>
      <c r="DW26" s="661" t="s">
        <v>126</v>
      </c>
      <c r="DX26" s="670"/>
      <c r="DY26" s="670"/>
      <c r="DZ26" s="670"/>
      <c r="EA26" s="670"/>
      <c r="EB26" s="670"/>
      <c r="EC26" s="697"/>
    </row>
    <row r="27" spans="2:133" ht="11.25" customHeight="1" x14ac:dyDescent="0.15">
      <c r="B27" s="655" t="s">
        <v>299</v>
      </c>
      <c r="C27" s="656"/>
      <c r="D27" s="656"/>
      <c r="E27" s="656"/>
      <c r="F27" s="656"/>
      <c r="G27" s="656"/>
      <c r="H27" s="656"/>
      <c r="I27" s="656"/>
      <c r="J27" s="656"/>
      <c r="K27" s="656"/>
      <c r="L27" s="656"/>
      <c r="M27" s="656"/>
      <c r="N27" s="656"/>
      <c r="O27" s="656"/>
      <c r="P27" s="656"/>
      <c r="Q27" s="657"/>
      <c r="R27" s="658">
        <v>6305237</v>
      </c>
      <c r="S27" s="659"/>
      <c r="T27" s="659"/>
      <c r="U27" s="659"/>
      <c r="V27" s="659"/>
      <c r="W27" s="659"/>
      <c r="X27" s="659"/>
      <c r="Y27" s="660"/>
      <c r="Z27" s="684">
        <v>56</v>
      </c>
      <c r="AA27" s="684"/>
      <c r="AB27" s="684"/>
      <c r="AC27" s="684"/>
      <c r="AD27" s="685">
        <v>5905736</v>
      </c>
      <c r="AE27" s="685"/>
      <c r="AF27" s="685"/>
      <c r="AG27" s="685"/>
      <c r="AH27" s="685"/>
      <c r="AI27" s="685"/>
      <c r="AJ27" s="685"/>
      <c r="AK27" s="685"/>
      <c r="AL27" s="661">
        <v>99.900001525878906</v>
      </c>
      <c r="AM27" s="662"/>
      <c r="AN27" s="662"/>
      <c r="AO27" s="686"/>
      <c r="AP27" s="655" t="s">
        <v>300</v>
      </c>
      <c r="AQ27" s="656"/>
      <c r="AR27" s="656"/>
      <c r="AS27" s="656"/>
      <c r="AT27" s="656"/>
      <c r="AU27" s="656"/>
      <c r="AV27" s="656"/>
      <c r="AW27" s="656"/>
      <c r="AX27" s="656"/>
      <c r="AY27" s="656"/>
      <c r="AZ27" s="656"/>
      <c r="BA27" s="656"/>
      <c r="BB27" s="656"/>
      <c r="BC27" s="656"/>
      <c r="BD27" s="656"/>
      <c r="BE27" s="656"/>
      <c r="BF27" s="657"/>
      <c r="BG27" s="658">
        <v>2655808</v>
      </c>
      <c r="BH27" s="659"/>
      <c r="BI27" s="659"/>
      <c r="BJ27" s="659"/>
      <c r="BK27" s="659"/>
      <c r="BL27" s="659"/>
      <c r="BM27" s="659"/>
      <c r="BN27" s="660"/>
      <c r="BO27" s="684">
        <v>100</v>
      </c>
      <c r="BP27" s="684"/>
      <c r="BQ27" s="684"/>
      <c r="BR27" s="684"/>
      <c r="BS27" s="685">
        <v>7816</v>
      </c>
      <c r="BT27" s="685"/>
      <c r="BU27" s="685"/>
      <c r="BV27" s="685"/>
      <c r="BW27" s="685"/>
      <c r="BX27" s="685"/>
      <c r="BY27" s="685"/>
      <c r="BZ27" s="685"/>
      <c r="CA27" s="685"/>
      <c r="CB27" s="730"/>
      <c r="CD27" s="655" t="s">
        <v>301</v>
      </c>
      <c r="CE27" s="656"/>
      <c r="CF27" s="656"/>
      <c r="CG27" s="656"/>
      <c r="CH27" s="656"/>
      <c r="CI27" s="656"/>
      <c r="CJ27" s="656"/>
      <c r="CK27" s="656"/>
      <c r="CL27" s="656"/>
      <c r="CM27" s="656"/>
      <c r="CN27" s="656"/>
      <c r="CO27" s="656"/>
      <c r="CP27" s="656"/>
      <c r="CQ27" s="657"/>
      <c r="CR27" s="658">
        <v>3056746</v>
      </c>
      <c r="CS27" s="668"/>
      <c r="CT27" s="668"/>
      <c r="CU27" s="668"/>
      <c r="CV27" s="668"/>
      <c r="CW27" s="668"/>
      <c r="CX27" s="668"/>
      <c r="CY27" s="669"/>
      <c r="CZ27" s="661">
        <v>27.5</v>
      </c>
      <c r="DA27" s="670"/>
      <c r="DB27" s="670"/>
      <c r="DC27" s="671"/>
      <c r="DD27" s="664">
        <v>750761</v>
      </c>
      <c r="DE27" s="668"/>
      <c r="DF27" s="668"/>
      <c r="DG27" s="668"/>
      <c r="DH27" s="668"/>
      <c r="DI27" s="668"/>
      <c r="DJ27" s="668"/>
      <c r="DK27" s="669"/>
      <c r="DL27" s="664">
        <v>543328</v>
      </c>
      <c r="DM27" s="668"/>
      <c r="DN27" s="668"/>
      <c r="DO27" s="668"/>
      <c r="DP27" s="668"/>
      <c r="DQ27" s="668"/>
      <c r="DR27" s="668"/>
      <c r="DS27" s="668"/>
      <c r="DT27" s="668"/>
      <c r="DU27" s="668"/>
      <c r="DV27" s="669"/>
      <c r="DW27" s="661">
        <v>8.6999999999999993</v>
      </c>
      <c r="DX27" s="670"/>
      <c r="DY27" s="670"/>
      <c r="DZ27" s="670"/>
      <c r="EA27" s="670"/>
      <c r="EB27" s="670"/>
      <c r="EC27" s="697"/>
    </row>
    <row r="28" spans="2:133" ht="11.25" customHeight="1" x14ac:dyDescent="0.15">
      <c r="B28" s="655" t="s">
        <v>302</v>
      </c>
      <c r="C28" s="656"/>
      <c r="D28" s="656"/>
      <c r="E28" s="656"/>
      <c r="F28" s="656"/>
      <c r="G28" s="656"/>
      <c r="H28" s="656"/>
      <c r="I28" s="656"/>
      <c r="J28" s="656"/>
      <c r="K28" s="656"/>
      <c r="L28" s="656"/>
      <c r="M28" s="656"/>
      <c r="N28" s="656"/>
      <c r="O28" s="656"/>
      <c r="P28" s="656"/>
      <c r="Q28" s="657"/>
      <c r="R28" s="658">
        <v>2724</v>
      </c>
      <c r="S28" s="659"/>
      <c r="T28" s="659"/>
      <c r="U28" s="659"/>
      <c r="V28" s="659"/>
      <c r="W28" s="659"/>
      <c r="X28" s="659"/>
      <c r="Y28" s="660"/>
      <c r="Z28" s="684">
        <v>0</v>
      </c>
      <c r="AA28" s="684"/>
      <c r="AB28" s="684"/>
      <c r="AC28" s="684"/>
      <c r="AD28" s="685">
        <v>2724</v>
      </c>
      <c r="AE28" s="685"/>
      <c r="AF28" s="685"/>
      <c r="AG28" s="685"/>
      <c r="AH28" s="685"/>
      <c r="AI28" s="685"/>
      <c r="AJ28" s="685"/>
      <c r="AK28" s="685"/>
      <c r="AL28" s="661">
        <v>0</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6"/>
      <c r="CD28" s="655" t="s">
        <v>303</v>
      </c>
      <c r="CE28" s="656"/>
      <c r="CF28" s="656"/>
      <c r="CG28" s="656"/>
      <c r="CH28" s="656"/>
      <c r="CI28" s="656"/>
      <c r="CJ28" s="656"/>
      <c r="CK28" s="656"/>
      <c r="CL28" s="656"/>
      <c r="CM28" s="656"/>
      <c r="CN28" s="656"/>
      <c r="CO28" s="656"/>
      <c r="CP28" s="656"/>
      <c r="CQ28" s="657"/>
      <c r="CR28" s="658">
        <v>1180090</v>
      </c>
      <c r="CS28" s="659"/>
      <c r="CT28" s="659"/>
      <c r="CU28" s="659"/>
      <c r="CV28" s="659"/>
      <c r="CW28" s="659"/>
      <c r="CX28" s="659"/>
      <c r="CY28" s="660"/>
      <c r="CZ28" s="661">
        <v>10.6</v>
      </c>
      <c r="DA28" s="670"/>
      <c r="DB28" s="670"/>
      <c r="DC28" s="671"/>
      <c r="DD28" s="664">
        <v>1102983</v>
      </c>
      <c r="DE28" s="659"/>
      <c r="DF28" s="659"/>
      <c r="DG28" s="659"/>
      <c r="DH28" s="659"/>
      <c r="DI28" s="659"/>
      <c r="DJ28" s="659"/>
      <c r="DK28" s="660"/>
      <c r="DL28" s="664">
        <v>1102983</v>
      </c>
      <c r="DM28" s="659"/>
      <c r="DN28" s="659"/>
      <c r="DO28" s="659"/>
      <c r="DP28" s="659"/>
      <c r="DQ28" s="659"/>
      <c r="DR28" s="659"/>
      <c r="DS28" s="659"/>
      <c r="DT28" s="659"/>
      <c r="DU28" s="659"/>
      <c r="DV28" s="660"/>
      <c r="DW28" s="661">
        <v>17.600000000000001</v>
      </c>
      <c r="DX28" s="670"/>
      <c r="DY28" s="670"/>
      <c r="DZ28" s="670"/>
      <c r="EA28" s="670"/>
      <c r="EB28" s="670"/>
      <c r="EC28" s="697"/>
    </row>
    <row r="29" spans="2:133" ht="11.25" customHeight="1" x14ac:dyDescent="0.15">
      <c r="B29" s="655" t="s">
        <v>304</v>
      </c>
      <c r="C29" s="656"/>
      <c r="D29" s="656"/>
      <c r="E29" s="656"/>
      <c r="F29" s="656"/>
      <c r="G29" s="656"/>
      <c r="H29" s="656"/>
      <c r="I29" s="656"/>
      <c r="J29" s="656"/>
      <c r="K29" s="656"/>
      <c r="L29" s="656"/>
      <c r="M29" s="656"/>
      <c r="N29" s="656"/>
      <c r="O29" s="656"/>
      <c r="P29" s="656"/>
      <c r="Q29" s="657"/>
      <c r="R29" s="658">
        <v>59366</v>
      </c>
      <c r="S29" s="659"/>
      <c r="T29" s="659"/>
      <c r="U29" s="659"/>
      <c r="V29" s="659"/>
      <c r="W29" s="659"/>
      <c r="X29" s="659"/>
      <c r="Y29" s="660"/>
      <c r="Z29" s="684">
        <v>0.5</v>
      </c>
      <c r="AA29" s="684"/>
      <c r="AB29" s="684"/>
      <c r="AC29" s="684"/>
      <c r="AD29" s="685" t="s">
        <v>126</v>
      </c>
      <c r="AE29" s="685"/>
      <c r="AF29" s="685"/>
      <c r="AG29" s="685"/>
      <c r="AH29" s="685"/>
      <c r="AI29" s="685"/>
      <c r="AJ29" s="685"/>
      <c r="AK29" s="685"/>
      <c r="AL29" s="661" t="s">
        <v>126</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305</v>
      </c>
      <c r="CE29" s="679"/>
      <c r="CF29" s="655" t="s">
        <v>69</v>
      </c>
      <c r="CG29" s="656"/>
      <c r="CH29" s="656"/>
      <c r="CI29" s="656"/>
      <c r="CJ29" s="656"/>
      <c r="CK29" s="656"/>
      <c r="CL29" s="656"/>
      <c r="CM29" s="656"/>
      <c r="CN29" s="656"/>
      <c r="CO29" s="656"/>
      <c r="CP29" s="656"/>
      <c r="CQ29" s="657"/>
      <c r="CR29" s="658">
        <v>1180089</v>
      </c>
      <c r="CS29" s="668"/>
      <c r="CT29" s="668"/>
      <c r="CU29" s="668"/>
      <c r="CV29" s="668"/>
      <c r="CW29" s="668"/>
      <c r="CX29" s="668"/>
      <c r="CY29" s="669"/>
      <c r="CZ29" s="661">
        <v>10.6</v>
      </c>
      <c r="DA29" s="670"/>
      <c r="DB29" s="670"/>
      <c r="DC29" s="671"/>
      <c r="DD29" s="664">
        <v>1102982</v>
      </c>
      <c r="DE29" s="668"/>
      <c r="DF29" s="668"/>
      <c r="DG29" s="668"/>
      <c r="DH29" s="668"/>
      <c r="DI29" s="668"/>
      <c r="DJ29" s="668"/>
      <c r="DK29" s="669"/>
      <c r="DL29" s="664">
        <v>1102982</v>
      </c>
      <c r="DM29" s="668"/>
      <c r="DN29" s="668"/>
      <c r="DO29" s="668"/>
      <c r="DP29" s="668"/>
      <c r="DQ29" s="668"/>
      <c r="DR29" s="668"/>
      <c r="DS29" s="668"/>
      <c r="DT29" s="668"/>
      <c r="DU29" s="668"/>
      <c r="DV29" s="669"/>
      <c r="DW29" s="661">
        <v>17.600000000000001</v>
      </c>
      <c r="DX29" s="670"/>
      <c r="DY29" s="670"/>
      <c r="DZ29" s="670"/>
      <c r="EA29" s="670"/>
      <c r="EB29" s="670"/>
      <c r="EC29" s="697"/>
    </row>
    <row r="30" spans="2:133" ht="11.25" customHeight="1" x14ac:dyDescent="0.15">
      <c r="B30" s="655" t="s">
        <v>306</v>
      </c>
      <c r="C30" s="656"/>
      <c r="D30" s="656"/>
      <c r="E30" s="656"/>
      <c r="F30" s="656"/>
      <c r="G30" s="656"/>
      <c r="H30" s="656"/>
      <c r="I30" s="656"/>
      <c r="J30" s="656"/>
      <c r="K30" s="656"/>
      <c r="L30" s="656"/>
      <c r="M30" s="656"/>
      <c r="N30" s="656"/>
      <c r="O30" s="656"/>
      <c r="P30" s="656"/>
      <c r="Q30" s="657"/>
      <c r="R30" s="658">
        <v>89578</v>
      </c>
      <c r="S30" s="659"/>
      <c r="T30" s="659"/>
      <c r="U30" s="659"/>
      <c r="V30" s="659"/>
      <c r="W30" s="659"/>
      <c r="X30" s="659"/>
      <c r="Y30" s="660"/>
      <c r="Z30" s="684">
        <v>0.8</v>
      </c>
      <c r="AA30" s="684"/>
      <c r="AB30" s="684"/>
      <c r="AC30" s="684"/>
      <c r="AD30" s="685">
        <v>26</v>
      </c>
      <c r="AE30" s="685"/>
      <c r="AF30" s="685"/>
      <c r="AG30" s="685"/>
      <c r="AH30" s="685"/>
      <c r="AI30" s="685"/>
      <c r="AJ30" s="685"/>
      <c r="AK30" s="685"/>
      <c r="AL30" s="661">
        <v>0</v>
      </c>
      <c r="AM30" s="662"/>
      <c r="AN30" s="662"/>
      <c r="AO30" s="686"/>
      <c r="AP30" s="711" t="s">
        <v>224</v>
      </c>
      <c r="AQ30" s="712"/>
      <c r="AR30" s="712"/>
      <c r="AS30" s="712"/>
      <c r="AT30" s="712"/>
      <c r="AU30" s="712"/>
      <c r="AV30" s="712"/>
      <c r="AW30" s="712"/>
      <c r="AX30" s="712"/>
      <c r="AY30" s="712"/>
      <c r="AZ30" s="712"/>
      <c r="BA30" s="712"/>
      <c r="BB30" s="712"/>
      <c r="BC30" s="712"/>
      <c r="BD30" s="712"/>
      <c r="BE30" s="712"/>
      <c r="BF30" s="713"/>
      <c r="BG30" s="711" t="s">
        <v>307</v>
      </c>
      <c r="BH30" s="728"/>
      <c r="BI30" s="728"/>
      <c r="BJ30" s="728"/>
      <c r="BK30" s="728"/>
      <c r="BL30" s="728"/>
      <c r="BM30" s="728"/>
      <c r="BN30" s="728"/>
      <c r="BO30" s="728"/>
      <c r="BP30" s="728"/>
      <c r="BQ30" s="729"/>
      <c r="BR30" s="711" t="s">
        <v>308</v>
      </c>
      <c r="BS30" s="728"/>
      <c r="BT30" s="728"/>
      <c r="BU30" s="728"/>
      <c r="BV30" s="728"/>
      <c r="BW30" s="728"/>
      <c r="BX30" s="728"/>
      <c r="BY30" s="728"/>
      <c r="BZ30" s="728"/>
      <c r="CA30" s="728"/>
      <c r="CB30" s="729"/>
      <c r="CD30" s="680"/>
      <c r="CE30" s="681"/>
      <c r="CF30" s="655" t="s">
        <v>309</v>
      </c>
      <c r="CG30" s="656"/>
      <c r="CH30" s="656"/>
      <c r="CI30" s="656"/>
      <c r="CJ30" s="656"/>
      <c r="CK30" s="656"/>
      <c r="CL30" s="656"/>
      <c r="CM30" s="656"/>
      <c r="CN30" s="656"/>
      <c r="CO30" s="656"/>
      <c r="CP30" s="656"/>
      <c r="CQ30" s="657"/>
      <c r="CR30" s="658">
        <v>1122154</v>
      </c>
      <c r="CS30" s="659"/>
      <c r="CT30" s="659"/>
      <c r="CU30" s="659"/>
      <c r="CV30" s="659"/>
      <c r="CW30" s="659"/>
      <c r="CX30" s="659"/>
      <c r="CY30" s="660"/>
      <c r="CZ30" s="661">
        <v>10.1</v>
      </c>
      <c r="DA30" s="670"/>
      <c r="DB30" s="670"/>
      <c r="DC30" s="671"/>
      <c r="DD30" s="664">
        <v>1045710</v>
      </c>
      <c r="DE30" s="659"/>
      <c r="DF30" s="659"/>
      <c r="DG30" s="659"/>
      <c r="DH30" s="659"/>
      <c r="DI30" s="659"/>
      <c r="DJ30" s="659"/>
      <c r="DK30" s="660"/>
      <c r="DL30" s="664">
        <v>1045710</v>
      </c>
      <c r="DM30" s="659"/>
      <c r="DN30" s="659"/>
      <c r="DO30" s="659"/>
      <c r="DP30" s="659"/>
      <c r="DQ30" s="659"/>
      <c r="DR30" s="659"/>
      <c r="DS30" s="659"/>
      <c r="DT30" s="659"/>
      <c r="DU30" s="659"/>
      <c r="DV30" s="660"/>
      <c r="DW30" s="661">
        <v>16.7</v>
      </c>
      <c r="DX30" s="670"/>
      <c r="DY30" s="670"/>
      <c r="DZ30" s="670"/>
      <c r="EA30" s="670"/>
      <c r="EB30" s="670"/>
      <c r="EC30" s="697"/>
    </row>
    <row r="31" spans="2:133" ht="11.25" customHeight="1" x14ac:dyDescent="0.15">
      <c r="B31" s="655" t="s">
        <v>310</v>
      </c>
      <c r="C31" s="656"/>
      <c r="D31" s="656"/>
      <c r="E31" s="656"/>
      <c r="F31" s="656"/>
      <c r="G31" s="656"/>
      <c r="H31" s="656"/>
      <c r="I31" s="656"/>
      <c r="J31" s="656"/>
      <c r="K31" s="656"/>
      <c r="L31" s="656"/>
      <c r="M31" s="656"/>
      <c r="N31" s="656"/>
      <c r="O31" s="656"/>
      <c r="P31" s="656"/>
      <c r="Q31" s="657"/>
      <c r="R31" s="658">
        <v>19329</v>
      </c>
      <c r="S31" s="659"/>
      <c r="T31" s="659"/>
      <c r="U31" s="659"/>
      <c r="V31" s="659"/>
      <c r="W31" s="659"/>
      <c r="X31" s="659"/>
      <c r="Y31" s="660"/>
      <c r="Z31" s="684">
        <v>0.2</v>
      </c>
      <c r="AA31" s="684"/>
      <c r="AB31" s="684"/>
      <c r="AC31" s="684"/>
      <c r="AD31" s="685" t="s">
        <v>126</v>
      </c>
      <c r="AE31" s="685"/>
      <c r="AF31" s="685"/>
      <c r="AG31" s="685"/>
      <c r="AH31" s="685"/>
      <c r="AI31" s="685"/>
      <c r="AJ31" s="685"/>
      <c r="AK31" s="685"/>
      <c r="AL31" s="661" t="s">
        <v>126</v>
      </c>
      <c r="AM31" s="662"/>
      <c r="AN31" s="662"/>
      <c r="AO31" s="686"/>
      <c r="AP31" s="723" t="s">
        <v>311</v>
      </c>
      <c r="AQ31" s="724"/>
      <c r="AR31" s="724"/>
      <c r="AS31" s="724"/>
      <c r="AT31" s="725" t="s">
        <v>312</v>
      </c>
      <c r="AU31" s="356"/>
      <c r="AV31" s="356"/>
      <c r="AW31" s="356"/>
      <c r="AX31" s="708" t="s">
        <v>188</v>
      </c>
      <c r="AY31" s="709"/>
      <c r="AZ31" s="709"/>
      <c r="BA31" s="709"/>
      <c r="BB31" s="709"/>
      <c r="BC31" s="709"/>
      <c r="BD31" s="709"/>
      <c r="BE31" s="709"/>
      <c r="BF31" s="710"/>
      <c r="BG31" s="719">
        <v>98.8</v>
      </c>
      <c r="BH31" s="720"/>
      <c r="BI31" s="720"/>
      <c r="BJ31" s="720"/>
      <c r="BK31" s="720"/>
      <c r="BL31" s="720"/>
      <c r="BM31" s="721">
        <v>96</v>
      </c>
      <c r="BN31" s="720"/>
      <c r="BO31" s="720"/>
      <c r="BP31" s="720"/>
      <c r="BQ31" s="722"/>
      <c r="BR31" s="719">
        <v>98.8</v>
      </c>
      <c r="BS31" s="720"/>
      <c r="BT31" s="720"/>
      <c r="BU31" s="720"/>
      <c r="BV31" s="720"/>
      <c r="BW31" s="720"/>
      <c r="BX31" s="721">
        <v>96.2</v>
      </c>
      <c r="BY31" s="720"/>
      <c r="BZ31" s="720"/>
      <c r="CA31" s="720"/>
      <c r="CB31" s="722"/>
      <c r="CD31" s="680"/>
      <c r="CE31" s="681"/>
      <c r="CF31" s="655" t="s">
        <v>313</v>
      </c>
      <c r="CG31" s="656"/>
      <c r="CH31" s="656"/>
      <c r="CI31" s="656"/>
      <c r="CJ31" s="656"/>
      <c r="CK31" s="656"/>
      <c r="CL31" s="656"/>
      <c r="CM31" s="656"/>
      <c r="CN31" s="656"/>
      <c r="CO31" s="656"/>
      <c r="CP31" s="656"/>
      <c r="CQ31" s="657"/>
      <c r="CR31" s="658">
        <v>57935</v>
      </c>
      <c r="CS31" s="668"/>
      <c r="CT31" s="668"/>
      <c r="CU31" s="668"/>
      <c r="CV31" s="668"/>
      <c r="CW31" s="668"/>
      <c r="CX31" s="668"/>
      <c r="CY31" s="669"/>
      <c r="CZ31" s="661">
        <v>0.5</v>
      </c>
      <c r="DA31" s="670"/>
      <c r="DB31" s="670"/>
      <c r="DC31" s="671"/>
      <c r="DD31" s="664">
        <v>57272</v>
      </c>
      <c r="DE31" s="668"/>
      <c r="DF31" s="668"/>
      <c r="DG31" s="668"/>
      <c r="DH31" s="668"/>
      <c r="DI31" s="668"/>
      <c r="DJ31" s="668"/>
      <c r="DK31" s="669"/>
      <c r="DL31" s="664">
        <v>57272</v>
      </c>
      <c r="DM31" s="668"/>
      <c r="DN31" s="668"/>
      <c r="DO31" s="668"/>
      <c r="DP31" s="668"/>
      <c r="DQ31" s="668"/>
      <c r="DR31" s="668"/>
      <c r="DS31" s="668"/>
      <c r="DT31" s="668"/>
      <c r="DU31" s="668"/>
      <c r="DV31" s="669"/>
      <c r="DW31" s="661">
        <v>0.9</v>
      </c>
      <c r="DX31" s="670"/>
      <c r="DY31" s="670"/>
      <c r="DZ31" s="670"/>
      <c r="EA31" s="670"/>
      <c r="EB31" s="670"/>
      <c r="EC31" s="697"/>
    </row>
    <row r="32" spans="2:133" ht="11.25" customHeight="1" x14ac:dyDescent="0.15">
      <c r="B32" s="655" t="s">
        <v>314</v>
      </c>
      <c r="C32" s="656"/>
      <c r="D32" s="656"/>
      <c r="E32" s="656"/>
      <c r="F32" s="656"/>
      <c r="G32" s="656"/>
      <c r="H32" s="656"/>
      <c r="I32" s="656"/>
      <c r="J32" s="656"/>
      <c r="K32" s="656"/>
      <c r="L32" s="656"/>
      <c r="M32" s="656"/>
      <c r="N32" s="656"/>
      <c r="O32" s="656"/>
      <c r="P32" s="656"/>
      <c r="Q32" s="657"/>
      <c r="R32" s="658">
        <v>2574526</v>
      </c>
      <c r="S32" s="659"/>
      <c r="T32" s="659"/>
      <c r="U32" s="659"/>
      <c r="V32" s="659"/>
      <c r="W32" s="659"/>
      <c r="X32" s="659"/>
      <c r="Y32" s="660"/>
      <c r="Z32" s="684">
        <v>22.9</v>
      </c>
      <c r="AA32" s="684"/>
      <c r="AB32" s="684"/>
      <c r="AC32" s="684"/>
      <c r="AD32" s="685" t="s">
        <v>126</v>
      </c>
      <c r="AE32" s="685"/>
      <c r="AF32" s="685"/>
      <c r="AG32" s="685"/>
      <c r="AH32" s="685"/>
      <c r="AI32" s="685"/>
      <c r="AJ32" s="685"/>
      <c r="AK32" s="685"/>
      <c r="AL32" s="661" t="s">
        <v>126</v>
      </c>
      <c r="AM32" s="662"/>
      <c r="AN32" s="662"/>
      <c r="AO32" s="686"/>
      <c r="AP32" s="698"/>
      <c r="AQ32" s="699"/>
      <c r="AR32" s="699"/>
      <c r="AS32" s="699"/>
      <c r="AT32" s="726"/>
      <c r="AU32" s="211" t="s">
        <v>315</v>
      </c>
      <c r="AX32" s="655" t="s">
        <v>316</v>
      </c>
      <c r="AY32" s="656"/>
      <c r="AZ32" s="656"/>
      <c r="BA32" s="656"/>
      <c r="BB32" s="656"/>
      <c r="BC32" s="656"/>
      <c r="BD32" s="656"/>
      <c r="BE32" s="656"/>
      <c r="BF32" s="657"/>
      <c r="BG32" s="718">
        <v>98.9</v>
      </c>
      <c r="BH32" s="668"/>
      <c r="BI32" s="668"/>
      <c r="BJ32" s="668"/>
      <c r="BK32" s="668"/>
      <c r="BL32" s="668"/>
      <c r="BM32" s="662">
        <v>97</v>
      </c>
      <c r="BN32" s="668"/>
      <c r="BO32" s="668"/>
      <c r="BP32" s="668"/>
      <c r="BQ32" s="695"/>
      <c r="BR32" s="718">
        <v>99</v>
      </c>
      <c r="BS32" s="668"/>
      <c r="BT32" s="668"/>
      <c r="BU32" s="668"/>
      <c r="BV32" s="668"/>
      <c r="BW32" s="668"/>
      <c r="BX32" s="662">
        <v>97.1</v>
      </c>
      <c r="BY32" s="668"/>
      <c r="BZ32" s="668"/>
      <c r="CA32" s="668"/>
      <c r="CB32" s="695"/>
      <c r="CD32" s="682"/>
      <c r="CE32" s="683"/>
      <c r="CF32" s="655" t="s">
        <v>317</v>
      </c>
      <c r="CG32" s="656"/>
      <c r="CH32" s="656"/>
      <c r="CI32" s="656"/>
      <c r="CJ32" s="656"/>
      <c r="CK32" s="656"/>
      <c r="CL32" s="656"/>
      <c r="CM32" s="656"/>
      <c r="CN32" s="656"/>
      <c r="CO32" s="656"/>
      <c r="CP32" s="656"/>
      <c r="CQ32" s="657"/>
      <c r="CR32" s="658">
        <v>1</v>
      </c>
      <c r="CS32" s="659"/>
      <c r="CT32" s="659"/>
      <c r="CU32" s="659"/>
      <c r="CV32" s="659"/>
      <c r="CW32" s="659"/>
      <c r="CX32" s="659"/>
      <c r="CY32" s="660"/>
      <c r="CZ32" s="661">
        <v>0</v>
      </c>
      <c r="DA32" s="670"/>
      <c r="DB32" s="670"/>
      <c r="DC32" s="671"/>
      <c r="DD32" s="664">
        <v>1</v>
      </c>
      <c r="DE32" s="659"/>
      <c r="DF32" s="659"/>
      <c r="DG32" s="659"/>
      <c r="DH32" s="659"/>
      <c r="DI32" s="659"/>
      <c r="DJ32" s="659"/>
      <c r="DK32" s="660"/>
      <c r="DL32" s="664">
        <v>1</v>
      </c>
      <c r="DM32" s="659"/>
      <c r="DN32" s="659"/>
      <c r="DO32" s="659"/>
      <c r="DP32" s="659"/>
      <c r="DQ32" s="659"/>
      <c r="DR32" s="659"/>
      <c r="DS32" s="659"/>
      <c r="DT32" s="659"/>
      <c r="DU32" s="659"/>
      <c r="DV32" s="660"/>
      <c r="DW32" s="661">
        <v>0</v>
      </c>
      <c r="DX32" s="670"/>
      <c r="DY32" s="670"/>
      <c r="DZ32" s="670"/>
      <c r="EA32" s="670"/>
      <c r="EB32" s="670"/>
      <c r="EC32" s="697"/>
    </row>
    <row r="33" spans="2:133" ht="11.25" customHeight="1" x14ac:dyDescent="0.15">
      <c r="B33" s="715" t="s">
        <v>318</v>
      </c>
      <c r="C33" s="716"/>
      <c r="D33" s="716"/>
      <c r="E33" s="716"/>
      <c r="F33" s="716"/>
      <c r="G33" s="716"/>
      <c r="H33" s="716"/>
      <c r="I33" s="716"/>
      <c r="J33" s="716"/>
      <c r="K33" s="716"/>
      <c r="L33" s="716"/>
      <c r="M33" s="716"/>
      <c r="N33" s="716"/>
      <c r="O33" s="716"/>
      <c r="P33" s="716"/>
      <c r="Q33" s="717"/>
      <c r="R33" s="658" t="s">
        <v>126</v>
      </c>
      <c r="S33" s="659"/>
      <c r="T33" s="659"/>
      <c r="U33" s="659"/>
      <c r="V33" s="659"/>
      <c r="W33" s="659"/>
      <c r="X33" s="659"/>
      <c r="Y33" s="660"/>
      <c r="Z33" s="684" t="s">
        <v>126</v>
      </c>
      <c r="AA33" s="684"/>
      <c r="AB33" s="684"/>
      <c r="AC33" s="684"/>
      <c r="AD33" s="685" t="s">
        <v>126</v>
      </c>
      <c r="AE33" s="685"/>
      <c r="AF33" s="685"/>
      <c r="AG33" s="685"/>
      <c r="AH33" s="685"/>
      <c r="AI33" s="685"/>
      <c r="AJ33" s="685"/>
      <c r="AK33" s="685"/>
      <c r="AL33" s="661" t="s">
        <v>126</v>
      </c>
      <c r="AM33" s="662"/>
      <c r="AN33" s="662"/>
      <c r="AO33" s="686"/>
      <c r="AP33" s="700"/>
      <c r="AQ33" s="701"/>
      <c r="AR33" s="701"/>
      <c r="AS33" s="701"/>
      <c r="AT33" s="727"/>
      <c r="AU33" s="355"/>
      <c r="AV33" s="355"/>
      <c r="AW33" s="355"/>
      <c r="AX33" s="635" t="s">
        <v>319</v>
      </c>
      <c r="AY33" s="636"/>
      <c r="AZ33" s="636"/>
      <c r="BA33" s="636"/>
      <c r="BB33" s="636"/>
      <c r="BC33" s="636"/>
      <c r="BD33" s="636"/>
      <c r="BE33" s="636"/>
      <c r="BF33" s="637"/>
      <c r="BG33" s="714">
        <v>98.5</v>
      </c>
      <c r="BH33" s="639"/>
      <c r="BI33" s="639"/>
      <c r="BJ33" s="639"/>
      <c r="BK33" s="639"/>
      <c r="BL33" s="639"/>
      <c r="BM33" s="676">
        <v>93.8</v>
      </c>
      <c r="BN33" s="639"/>
      <c r="BO33" s="639"/>
      <c r="BP33" s="639"/>
      <c r="BQ33" s="687"/>
      <c r="BR33" s="714">
        <v>98.3</v>
      </c>
      <c r="BS33" s="639"/>
      <c r="BT33" s="639"/>
      <c r="BU33" s="639"/>
      <c r="BV33" s="639"/>
      <c r="BW33" s="639"/>
      <c r="BX33" s="676">
        <v>94.3</v>
      </c>
      <c r="BY33" s="639"/>
      <c r="BZ33" s="639"/>
      <c r="CA33" s="639"/>
      <c r="CB33" s="687"/>
      <c r="CD33" s="655" t="s">
        <v>320</v>
      </c>
      <c r="CE33" s="656"/>
      <c r="CF33" s="656"/>
      <c r="CG33" s="656"/>
      <c r="CH33" s="656"/>
      <c r="CI33" s="656"/>
      <c r="CJ33" s="656"/>
      <c r="CK33" s="656"/>
      <c r="CL33" s="656"/>
      <c r="CM33" s="656"/>
      <c r="CN33" s="656"/>
      <c r="CO33" s="656"/>
      <c r="CP33" s="656"/>
      <c r="CQ33" s="657"/>
      <c r="CR33" s="658">
        <v>4461720</v>
      </c>
      <c r="CS33" s="668"/>
      <c r="CT33" s="668"/>
      <c r="CU33" s="668"/>
      <c r="CV33" s="668"/>
      <c r="CW33" s="668"/>
      <c r="CX33" s="668"/>
      <c r="CY33" s="669"/>
      <c r="CZ33" s="661">
        <v>40.200000000000003</v>
      </c>
      <c r="DA33" s="670"/>
      <c r="DB33" s="670"/>
      <c r="DC33" s="671"/>
      <c r="DD33" s="664">
        <v>3534810</v>
      </c>
      <c r="DE33" s="668"/>
      <c r="DF33" s="668"/>
      <c r="DG33" s="668"/>
      <c r="DH33" s="668"/>
      <c r="DI33" s="668"/>
      <c r="DJ33" s="668"/>
      <c r="DK33" s="669"/>
      <c r="DL33" s="664">
        <v>2052910</v>
      </c>
      <c r="DM33" s="668"/>
      <c r="DN33" s="668"/>
      <c r="DO33" s="668"/>
      <c r="DP33" s="668"/>
      <c r="DQ33" s="668"/>
      <c r="DR33" s="668"/>
      <c r="DS33" s="668"/>
      <c r="DT33" s="668"/>
      <c r="DU33" s="668"/>
      <c r="DV33" s="669"/>
      <c r="DW33" s="661">
        <v>32.799999999999997</v>
      </c>
      <c r="DX33" s="670"/>
      <c r="DY33" s="670"/>
      <c r="DZ33" s="670"/>
      <c r="EA33" s="670"/>
      <c r="EB33" s="670"/>
      <c r="EC33" s="697"/>
    </row>
    <row r="34" spans="2:133" ht="11.25" customHeight="1" x14ac:dyDescent="0.15">
      <c r="B34" s="655" t="s">
        <v>321</v>
      </c>
      <c r="C34" s="656"/>
      <c r="D34" s="656"/>
      <c r="E34" s="656"/>
      <c r="F34" s="656"/>
      <c r="G34" s="656"/>
      <c r="H34" s="656"/>
      <c r="I34" s="656"/>
      <c r="J34" s="656"/>
      <c r="K34" s="656"/>
      <c r="L34" s="656"/>
      <c r="M34" s="656"/>
      <c r="N34" s="656"/>
      <c r="O34" s="656"/>
      <c r="P34" s="656"/>
      <c r="Q34" s="657"/>
      <c r="R34" s="658">
        <v>818055</v>
      </c>
      <c r="S34" s="659"/>
      <c r="T34" s="659"/>
      <c r="U34" s="659"/>
      <c r="V34" s="659"/>
      <c r="W34" s="659"/>
      <c r="X34" s="659"/>
      <c r="Y34" s="660"/>
      <c r="Z34" s="684">
        <v>7.3</v>
      </c>
      <c r="AA34" s="684"/>
      <c r="AB34" s="684"/>
      <c r="AC34" s="684"/>
      <c r="AD34" s="685" t="s">
        <v>126</v>
      </c>
      <c r="AE34" s="685"/>
      <c r="AF34" s="685"/>
      <c r="AG34" s="685"/>
      <c r="AH34" s="685"/>
      <c r="AI34" s="685"/>
      <c r="AJ34" s="685"/>
      <c r="AK34" s="685"/>
      <c r="AL34" s="661" t="s">
        <v>126</v>
      </c>
      <c r="AM34" s="662"/>
      <c r="AN34" s="662"/>
      <c r="AO34" s="686"/>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322</v>
      </c>
      <c r="CE34" s="656"/>
      <c r="CF34" s="656"/>
      <c r="CG34" s="656"/>
      <c r="CH34" s="656"/>
      <c r="CI34" s="656"/>
      <c r="CJ34" s="656"/>
      <c r="CK34" s="656"/>
      <c r="CL34" s="656"/>
      <c r="CM34" s="656"/>
      <c r="CN34" s="656"/>
      <c r="CO34" s="656"/>
      <c r="CP34" s="656"/>
      <c r="CQ34" s="657"/>
      <c r="CR34" s="658">
        <v>1526076</v>
      </c>
      <c r="CS34" s="659"/>
      <c r="CT34" s="659"/>
      <c r="CU34" s="659"/>
      <c r="CV34" s="659"/>
      <c r="CW34" s="659"/>
      <c r="CX34" s="659"/>
      <c r="CY34" s="660"/>
      <c r="CZ34" s="661">
        <v>13.7</v>
      </c>
      <c r="DA34" s="670"/>
      <c r="DB34" s="670"/>
      <c r="DC34" s="671"/>
      <c r="DD34" s="664">
        <v>1002100</v>
      </c>
      <c r="DE34" s="659"/>
      <c r="DF34" s="659"/>
      <c r="DG34" s="659"/>
      <c r="DH34" s="659"/>
      <c r="DI34" s="659"/>
      <c r="DJ34" s="659"/>
      <c r="DK34" s="660"/>
      <c r="DL34" s="664">
        <v>674845</v>
      </c>
      <c r="DM34" s="659"/>
      <c r="DN34" s="659"/>
      <c r="DO34" s="659"/>
      <c r="DP34" s="659"/>
      <c r="DQ34" s="659"/>
      <c r="DR34" s="659"/>
      <c r="DS34" s="659"/>
      <c r="DT34" s="659"/>
      <c r="DU34" s="659"/>
      <c r="DV34" s="660"/>
      <c r="DW34" s="661">
        <v>10.8</v>
      </c>
      <c r="DX34" s="670"/>
      <c r="DY34" s="670"/>
      <c r="DZ34" s="670"/>
      <c r="EA34" s="670"/>
      <c r="EB34" s="670"/>
      <c r="EC34" s="697"/>
    </row>
    <row r="35" spans="2:133" ht="11.25" customHeight="1" x14ac:dyDescent="0.15">
      <c r="B35" s="655" t="s">
        <v>323</v>
      </c>
      <c r="C35" s="656"/>
      <c r="D35" s="656"/>
      <c r="E35" s="656"/>
      <c r="F35" s="656"/>
      <c r="G35" s="656"/>
      <c r="H35" s="656"/>
      <c r="I35" s="656"/>
      <c r="J35" s="656"/>
      <c r="K35" s="656"/>
      <c r="L35" s="656"/>
      <c r="M35" s="656"/>
      <c r="N35" s="656"/>
      <c r="O35" s="656"/>
      <c r="P35" s="656"/>
      <c r="Q35" s="657"/>
      <c r="R35" s="658">
        <v>61151</v>
      </c>
      <c r="S35" s="659"/>
      <c r="T35" s="659"/>
      <c r="U35" s="659"/>
      <c r="V35" s="659"/>
      <c r="W35" s="659"/>
      <c r="X35" s="659"/>
      <c r="Y35" s="660"/>
      <c r="Z35" s="684">
        <v>0.5</v>
      </c>
      <c r="AA35" s="684"/>
      <c r="AB35" s="684"/>
      <c r="AC35" s="684"/>
      <c r="AD35" s="685" t="s">
        <v>126</v>
      </c>
      <c r="AE35" s="685"/>
      <c r="AF35" s="685"/>
      <c r="AG35" s="685"/>
      <c r="AH35" s="685"/>
      <c r="AI35" s="685"/>
      <c r="AJ35" s="685"/>
      <c r="AK35" s="685"/>
      <c r="AL35" s="661" t="s">
        <v>126</v>
      </c>
      <c r="AM35" s="662"/>
      <c r="AN35" s="662"/>
      <c r="AO35" s="686"/>
      <c r="AP35" s="216"/>
      <c r="AQ35" s="711" t="s">
        <v>324</v>
      </c>
      <c r="AR35" s="712"/>
      <c r="AS35" s="712"/>
      <c r="AT35" s="712"/>
      <c r="AU35" s="712"/>
      <c r="AV35" s="712"/>
      <c r="AW35" s="712"/>
      <c r="AX35" s="712"/>
      <c r="AY35" s="712"/>
      <c r="AZ35" s="712"/>
      <c r="BA35" s="712"/>
      <c r="BB35" s="712"/>
      <c r="BC35" s="712"/>
      <c r="BD35" s="712"/>
      <c r="BE35" s="712"/>
      <c r="BF35" s="713"/>
      <c r="BG35" s="711" t="s">
        <v>325</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326</v>
      </c>
      <c r="CE35" s="656"/>
      <c r="CF35" s="656"/>
      <c r="CG35" s="656"/>
      <c r="CH35" s="656"/>
      <c r="CI35" s="656"/>
      <c r="CJ35" s="656"/>
      <c r="CK35" s="656"/>
      <c r="CL35" s="656"/>
      <c r="CM35" s="656"/>
      <c r="CN35" s="656"/>
      <c r="CO35" s="656"/>
      <c r="CP35" s="656"/>
      <c r="CQ35" s="657"/>
      <c r="CR35" s="658">
        <v>118527</v>
      </c>
      <c r="CS35" s="668"/>
      <c r="CT35" s="668"/>
      <c r="CU35" s="668"/>
      <c r="CV35" s="668"/>
      <c r="CW35" s="668"/>
      <c r="CX35" s="668"/>
      <c r="CY35" s="669"/>
      <c r="CZ35" s="661">
        <v>1.1000000000000001</v>
      </c>
      <c r="DA35" s="670"/>
      <c r="DB35" s="670"/>
      <c r="DC35" s="671"/>
      <c r="DD35" s="664">
        <v>98084</v>
      </c>
      <c r="DE35" s="668"/>
      <c r="DF35" s="668"/>
      <c r="DG35" s="668"/>
      <c r="DH35" s="668"/>
      <c r="DI35" s="668"/>
      <c r="DJ35" s="668"/>
      <c r="DK35" s="669"/>
      <c r="DL35" s="664">
        <v>65082</v>
      </c>
      <c r="DM35" s="668"/>
      <c r="DN35" s="668"/>
      <c r="DO35" s="668"/>
      <c r="DP35" s="668"/>
      <c r="DQ35" s="668"/>
      <c r="DR35" s="668"/>
      <c r="DS35" s="668"/>
      <c r="DT35" s="668"/>
      <c r="DU35" s="668"/>
      <c r="DV35" s="669"/>
      <c r="DW35" s="661">
        <v>1</v>
      </c>
      <c r="DX35" s="670"/>
      <c r="DY35" s="670"/>
      <c r="DZ35" s="670"/>
      <c r="EA35" s="670"/>
      <c r="EB35" s="670"/>
      <c r="EC35" s="697"/>
    </row>
    <row r="36" spans="2:133" ht="11.25" customHeight="1" x14ac:dyDescent="0.15">
      <c r="B36" s="655" t="s">
        <v>327</v>
      </c>
      <c r="C36" s="656"/>
      <c r="D36" s="656"/>
      <c r="E36" s="656"/>
      <c r="F36" s="656"/>
      <c r="G36" s="656"/>
      <c r="H36" s="656"/>
      <c r="I36" s="656"/>
      <c r="J36" s="656"/>
      <c r="K36" s="656"/>
      <c r="L36" s="656"/>
      <c r="M36" s="656"/>
      <c r="N36" s="656"/>
      <c r="O36" s="656"/>
      <c r="P36" s="656"/>
      <c r="Q36" s="657"/>
      <c r="R36" s="658">
        <v>14129</v>
      </c>
      <c r="S36" s="659"/>
      <c r="T36" s="659"/>
      <c r="U36" s="659"/>
      <c r="V36" s="659"/>
      <c r="W36" s="659"/>
      <c r="X36" s="659"/>
      <c r="Y36" s="660"/>
      <c r="Z36" s="684">
        <v>0.1</v>
      </c>
      <c r="AA36" s="684"/>
      <c r="AB36" s="684"/>
      <c r="AC36" s="684"/>
      <c r="AD36" s="685" t="s">
        <v>126</v>
      </c>
      <c r="AE36" s="685"/>
      <c r="AF36" s="685"/>
      <c r="AG36" s="685"/>
      <c r="AH36" s="685"/>
      <c r="AI36" s="685"/>
      <c r="AJ36" s="685"/>
      <c r="AK36" s="685"/>
      <c r="AL36" s="661" t="s">
        <v>126</v>
      </c>
      <c r="AM36" s="662"/>
      <c r="AN36" s="662"/>
      <c r="AO36" s="686"/>
      <c r="AP36" s="216"/>
      <c r="AQ36" s="702" t="s">
        <v>328</v>
      </c>
      <c r="AR36" s="703"/>
      <c r="AS36" s="703"/>
      <c r="AT36" s="703"/>
      <c r="AU36" s="703"/>
      <c r="AV36" s="703"/>
      <c r="AW36" s="703"/>
      <c r="AX36" s="703"/>
      <c r="AY36" s="704"/>
      <c r="AZ36" s="705">
        <v>1369639</v>
      </c>
      <c r="BA36" s="706"/>
      <c r="BB36" s="706"/>
      <c r="BC36" s="706"/>
      <c r="BD36" s="706"/>
      <c r="BE36" s="706"/>
      <c r="BF36" s="707"/>
      <c r="BG36" s="708" t="s">
        <v>329</v>
      </c>
      <c r="BH36" s="709"/>
      <c r="BI36" s="709"/>
      <c r="BJ36" s="709"/>
      <c r="BK36" s="709"/>
      <c r="BL36" s="709"/>
      <c r="BM36" s="709"/>
      <c r="BN36" s="709"/>
      <c r="BO36" s="709"/>
      <c r="BP36" s="709"/>
      <c r="BQ36" s="709"/>
      <c r="BR36" s="709"/>
      <c r="BS36" s="709"/>
      <c r="BT36" s="709"/>
      <c r="BU36" s="710"/>
      <c r="BV36" s="705">
        <v>-11328</v>
      </c>
      <c r="BW36" s="706"/>
      <c r="BX36" s="706"/>
      <c r="BY36" s="706"/>
      <c r="BZ36" s="706"/>
      <c r="CA36" s="706"/>
      <c r="CB36" s="707"/>
      <c r="CD36" s="655" t="s">
        <v>330</v>
      </c>
      <c r="CE36" s="656"/>
      <c r="CF36" s="656"/>
      <c r="CG36" s="656"/>
      <c r="CH36" s="656"/>
      <c r="CI36" s="656"/>
      <c r="CJ36" s="656"/>
      <c r="CK36" s="656"/>
      <c r="CL36" s="656"/>
      <c r="CM36" s="656"/>
      <c r="CN36" s="656"/>
      <c r="CO36" s="656"/>
      <c r="CP36" s="656"/>
      <c r="CQ36" s="657"/>
      <c r="CR36" s="658">
        <v>1207998</v>
      </c>
      <c r="CS36" s="659"/>
      <c r="CT36" s="659"/>
      <c r="CU36" s="659"/>
      <c r="CV36" s="659"/>
      <c r="CW36" s="659"/>
      <c r="CX36" s="659"/>
      <c r="CY36" s="660"/>
      <c r="CZ36" s="661">
        <v>10.9</v>
      </c>
      <c r="DA36" s="670"/>
      <c r="DB36" s="670"/>
      <c r="DC36" s="671"/>
      <c r="DD36" s="664">
        <v>1098726</v>
      </c>
      <c r="DE36" s="659"/>
      <c r="DF36" s="659"/>
      <c r="DG36" s="659"/>
      <c r="DH36" s="659"/>
      <c r="DI36" s="659"/>
      <c r="DJ36" s="659"/>
      <c r="DK36" s="660"/>
      <c r="DL36" s="664">
        <v>610032</v>
      </c>
      <c r="DM36" s="659"/>
      <c r="DN36" s="659"/>
      <c r="DO36" s="659"/>
      <c r="DP36" s="659"/>
      <c r="DQ36" s="659"/>
      <c r="DR36" s="659"/>
      <c r="DS36" s="659"/>
      <c r="DT36" s="659"/>
      <c r="DU36" s="659"/>
      <c r="DV36" s="660"/>
      <c r="DW36" s="661">
        <v>9.8000000000000007</v>
      </c>
      <c r="DX36" s="670"/>
      <c r="DY36" s="670"/>
      <c r="DZ36" s="670"/>
      <c r="EA36" s="670"/>
      <c r="EB36" s="670"/>
      <c r="EC36" s="697"/>
    </row>
    <row r="37" spans="2:133" ht="11.25" customHeight="1" x14ac:dyDescent="0.15">
      <c r="B37" s="655" t="s">
        <v>331</v>
      </c>
      <c r="C37" s="656"/>
      <c r="D37" s="656"/>
      <c r="E37" s="656"/>
      <c r="F37" s="656"/>
      <c r="G37" s="656"/>
      <c r="H37" s="656"/>
      <c r="I37" s="656"/>
      <c r="J37" s="656"/>
      <c r="K37" s="656"/>
      <c r="L37" s="656"/>
      <c r="M37" s="656"/>
      <c r="N37" s="656"/>
      <c r="O37" s="656"/>
      <c r="P37" s="656"/>
      <c r="Q37" s="657"/>
      <c r="R37" s="658">
        <v>33888</v>
      </c>
      <c r="S37" s="659"/>
      <c r="T37" s="659"/>
      <c r="U37" s="659"/>
      <c r="V37" s="659"/>
      <c r="W37" s="659"/>
      <c r="X37" s="659"/>
      <c r="Y37" s="660"/>
      <c r="Z37" s="684">
        <v>0.3</v>
      </c>
      <c r="AA37" s="684"/>
      <c r="AB37" s="684"/>
      <c r="AC37" s="684"/>
      <c r="AD37" s="685" t="s">
        <v>126</v>
      </c>
      <c r="AE37" s="685"/>
      <c r="AF37" s="685"/>
      <c r="AG37" s="685"/>
      <c r="AH37" s="685"/>
      <c r="AI37" s="685"/>
      <c r="AJ37" s="685"/>
      <c r="AK37" s="685"/>
      <c r="AL37" s="661" t="s">
        <v>126</v>
      </c>
      <c r="AM37" s="662"/>
      <c r="AN37" s="662"/>
      <c r="AO37" s="686"/>
      <c r="AQ37" s="692" t="s">
        <v>332</v>
      </c>
      <c r="AR37" s="693"/>
      <c r="AS37" s="693"/>
      <c r="AT37" s="693"/>
      <c r="AU37" s="693"/>
      <c r="AV37" s="693"/>
      <c r="AW37" s="693"/>
      <c r="AX37" s="693"/>
      <c r="AY37" s="694"/>
      <c r="AZ37" s="658">
        <v>457000</v>
      </c>
      <c r="BA37" s="659"/>
      <c r="BB37" s="659"/>
      <c r="BC37" s="659"/>
      <c r="BD37" s="668"/>
      <c r="BE37" s="668"/>
      <c r="BF37" s="695"/>
      <c r="BG37" s="655" t="s">
        <v>333</v>
      </c>
      <c r="BH37" s="656"/>
      <c r="BI37" s="656"/>
      <c r="BJ37" s="656"/>
      <c r="BK37" s="656"/>
      <c r="BL37" s="656"/>
      <c r="BM37" s="656"/>
      <c r="BN37" s="656"/>
      <c r="BO37" s="656"/>
      <c r="BP37" s="656"/>
      <c r="BQ37" s="656"/>
      <c r="BR37" s="656"/>
      <c r="BS37" s="656"/>
      <c r="BT37" s="656"/>
      <c r="BU37" s="657"/>
      <c r="BV37" s="658">
        <v>-23426</v>
      </c>
      <c r="BW37" s="659"/>
      <c r="BX37" s="659"/>
      <c r="BY37" s="659"/>
      <c r="BZ37" s="659"/>
      <c r="CA37" s="659"/>
      <c r="CB37" s="696"/>
      <c r="CD37" s="655" t="s">
        <v>334</v>
      </c>
      <c r="CE37" s="656"/>
      <c r="CF37" s="656"/>
      <c r="CG37" s="656"/>
      <c r="CH37" s="656"/>
      <c r="CI37" s="656"/>
      <c r="CJ37" s="656"/>
      <c r="CK37" s="656"/>
      <c r="CL37" s="656"/>
      <c r="CM37" s="656"/>
      <c r="CN37" s="656"/>
      <c r="CO37" s="656"/>
      <c r="CP37" s="656"/>
      <c r="CQ37" s="657"/>
      <c r="CR37" s="658">
        <v>286309</v>
      </c>
      <c r="CS37" s="668"/>
      <c r="CT37" s="668"/>
      <c r="CU37" s="668"/>
      <c r="CV37" s="668"/>
      <c r="CW37" s="668"/>
      <c r="CX37" s="668"/>
      <c r="CY37" s="669"/>
      <c r="CZ37" s="661">
        <v>2.6</v>
      </c>
      <c r="DA37" s="670"/>
      <c r="DB37" s="670"/>
      <c r="DC37" s="671"/>
      <c r="DD37" s="664">
        <v>286309</v>
      </c>
      <c r="DE37" s="668"/>
      <c r="DF37" s="668"/>
      <c r="DG37" s="668"/>
      <c r="DH37" s="668"/>
      <c r="DI37" s="668"/>
      <c r="DJ37" s="668"/>
      <c r="DK37" s="669"/>
      <c r="DL37" s="664">
        <v>286309</v>
      </c>
      <c r="DM37" s="668"/>
      <c r="DN37" s="668"/>
      <c r="DO37" s="668"/>
      <c r="DP37" s="668"/>
      <c r="DQ37" s="668"/>
      <c r="DR37" s="668"/>
      <c r="DS37" s="668"/>
      <c r="DT37" s="668"/>
      <c r="DU37" s="668"/>
      <c r="DV37" s="669"/>
      <c r="DW37" s="661">
        <v>4.5999999999999996</v>
      </c>
      <c r="DX37" s="670"/>
      <c r="DY37" s="670"/>
      <c r="DZ37" s="670"/>
      <c r="EA37" s="670"/>
      <c r="EB37" s="670"/>
      <c r="EC37" s="697"/>
    </row>
    <row r="38" spans="2:133" ht="11.25" customHeight="1" x14ac:dyDescent="0.15">
      <c r="B38" s="655" t="s">
        <v>335</v>
      </c>
      <c r="C38" s="656"/>
      <c r="D38" s="656"/>
      <c r="E38" s="656"/>
      <c r="F38" s="656"/>
      <c r="G38" s="656"/>
      <c r="H38" s="656"/>
      <c r="I38" s="656"/>
      <c r="J38" s="656"/>
      <c r="K38" s="656"/>
      <c r="L38" s="656"/>
      <c r="M38" s="656"/>
      <c r="N38" s="656"/>
      <c r="O38" s="656"/>
      <c r="P38" s="656"/>
      <c r="Q38" s="657"/>
      <c r="R38" s="658">
        <v>72948</v>
      </c>
      <c r="S38" s="659"/>
      <c r="T38" s="659"/>
      <c r="U38" s="659"/>
      <c r="V38" s="659"/>
      <c r="W38" s="659"/>
      <c r="X38" s="659"/>
      <c r="Y38" s="660"/>
      <c r="Z38" s="684">
        <v>0.6</v>
      </c>
      <c r="AA38" s="684"/>
      <c r="AB38" s="684"/>
      <c r="AC38" s="684"/>
      <c r="AD38" s="685" t="s">
        <v>126</v>
      </c>
      <c r="AE38" s="685"/>
      <c r="AF38" s="685"/>
      <c r="AG38" s="685"/>
      <c r="AH38" s="685"/>
      <c r="AI38" s="685"/>
      <c r="AJ38" s="685"/>
      <c r="AK38" s="685"/>
      <c r="AL38" s="661" t="s">
        <v>126</v>
      </c>
      <c r="AM38" s="662"/>
      <c r="AN38" s="662"/>
      <c r="AO38" s="686"/>
      <c r="AQ38" s="692" t="s">
        <v>336</v>
      </c>
      <c r="AR38" s="693"/>
      <c r="AS38" s="693"/>
      <c r="AT38" s="693"/>
      <c r="AU38" s="693"/>
      <c r="AV38" s="693"/>
      <c r="AW38" s="693"/>
      <c r="AX38" s="693"/>
      <c r="AY38" s="694"/>
      <c r="AZ38" s="658">
        <v>16058</v>
      </c>
      <c r="BA38" s="659"/>
      <c r="BB38" s="659"/>
      <c r="BC38" s="659"/>
      <c r="BD38" s="668"/>
      <c r="BE38" s="668"/>
      <c r="BF38" s="695"/>
      <c r="BG38" s="655" t="s">
        <v>337</v>
      </c>
      <c r="BH38" s="656"/>
      <c r="BI38" s="656"/>
      <c r="BJ38" s="656"/>
      <c r="BK38" s="656"/>
      <c r="BL38" s="656"/>
      <c r="BM38" s="656"/>
      <c r="BN38" s="656"/>
      <c r="BO38" s="656"/>
      <c r="BP38" s="656"/>
      <c r="BQ38" s="656"/>
      <c r="BR38" s="656"/>
      <c r="BS38" s="656"/>
      <c r="BT38" s="656"/>
      <c r="BU38" s="657"/>
      <c r="BV38" s="658">
        <v>3062</v>
      </c>
      <c r="BW38" s="659"/>
      <c r="BX38" s="659"/>
      <c r="BY38" s="659"/>
      <c r="BZ38" s="659"/>
      <c r="CA38" s="659"/>
      <c r="CB38" s="696"/>
      <c r="CD38" s="655" t="s">
        <v>338</v>
      </c>
      <c r="CE38" s="656"/>
      <c r="CF38" s="656"/>
      <c r="CG38" s="656"/>
      <c r="CH38" s="656"/>
      <c r="CI38" s="656"/>
      <c r="CJ38" s="656"/>
      <c r="CK38" s="656"/>
      <c r="CL38" s="656"/>
      <c r="CM38" s="656"/>
      <c r="CN38" s="656"/>
      <c r="CO38" s="656"/>
      <c r="CP38" s="656"/>
      <c r="CQ38" s="657"/>
      <c r="CR38" s="658">
        <v>909557</v>
      </c>
      <c r="CS38" s="659"/>
      <c r="CT38" s="659"/>
      <c r="CU38" s="659"/>
      <c r="CV38" s="659"/>
      <c r="CW38" s="659"/>
      <c r="CX38" s="659"/>
      <c r="CY38" s="660"/>
      <c r="CZ38" s="661">
        <v>8.1999999999999993</v>
      </c>
      <c r="DA38" s="670"/>
      <c r="DB38" s="670"/>
      <c r="DC38" s="671"/>
      <c r="DD38" s="664">
        <v>738852</v>
      </c>
      <c r="DE38" s="659"/>
      <c r="DF38" s="659"/>
      <c r="DG38" s="659"/>
      <c r="DH38" s="659"/>
      <c r="DI38" s="659"/>
      <c r="DJ38" s="659"/>
      <c r="DK38" s="660"/>
      <c r="DL38" s="664">
        <v>693767</v>
      </c>
      <c r="DM38" s="659"/>
      <c r="DN38" s="659"/>
      <c r="DO38" s="659"/>
      <c r="DP38" s="659"/>
      <c r="DQ38" s="659"/>
      <c r="DR38" s="659"/>
      <c r="DS38" s="659"/>
      <c r="DT38" s="659"/>
      <c r="DU38" s="659"/>
      <c r="DV38" s="660"/>
      <c r="DW38" s="661">
        <v>11.1</v>
      </c>
      <c r="DX38" s="670"/>
      <c r="DY38" s="670"/>
      <c r="DZ38" s="670"/>
      <c r="EA38" s="670"/>
      <c r="EB38" s="670"/>
      <c r="EC38" s="697"/>
    </row>
    <row r="39" spans="2:133" ht="11.25" customHeight="1" x14ac:dyDescent="0.15">
      <c r="B39" s="655" t="s">
        <v>339</v>
      </c>
      <c r="C39" s="656"/>
      <c r="D39" s="656"/>
      <c r="E39" s="656"/>
      <c r="F39" s="656"/>
      <c r="G39" s="656"/>
      <c r="H39" s="656"/>
      <c r="I39" s="656"/>
      <c r="J39" s="656"/>
      <c r="K39" s="656"/>
      <c r="L39" s="656"/>
      <c r="M39" s="656"/>
      <c r="N39" s="656"/>
      <c r="O39" s="656"/>
      <c r="P39" s="656"/>
      <c r="Q39" s="657"/>
      <c r="R39" s="658">
        <v>321273</v>
      </c>
      <c r="S39" s="659"/>
      <c r="T39" s="659"/>
      <c r="U39" s="659"/>
      <c r="V39" s="659"/>
      <c r="W39" s="659"/>
      <c r="X39" s="659"/>
      <c r="Y39" s="660"/>
      <c r="Z39" s="684">
        <v>2.9</v>
      </c>
      <c r="AA39" s="684"/>
      <c r="AB39" s="684"/>
      <c r="AC39" s="684"/>
      <c r="AD39" s="685">
        <v>1036</v>
      </c>
      <c r="AE39" s="685"/>
      <c r="AF39" s="685"/>
      <c r="AG39" s="685"/>
      <c r="AH39" s="685"/>
      <c r="AI39" s="685"/>
      <c r="AJ39" s="685"/>
      <c r="AK39" s="685"/>
      <c r="AL39" s="661">
        <v>0</v>
      </c>
      <c r="AM39" s="662"/>
      <c r="AN39" s="662"/>
      <c r="AO39" s="686"/>
      <c r="AQ39" s="692" t="s">
        <v>340</v>
      </c>
      <c r="AR39" s="693"/>
      <c r="AS39" s="693"/>
      <c r="AT39" s="693"/>
      <c r="AU39" s="693"/>
      <c r="AV39" s="693"/>
      <c r="AW39" s="693"/>
      <c r="AX39" s="693"/>
      <c r="AY39" s="694"/>
      <c r="AZ39" s="658">
        <v>3082</v>
      </c>
      <c r="BA39" s="659"/>
      <c r="BB39" s="659"/>
      <c r="BC39" s="659"/>
      <c r="BD39" s="668"/>
      <c r="BE39" s="668"/>
      <c r="BF39" s="695"/>
      <c r="BG39" s="655" t="s">
        <v>341</v>
      </c>
      <c r="BH39" s="656"/>
      <c r="BI39" s="656"/>
      <c r="BJ39" s="656"/>
      <c r="BK39" s="656"/>
      <c r="BL39" s="656"/>
      <c r="BM39" s="656"/>
      <c r="BN39" s="656"/>
      <c r="BO39" s="656"/>
      <c r="BP39" s="656"/>
      <c r="BQ39" s="656"/>
      <c r="BR39" s="656"/>
      <c r="BS39" s="656"/>
      <c r="BT39" s="656"/>
      <c r="BU39" s="657"/>
      <c r="BV39" s="658">
        <v>4699</v>
      </c>
      <c r="BW39" s="659"/>
      <c r="BX39" s="659"/>
      <c r="BY39" s="659"/>
      <c r="BZ39" s="659"/>
      <c r="CA39" s="659"/>
      <c r="CB39" s="696"/>
      <c r="CD39" s="655" t="s">
        <v>342</v>
      </c>
      <c r="CE39" s="656"/>
      <c r="CF39" s="656"/>
      <c r="CG39" s="656"/>
      <c r="CH39" s="656"/>
      <c r="CI39" s="656"/>
      <c r="CJ39" s="656"/>
      <c r="CK39" s="656"/>
      <c r="CL39" s="656"/>
      <c r="CM39" s="656"/>
      <c r="CN39" s="656"/>
      <c r="CO39" s="656"/>
      <c r="CP39" s="656"/>
      <c r="CQ39" s="657"/>
      <c r="CR39" s="658">
        <v>411662</v>
      </c>
      <c r="CS39" s="668"/>
      <c r="CT39" s="668"/>
      <c r="CU39" s="668"/>
      <c r="CV39" s="668"/>
      <c r="CW39" s="668"/>
      <c r="CX39" s="668"/>
      <c r="CY39" s="669"/>
      <c r="CZ39" s="661">
        <v>3.7</v>
      </c>
      <c r="DA39" s="670"/>
      <c r="DB39" s="670"/>
      <c r="DC39" s="671"/>
      <c r="DD39" s="664">
        <v>384148</v>
      </c>
      <c r="DE39" s="668"/>
      <c r="DF39" s="668"/>
      <c r="DG39" s="668"/>
      <c r="DH39" s="668"/>
      <c r="DI39" s="668"/>
      <c r="DJ39" s="668"/>
      <c r="DK39" s="669"/>
      <c r="DL39" s="664" t="s">
        <v>126</v>
      </c>
      <c r="DM39" s="668"/>
      <c r="DN39" s="668"/>
      <c r="DO39" s="668"/>
      <c r="DP39" s="668"/>
      <c r="DQ39" s="668"/>
      <c r="DR39" s="668"/>
      <c r="DS39" s="668"/>
      <c r="DT39" s="668"/>
      <c r="DU39" s="668"/>
      <c r="DV39" s="669"/>
      <c r="DW39" s="661" t="s">
        <v>126</v>
      </c>
      <c r="DX39" s="670"/>
      <c r="DY39" s="670"/>
      <c r="DZ39" s="670"/>
      <c r="EA39" s="670"/>
      <c r="EB39" s="670"/>
      <c r="EC39" s="697"/>
    </row>
    <row r="40" spans="2:133" ht="11.25" customHeight="1" x14ac:dyDescent="0.15">
      <c r="B40" s="655" t="s">
        <v>343</v>
      </c>
      <c r="C40" s="656"/>
      <c r="D40" s="656"/>
      <c r="E40" s="656"/>
      <c r="F40" s="656"/>
      <c r="G40" s="656"/>
      <c r="H40" s="656"/>
      <c r="I40" s="656"/>
      <c r="J40" s="656"/>
      <c r="K40" s="656"/>
      <c r="L40" s="656"/>
      <c r="M40" s="656"/>
      <c r="N40" s="656"/>
      <c r="O40" s="656"/>
      <c r="P40" s="656"/>
      <c r="Q40" s="657"/>
      <c r="R40" s="658">
        <v>890007</v>
      </c>
      <c r="S40" s="659"/>
      <c r="T40" s="659"/>
      <c r="U40" s="659"/>
      <c r="V40" s="659"/>
      <c r="W40" s="659"/>
      <c r="X40" s="659"/>
      <c r="Y40" s="660"/>
      <c r="Z40" s="684">
        <v>7.9</v>
      </c>
      <c r="AA40" s="684"/>
      <c r="AB40" s="684"/>
      <c r="AC40" s="684"/>
      <c r="AD40" s="685" t="s">
        <v>126</v>
      </c>
      <c r="AE40" s="685"/>
      <c r="AF40" s="685"/>
      <c r="AG40" s="685"/>
      <c r="AH40" s="685"/>
      <c r="AI40" s="685"/>
      <c r="AJ40" s="685"/>
      <c r="AK40" s="685"/>
      <c r="AL40" s="661" t="s">
        <v>126</v>
      </c>
      <c r="AM40" s="662"/>
      <c r="AN40" s="662"/>
      <c r="AO40" s="686"/>
      <c r="AQ40" s="692" t="s">
        <v>344</v>
      </c>
      <c r="AR40" s="693"/>
      <c r="AS40" s="693"/>
      <c r="AT40" s="693"/>
      <c r="AU40" s="693"/>
      <c r="AV40" s="693"/>
      <c r="AW40" s="693"/>
      <c r="AX40" s="693"/>
      <c r="AY40" s="694"/>
      <c r="AZ40" s="658" t="s">
        <v>126</v>
      </c>
      <c r="BA40" s="659"/>
      <c r="BB40" s="659"/>
      <c r="BC40" s="659"/>
      <c r="BD40" s="668"/>
      <c r="BE40" s="668"/>
      <c r="BF40" s="695"/>
      <c r="BG40" s="698" t="s">
        <v>345</v>
      </c>
      <c r="BH40" s="699"/>
      <c r="BI40" s="699"/>
      <c r="BJ40" s="699"/>
      <c r="BK40" s="699"/>
      <c r="BL40" s="359"/>
      <c r="BM40" s="656" t="s">
        <v>346</v>
      </c>
      <c r="BN40" s="656"/>
      <c r="BO40" s="656"/>
      <c r="BP40" s="656"/>
      <c r="BQ40" s="656"/>
      <c r="BR40" s="656"/>
      <c r="BS40" s="656"/>
      <c r="BT40" s="656"/>
      <c r="BU40" s="657"/>
      <c r="BV40" s="658">
        <v>111</v>
      </c>
      <c r="BW40" s="659"/>
      <c r="BX40" s="659"/>
      <c r="BY40" s="659"/>
      <c r="BZ40" s="659"/>
      <c r="CA40" s="659"/>
      <c r="CB40" s="696"/>
      <c r="CD40" s="655" t="s">
        <v>347</v>
      </c>
      <c r="CE40" s="656"/>
      <c r="CF40" s="656"/>
      <c r="CG40" s="656"/>
      <c r="CH40" s="656"/>
      <c r="CI40" s="656"/>
      <c r="CJ40" s="656"/>
      <c r="CK40" s="656"/>
      <c r="CL40" s="656"/>
      <c r="CM40" s="656"/>
      <c r="CN40" s="656"/>
      <c r="CO40" s="656"/>
      <c r="CP40" s="656"/>
      <c r="CQ40" s="657"/>
      <c r="CR40" s="658">
        <v>287900</v>
      </c>
      <c r="CS40" s="659"/>
      <c r="CT40" s="659"/>
      <c r="CU40" s="659"/>
      <c r="CV40" s="659"/>
      <c r="CW40" s="659"/>
      <c r="CX40" s="659"/>
      <c r="CY40" s="660"/>
      <c r="CZ40" s="661">
        <v>2.6</v>
      </c>
      <c r="DA40" s="670"/>
      <c r="DB40" s="670"/>
      <c r="DC40" s="671"/>
      <c r="DD40" s="664">
        <v>212900</v>
      </c>
      <c r="DE40" s="659"/>
      <c r="DF40" s="659"/>
      <c r="DG40" s="659"/>
      <c r="DH40" s="659"/>
      <c r="DI40" s="659"/>
      <c r="DJ40" s="659"/>
      <c r="DK40" s="660"/>
      <c r="DL40" s="664">
        <v>9184</v>
      </c>
      <c r="DM40" s="659"/>
      <c r="DN40" s="659"/>
      <c r="DO40" s="659"/>
      <c r="DP40" s="659"/>
      <c r="DQ40" s="659"/>
      <c r="DR40" s="659"/>
      <c r="DS40" s="659"/>
      <c r="DT40" s="659"/>
      <c r="DU40" s="659"/>
      <c r="DV40" s="660"/>
      <c r="DW40" s="661">
        <v>0.1</v>
      </c>
      <c r="DX40" s="670"/>
      <c r="DY40" s="670"/>
      <c r="DZ40" s="670"/>
      <c r="EA40" s="670"/>
      <c r="EB40" s="670"/>
      <c r="EC40" s="697"/>
    </row>
    <row r="41" spans="2:133" ht="11.25" customHeight="1" x14ac:dyDescent="0.15">
      <c r="B41" s="655" t="s">
        <v>348</v>
      </c>
      <c r="C41" s="656"/>
      <c r="D41" s="656"/>
      <c r="E41" s="656"/>
      <c r="F41" s="656"/>
      <c r="G41" s="656"/>
      <c r="H41" s="656"/>
      <c r="I41" s="656"/>
      <c r="J41" s="656"/>
      <c r="K41" s="656"/>
      <c r="L41" s="656"/>
      <c r="M41" s="656"/>
      <c r="N41" s="656"/>
      <c r="O41" s="656"/>
      <c r="P41" s="656"/>
      <c r="Q41" s="657"/>
      <c r="R41" s="658" t="s">
        <v>126</v>
      </c>
      <c r="S41" s="659"/>
      <c r="T41" s="659"/>
      <c r="U41" s="659"/>
      <c r="V41" s="659"/>
      <c r="W41" s="659"/>
      <c r="X41" s="659"/>
      <c r="Y41" s="660"/>
      <c r="Z41" s="684" t="s">
        <v>126</v>
      </c>
      <c r="AA41" s="684"/>
      <c r="AB41" s="684"/>
      <c r="AC41" s="684"/>
      <c r="AD41" s="685" t="s">
        <v>126</v>
      </c>
      <c r="AE41" s="685"/>
      <c r="AF41" s="685"/>
      <c r="AG41" s="685"/>
      <c r="AH41" s="685"/>
      <c r="AI41" s="685"/>
      <c r="AJ41" s="685"/>
      <c r="AK41" s="685"/>
      <c r="AL41" s="661" t="s">
        <v>126</v>
      </c>
      <c r="AM41" s="662"/>
      <c r="AN41" s="662"/>
      <c r="AO41" s="686"/>
      <c r="AQ41" s="692" t="s">
        <v>349</v>
      </c>
      <c r="AR41" s="693"/>
      <c r="AS41" s="693"/>
      <c r="AT41" s="693"/>
      <c r="AU41" s="693"/>
      <c r="AV41" s="693"/>
      <c r="AW41" s="693"/>
      <c r="AX41" s="693"/>
      <c r="AY41" s="694"/>
      <c r="AZ41" s="658">
        <v>196525</v>
      </c>
      <c r="BA41" s="659"/>
      <c r="BB41" s="659"/>
      <c r="BC41" s="659"/>
      <c r="BD41" s="668"/>
      <c r="BE41" s="668"/>
      <c r="BF41" s="695"/>
      <c r="BG41" s="698"/>
      <c r="BH41" s="699"/>
      <c r="BI41" s="699"/>
      <c r="BJ41" s="699"/>
      <c r="BK41" s="699"/>
      <c r="BL41" s="359"/>
      <c r="BM41" s="656" t="s">
        <v>350</v>
      </c>
      <c r="BN41" s="656"/>
      <c r="BO41" s="656"/>
      <c r="BP41" s="656"/>
      <c r="BQ41" s="656"/>
      <c r="BR41" s="656"/>
      <c r="BS41" s="656"/>
      <c r="BT41" s="656"/>
      <c r="BU41" s="657"/>
      <c r="BV41" s="658" t="s">
        <v>126</v>
      </c>
      <c r="BW41" s="659"/>
      <c r="BX41" s="659"/>
      <c r="BY41" s="659"/>
      <c r="BZ41" s="659"/>
      <c r="CA41" s="659"/>
      <c r="CB41" s="696"/>
      <c r="CD41" s="655" t="s">
        <v>351</v>
      </c>
      <c r="CE41" s="656"/>
      <c r="CF41" s="656"/>
      <c r="CG41" s="656"/>
      <c r="CH41" s="656"/>
      <c r="CI41" s="656"/>
      <c r="CJ41" s="656"/>
      <c r="CK41" s="656"/>
      <c r="CL41" s="656"/>
      <c r="CM41" s="656"/>
      <c r="CN41" s="656"/>
      <c r="CO41" s="656"/>
      <c r="CP41" s="656"/>
      <c r="CQ41" s="657"/>
      <c r="CR41" s="658" t="s">
        <v>126</v>
      </c>
      <c r="CS41" s="668"/>
      <c r="CT41" s="668"/>
      <c r="CU41" s="668"/>
      <c r="CV41" s="668"/>
      <c r="CW41" s="668"/>
      <c r="CX41" s="668"/>
      <c r="CY41" s="669"/>
      <c r="CZ41" s="661" t="s">
        <v>126</v>
      </c>
      <c r="DA41" s="670"/>
      <c r="DB41" s="670"/>
      <c r="DC41" s="671"/>
      <c r="DD41" s="664" t="s">
        <v>126</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15">
      <c r="B42" s="655" t="s">
        <v>352</v>
      </c>
      <c r="C42" s="656"/>
      <c r="D42" s="656"/>
      <c r="E42" s="656"/>
      <c r="F42" s="656"/>
      <c r="G42" s="656"/>
      <c r="H42" s="656"/>
      <c r="I42" s="656"/>
      <c r="J42" s="656"/>
      <c r="K42" s="656"/>
      <c r="L42" s="656"/>
      <c r="M42" s="656"/>
      <c r="N42" s="656"/>
      <c r="O42" s="656"/>
      <c r="P42" s="656"/>
      <c r="Q42" s="657"/>
      <c r="R42" s="658" t="s">
        <v>126</v>
      </c>
      <c r="S42" s="659"/>
      <c r="T42" s="659"/>
      <c r="U42" s="659"/>
      <c r="V42" s="659"/>
      <c r="W42" s="659"/>
      <c r="X42" s="659"/>
      <c r="Y42" s="660"/>
      <c r="Z42" s="684" t="s">
        <v>126</v>
      </c>
      <c r="AA42" s="684"/>
      <c r="AB42" s="684"/>
      <c r="AC42" s="684"/>
      <c r="AD42" s="685" t="s">
        <v>126</v>
      </c>
      <c r="AE42" s="685"/>
      <c r="AF42" s="685"/>
      <c r="AG42" s="685"/>
      <c r="AH42" s="685"/>
      <c r="AI42" s="685"/>
      <c r="AJ42" s="685"/>
      <c r="AK42" s="685"/>
      <c r="AL42" s="661" t="s">
        <v>126</v>
      </c>
      <c r="AM42" s="662"/>
      <c r="AN42" s="662"/>
      <c r="AO42" s="686"/>
      <c r="AQ42" s="689" t="s">
        <v>336</v>
      </c>
      <c r="AR42" s="690"/>
      <c r="AS42" s="690"/>
      <c r="AT42" s="690"/>
      <c r="AU42" s="690"/>
      <c r="AV42" s="690"/>
      <c r="AW42" s="690"/>
      <c r="AX42" s="690"/>
      <c r="AY42" s="691"/>
      <c r="AZ42" s="638">
        <v>696974</v>
      </c>
      <c r="BA42" s="672"/>
      <c r="BB42" s="672"/>
      <c r="BC42" s="672"/>
      <c r="BD42" s="639"/>
      <c r="BE42" s="639"/>
      <c r="BF42" s="687"/>
      <c r="BG42" s="700"/>
      <c r="BH42" s="701"/>
      <c r="BI42" s="701"/>
      <c r="BJ42" s="701"/>
      <c r="BK42" s="701"/>
      <c r="BL42" s="357"/>
      <c r="BM42" s="636" t="s">
        <v>353</v>
      </c>
      <c r="BN42" s="636"/>
      <c r="BO42" s="636"/>
      <c r="BP42" s="636"/>
      <c r="BQ42" s="636"/>
      <c r="BR42" s="636"/>
      <c r="BS42" s="636"/>
      <c r="BT42" s="636"/>
      <c r="BU42" s="637"/>
      <c r="BV42" s="638">
        <v>363</v>
      </c>
      <c r="BW42" s="672"/>
      <c r="BX42" s="672"/>
      <c r="BY42" s="672"/>
      <c r="BZ42" s="672"/>
      <c r="CA42" s="672"/>
      <c r="CB42" s="688"/>
      <c r="CD42" s="655" t="s">
        <v>354</v>
      </c>
      <c r="CE42" s="656"/>
      <c r="CF42" s="656"/>
      <c r="CG42" s="656"/>
      <c r="CH42" s="656"/>
      <c r="CI42" s="656"/>
      <c r="CJ42" s="656"/>
      <c r="CK42" s="656"/>
      <c r="CL42" s="656"/>
      <c r="CM42" s="656"/>
      <c r="CN42" s="656"/>
      <c r="CO42" s="656"/>
      <c r="CP42" s="656"/>
      <c r="CQ42" s="657"/>
      <c r="CR42" s="658">
        <v>708237</v>
      </c>
      <c r="CS42" s="668"/>
      <c r="CT42" s="668"/>
      <c r="CU42" s="668"/>
      <c r="CV42" s="668"/>
      <c r="CW42" s="668"/>
      <c r="CX42" s="668"/>
      <c r="CY42" s="669"/>
      <c r="CZ42" s="661">
        <v>6.4</v>
      </c>
      <c r="DA42" s="670"/>
      <c r="DB42" s="670"/>
      <c r="DC42" s="671"/>
      <c r="DD42" s="664">
        <v>132706</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15">
      <c r="B43" s="655" t="s">
        <v>355</v>
      </c>
      <c r="C43" s="656"/>
      <c r="D43" s="656"/>
      <c r="E43" s="656"/>
      <c r="F43" s="656"/>
      <c r="G43" s="656"/>
      <c r="H43" s="656"/>
      <c r="I43" s="656"/>
      <c r="J43" s="656"/>
      <c r="K43" s="656"/>
      <c r="L43" s="656"/>
      <c r="M43" s="656"/>
      <c r="N43" s="656"/>
      <c r="O43" s="656"/>
      <c r="P43" s="656"/>
      <c r="Q43" s="657"/>
      <c r="R43" s="658">
        <v>347207</v>
      </c>
      <c r="S43" s="659"/>
      <c r="T43" s="659"/>
      <c r="U43" s="659"/>
      <c r="V43" s="659"/>
      <c r="W43" s="659"/>
      <c r="X43" s="659"/>
      <c r="Y43" s="660"/>
      <c r="Z43" s="684">
        <v>3.1</v>
      </c>
      <c r="AA43" s="684"/>
      <c r="AB43" s="684"/>
      <c r="AC43" s="684"/>
      <c r="AD43" s="685" t="s">
        <v>126</v>
      </c>
      <c r="AE43" s="685"/>
      <c r="AF43" s="685"/>
      <c r="AG43" s="685"/>
      <c r="AH43" s="685"/>
      <c r="AI43" s="685"/>
      <c r="AJ43" s="685"/>
      <c r="AK43" s="685"/>
      <c r="AL43" s="661" t="s">
        <v>126</v>
      </c>
      <c r="AM43" s="662"/>
      <c r="AN43" s="662"/>
      <c r="AO43" s="686"/>
      <c r="CD43" s="655" t="s">
        <v>356</v>
      </c>
      <c r="CE43" s="656"/>
      <c r="CF43" s="656"/>
      <c r="CG43" s="656"/>
      <c r="CH43" s="656"/>
      <c r="CI43" s="656"/>
      <c r="CJ43" s="656"/>
      <c r="CK43" s="656"/>
      <c r="CL43" s="656"/>
      <c r="CM43" s="656"/>
      <c r="CN43" s="656"/>
      <c r="CO43" s="656"/>
      <c r="CP43" s="656"/>
      <c r="CQ43" s="657"/>
      <c r="CR43" s="658" t="s">
        <v>126</v>
      </c>
      <c r="CS43" s="668"/>
      <c r="CT43" s="668"/>
      <c r="CU43" s="668"/>
      <c r="CV43" s="668"/>
      <c r="CW43" s="668"/>
      <c r="CX43" s="668"/>
      <c r="CY43" s="669"/>
      <c r="CZ43" s="661" t="s">
        <v>126</v>
      </c>
      <c r="DA43" s="670"/>
      <c r="DB43" s="670"/>
      <c r="DC43" s="671"/>
      <c r="DD43" s="664" t="s">
        <v>126</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15">
      <c r="B44" s="635" t="s">
        <v>357</v>
      </c>
      <c r="C44" s="636"/>
      <c r="D44" s="636"/>
      <c r="E44" s="636"/>
      <c r="F44" s="636"/>
      <c r="G44" s="636"/>
      <c r="H44" s="636"/>
      <c r="I44" s="636"/>
      <c r="J44" s="636"/>
      <c r="K44" s="636"/>
      <c r="L44" s="636"/>
      <c r="M44" s="636"/>
      <c r="N44" s="636"/>
      <c r="O44" s="636"/>
      <c r="P44" s="636"/>
      <c r="Q44" s="637"/>
      <c r="R44" s="638">
        <v>11262211</v>
      </c>
      <c r="S44" s="672"/>
      <c r="T44" s="672"/>
      <c r="U44" s="672"/>
      <c r="V44" s="672"/>
      <c r="W44" s="672"/>
      <c r="X44" s="672"/>
      <c r="Y44" s="673"/>
      <c r="Z44" s="674">
        <v>100</v>
      </c>
      <c r="AA44" s="674"/>
      <c r="AB44" s="674"/>
      <c r="AC44" s="674"/>
      <c r="AD44" s="675">
        <v>5909522</v>
      </c>
      <c r="AE44" s="675"/>
      <c r="AF44" s="675"/>
      <c r="AG44" s="675"/>
      <c r="AH44" s="675"/>
      <c r="AI44" s="675"/>
      <c r="AJ44" s="675"/>
      <c r="AK44" s="675"/>
      <c r="AL44" s="641">
        <v>100</v>
      </c>
      <c r="AM44" s="676"/>
      <c r="AN44" s="676"/>
      <c r="AO44" s="677"/>
      <c r="CD44" s="678" t="s">
        <v>305</v>
      </c>
      <c r="CE44" s="679"/>
      <c r="CF44" s="655" t="s">
        <v>358</v>
      </c>
      <c r="CG44" s="656"/>
      <c r="CH44" s="656"/>
      <c r="CI44" s="656"/>
      <c r="CJ44" s="656"/>
      <c r="CK44" s="656"/>
      <c r="CL44" s="656"/>
      <c r="CM44" s="656"/>
      <c r="CN44" s="656"/>
      <c r="CO44" s="656"/>
      <c r="CP44" s="656"/>
      <c r="CQ44" s="657"/>
      <c r="CR44" s="658">
        <v>708237</v>
      </c>
      <c r="CS44" s="659"/>
      <c r="CT44" s="659"/>
      <c r="CU44" s="659"/>
      <c r="CV44" s="659"/>
      <c r="CW44" s="659"/>
      <c r="CX44" s="659"/>
      <c r="CY44" s="660"/>
      <c r="CZ44" s="661">
        <v>6.4</v>
      </c>
      <c r="DA44" s="662"/>
      <c r="DB44" s="662"/>
      <c r="DC44" s="663"/>
      <c r="DD44" s="664">
        <v>132706</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15">
      <c r="CD45" s="680"/>
      <c r="CE45" s="681"/>
      <c r="CF45" s="655" t="s">
        <v>359</v>
      </c>
      <c r="CG45" s="656"/>
      <c r="CH45" s="656"/>
      <c r="CI45" s="656"/>
      <c r="CJ45" s="656"/>
      <c r="CK45" s="656"/>
      <c r="CL45" s="656"/>
      <c r="CM45" s="656"/>
      <c r="CN45" s="656"/>
      <c r="CO45" s="656"/>
      <c r="CP45" s="656"/>
      <c r="CQ45" s="657"/>
      <c r="CR45" s="658">
        <v>296786</v>
      </c>
      <c r="CS45" s="668"/>
      <c r="CT45" s="668"/>
      <c r="CU45" s="668"/>
      <c r="CV45" s="668"/>
      <c r="CW45" s="668"/>
      <c r="CX45" s="668"/>
      <c r="CY45" s="669"/>
      <c r="CZ45" s="661">
        <v>2.7</v>
      </c>
      <c r="DA45" s="670"/>
      <c r="DB45" s="670"/>
      <c r="DC45" s="671"/>
      <c r="DD45" s="664">
        <v>9222</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15">
      <c r="B46" s="211" t="s">
        <v>360</v>
      </c>
      <c r="CD46" s="680"/>
      <c r="CE46" s="681"/>
      <c r="CF46" s="655" t="s">
        <v>361</v>
      </c>
      <c r="CG46" s="656"/>
      <c r="CH46" s="656"/>
      <c r="CI46" s="656"/>
      <c r="CJ46" s="656"/>
      <c r="CK46" s="656"/>
      <c r="CL46" s="656"/>
      <c r="CM46" s="656"/>
      <c r="CN46" s="656"/>
      <c r="CO46" s="656"/>
      <c r="CP46" s="656"/>
      <c r="CQ46" s="657"/>
      <c r="CR46" s="658">
        <v>410370</v>
      </c>
      <c r="CS46" s="659"/>
      <c r="CT46" s="659"/>
      <c r="CU46" s="659"/>
      <c r="CV46" s="659"/>
      <c r="CW46" s="659"/>
      <c r="CX46" s="659"/>
      <c r="CY46" s="660"/>
      <c r="CZ46" s="661">
        <v>3.7</v>
      </c>
      <c r="DA46" s="662"/>
      <c r="DB46" s="662"/>
      <c r="DC46" s="663"/>
      <c r="DD46" s="664">
        <v>122558</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15">
      <c r="B47" s="654" t="s">
        <v>362</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363</v>
      </c>
      <c r="CG47" s="656"/>
      <c r="CH47" s="656"/>
      <c r="CI47" s="656"/>
      <c r="CJ47" s="656"/>
      <c r="CK47" s="656"/>
      <c r="CL47" s="656"/>
      <c r="CM47" s="656"/>
      <c r="CN47" s="656"/>
      <c r="CO47" s="656"/>
      <c r="CP47" s="656"/>
      <c r="CQ47" s="657"/>
      <c r="CR47" s="658" t="s">
        <v>126</v>
      </c>
      <c r="CS47" s="668"/>
      <c r="CT47" s="668"/>
      <c r="CU47" s="668"/>
      <c r="CV47" s="668"/>
      <c r="CW47" s="668"/>
      <c r="CX47" s="668"/>
      <c r="CY47" s="669"/>
      <c r="CZ47" s="661" t="s">
        <v>126</v>
      </c>
      <c r="DA47" s="670"/>
      <c r="DB47" s="670"/>
      <c r="DC47" s="671"/>
      <c r="DD47" s="664" t="s">
        <v>126</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x14ac:dyDescent="0.15">
      <c r="B48" s="654" t="s">
        <v>364</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365</v>
      </c>
      <c r="CG48" s="656"/>
      <c r="CH48" s="656"/>
      <c r="CI48" s="656"/>
      <c r="CJ48" s="656"/>
      <c r="CK48" s="656"/>
      <c r="CL48" s="656"/>
      <c r="CM48" s="656"/>
      <c r="CN48" s="656"/>
      <c r="CO48" s="656"/>
      <c r="CP48" s="656"/>
      <c r="CQ48" s="657"/>
      <c r="CR48" s="658" t="s">
        <v>126</v>
      </c>
      <c r="CS48" s="659"/>
      <c r="CT48" s="659"/>
      <c r="CU48" s="659"/>
      <c r="CV48" s="659"/>
      <c r="CW48" s="659"/>
      <c r="CX48" s="659"/>
      <c r="CY48" s="660"/>
      <c r="CZ48" s="661" t="s">
        <v>126</v>
      </c>
      <c r="DA48" s="662"/>
      <c r="DB48" s="662"/>
      <c r="DC48" s="663"/>
      <c r="DD48" s="664" t="s">
        <v>126</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15">
      <c r="B49" s="360"/>
      <c r="CD49" s="635" t="s">
        <v>366</v>
      </c>
      <c r="CE49" s="636"/>
      <c r="CF49" s="636"/>
      <c r="CG49" s="636"/>
      <c r="CH49" s="636"/>
      <c r="CI49" s="636"/>
      <c r="CJ49" s="636"/>
      <c r="CK49" s="636"/>
      <c r="CL49" s="636"/>
      <c r="CM49" s="636"/>
      <c r="CN49" s="636"/>
      <c r="CO49" s="636"/>
      <c r="CP49" s="636"/>
      <c r="CQ49" s="637"/>
      <c r="CR49" s="638">
        <v>11108604</v>
      </c>
      <c r="CS49" s="639"/>
      <c r="CT49" s="639"/>
      <c r="CU49" s="639"/>
      <c r="CV49" s="639"/>
      <c r="CW49" s="639"/>
      <c r="CX49" s="639"/>
      <c r="CY49" s="640"/>
      <c r="CZ49" s="641">
        <v>100</v>
      </c>
      <c r="DA49" s="642"/>
      <c r="DB49" s="642"/>
      <c r="DC49" s="643"/>
      <c r="DD49" s="644">
        <v>7087175</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idden="1" x14ac:dyDescent="0.15">
      <c r="B50" s="360"/>
    </row>
  </sheetData>
  <sheetProtection algorithmName="SHA-512" hashValue="buML8RITPTQryvEgECdvLyuw8UCjiwedRoMOnikk/h3OX2ymvpqQeGfDm1KOLZ5GaKud7b9IO4GU8UZ9Hylgug==" saltValue="ApkV+LthGcVXSyIuyoUt3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2" t="s">
        <v>367</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3" t="s">
        <v>368</v>
      </c>
      <c r="DK2" s="1124"/>
      <c r="DL2" s="1124"/>
      <c r="DM2" s="1124"/>
      <c r="DN2" s="1124"/>
      <c r="DO2" s="1125"/>
      <c r="DP2" s="219"/>
      <c r="DQ2" s="1123" t="s">
        <v>369</v>
      </c>
      <c r="DR2" s="1124"/>
      <c r="DS2" s="1124"/>
      <c r="DT2" s="1124"/>
      <c r="DU2" s="1124"/>
      <c r="DV2" s="1124"/>
      <c r="DW2" s="1124"/>
      <c r="DX2" s="1124"/>
      <c r="DY2" s="1124"/>
      <c r="DZ2" s="1125"/>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1" t="s">
        <v>370</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23"/>
      <c r="BA4" s="223"/>
      <c r="BB4" s="223"/>
      <c r="BC4" s="223"/>
      <c r="BD4" s="223"/>
      <c r="BE4" s="224"/>
      <c r="BF4" s="224"/>
      <c r="BG4" s="224"/>
      <c r="BH4" s="224"/>
      <c r="BI4" s="224"/>
      <c r="BJ4" s="224"/>
      <c r="BK4" s="224"/>
      <c r="BL4" s="224"/>
      <c r="BM4" s="224"/>
      <c r="BN4" s="224"/>
      <c r="BO4" s="224"/>
      <c r="BP4" s="224"/>
      <c r="BQ4" s="762" t="s">
        <v>371</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5"/>
    </row>
    <row r="5" spans="1:131" s="226" customFormat="1" ht="26.25" customHeight="1" x14ac:dyDescent="0.15">
      <c r="A5" s="1027" t="s">
        <v>372</v>
      </c>
      <c r="B5" s="1028"/>
      <c r="C5" s="1028"/>
      <c r="D5" s="1028"/>
      <c r="E5" s="1028"/>
      <c r="F5" s="1028"/>
      <c r="G5" s="1028"/>
      <c r="H5" s="1028"/>
      <c r="I5" s="1028"/>
      <c r="J5" s="1028"/>
      <c r="K5" s="1028"/>
      <c r="L5" s="1028"/>
      <c r="M5" s="1028"/>
      <c r="N5" s="1028"/>
      <c r="O5" s="1028"/>
      <c r="P5" s="1029"/>
      <c r="Q5" s="1033" t="s">
        <v>373</v>
      </c>
      <c r="R5" s="1034"/>
      <c r="S5" s="1034"/>
      <c r="T5" s="1034"/>
      <c r="U5" s="1035"/>
      <c r="V5" s="1033" t="s">
        <v>374</v>
      </c>
      <c r="W5" s="1034"/>
      <c r="X5" s="1034"/>
      <c r="Y5" s="1034"/>
      <c r="Z5" s="1035"/>
      <c r="AA5" s="1033" t="s">
        <v>375</v>
      </c>
      <c r="AB5" s="1034"/>
      <c r="AC5" s="1034"/>
      <c r="AD5" s="1034"/>
      <c r="AE5" s="1034"/>
      <c r="AF5" s="1126" t="s">
        <v>376</v>
      </c>
      <c r="AG5" s="1034"/>
      <c r="AH5" s="1034"/>
      <c r="AI5" s="1034"/>
      <c r="AJ5" s="1047"/>
      <c r="AK5" s="1034" t="s">
        <v>377</v>
      </c>
      <c r="AL5" s="1034"/>
      <c r="AM5" s="1034"/>
      <c r="AN5" s="1034"/>
      <c r="AO5" s="1035"/>
      <c r="AP5" s="1033" t="s">
        <v>378</v>
      </c>
      <c r="AQ5" s="1034"/>
      <c r="AR5" s="1034"/>
      <c r="AS5" s="1034"/>
      <c r="AT5" s="1035"/>
      <c r="AU5" s="1033" t="s">
        <v>379</v>
      </c>
      <c r="AV5" s="1034"/>
      <c r="AW5" s="1034"/>
      <c r="AX5" s="1034"/>
      <c r="AY5" s="1047"/>
      <c r="AZ5" s="223"/>
      <c r="BA5" s="223"/>
      <c r="BB5" s="223"/>
      <c r="BC5" s="223"/>
      <c r="BD5" s="223"/>
      <c r="BE5" s="224"/>
      <c r="BF5" s="224"/>
      <c r="BG5" s="224"/>
      <c r="BH5" s="224"/>
      <c r="BI5" s="224"/>
      <c r="BJ5" s="224"/>
      <c r="BK5" s="224"/>
      <c r="BL5" s="224"/>
      <c r="BM5" s="224"/>
      <c r="BN5" s="224"/>
      <c r="BO5" s="224"/>
      <c r="BP5" s="224"/>
      <c r="BQ5" s="1027" t="s">
        <v>380</v>
      </c>
      <c r="BR5" s="1028"/>
      <c r="BS5" s="1028"/>
      <c r="BT5" s="1028"/>
      <c r="BU5" s="1028"/>
      <c r="BV5" s="1028"/>
      <c r="BW5" s="1028"/>
      <c r="BX5" s="1028"/>
      <c r="BY5" s="1028"/>
      <c r="BZ5" s="1028"/>
      <c r="CA5" s="1028"/>
      <c r="CB5" s="1028"/>
      <c r="CC5" s="1028"/>
      <c r="CD5" s="1028"/>
      <c r="CE5" s="1028"/>
      <c r="CF5" s="1028"/>
      <c r="CG5" s="1029"/>
      <c r="CH5" s="1033" t="s">
        <v>381</v>
      </c>
      <c r="CI5" s="1034"/>
      <c r="CJ5" s="1034"/>
      <c r="CK5" s="1034"/>
      <c r="CL5" s="1035"/>
      <c r="CM5" s="1033" t="s">
        <v>382</v>
      </c>
      <c r="CN5" s="1034"/>
      <c r="CO5" s="1034"/>
      <c r="CP5" s="1034"/>
      <c r="CQ5" s="1035"/>
      <c r="CR5" s="1033" t="s">
        <v>383</v>
      </c>
      <c r="CS5" s="1034"/>
      <c r="CT5" s="1034"/>
      <c r="CU5" s="1034"/>
      <c r="CV5" s="1035"/>
      <c r="CW5" s="1033" t="s">
        <v>384</v>
      </c>
      <c r="CX5" s="1034"/>
      <c r="CY5" s="1034"/>
      <c r="CZ5" s="1034"/>
      <c r="DA5" s="1035"/>
      <c r="DB5" s="1033" t="s">
        <v>385</v>
      </c>
      <c r="DC5" s="1034"/>
      <c r="DD5" s="1034"/>
      <c r="DE5" s="1034"/>
      <c r="DF5" s="1035"/>
      <c r="DG5" s="1116" t="s">
        <v>386</v>
      </c>
      <c r="DH5" s="1117"/>
      <c r="DI5" s="1117"/>
      <c r="DJ5" s="1117"/>
      <c r="DK5" s="1118"/>
      <c r="DL5" s="1116" t="s">
        <v>387</v>
      </c>
      <c r="DM5" s="1117"/>
      <c r="DN5" s="1117"/>
      <c r="DO5" s="1117"/>
      <c r="DP5" s="1118"/>
      <c r="DQ5" s="1033" t="s">
        <v>388</v>
      </c>
      <c r="DR5" s="1034"/>
      <c r="DS5" s="1034"/>
      <c r="DT5" s="1034"/>
      <c r="DU5" s="1035"/>
      <c r="DV5" s="1033" t="s">
        <v>379</v>
      </c>
      <c r="DW5" s="1034"/>
      <c r="DX5" s="1034"/>
      <c r="DY5" s="1034"/>
      <c r="DZ5" s="1047"/>
      <c r="EA5" s="225"/>
    </row>
    <row r="6" spans="1:131" s="226"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27"/>
      <c r="AG6" s="1037"/>
      <c r="AH6" s="1037"/>
      <c r="AI6" s="1037"/>
      <c r="AJ6" s="1048"/>
      <c r="AK6" s="1037"/>
      <c r="AL6" s="1037"/>
      <c r="AM6" s="1037"/>
      <c r="AN6" s="1037"/>
      <c r="AO6" s="1038"/>
      <c r="AP6" s="1036"/>
      <c r="AQ6" s="1037"/>
      <c r="AR6" s="1037"/>
      <c r="AS6" s="1037"/>
      <c r="AT6" s="1038"/>
      <c r="AU6" s="1036"/>
      <c r="AV6" s="1037"/>
      <c r="AW6" s="1037"/>
      <c r="AX6" s="1037"/>
      <c r="AY6" s="1048"/>
      <c r="AZ6" s="223"/>
      <c r="BA6" s="223"/>
      <c r="BB6" s="223"/>
      <c r="BC6" s="223"/>
      <c r="BD6" s="223"/>
      <c r="BE6" s="224"/>
      <c r="BF6" s="224"/>
      <c r="BG6" s="224"/>
      <c r="BH6" s="224"/>
      <c r="BI6" s="224"/>
      <c r="BJ6" s="224"/>
      <c r="BK6" s="224"/>
      <c r="BL6" s="224"/>
      <c r="BM6" s="224"/>
      <c r="BN6" s="224"/>
      <c r="BO6" s="224"/>
      <c r="BP6" s="224"/>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19"/>
      <c r="DH6" s="1120"/>
      <c r="DI6" s="1120"/>
      <c r="DJ6" s="1120"/>
      <c r="DK6" s="1121"/>
      <c r="DL6" s="1119"/>
      <c r="DM6" s="1120"/>
      <c r="DN6" s="1120"/>
      <c r="DO6" s="1120"/>
      <c r="DP6" s="1121"/>
      <c r="DQ6" s="1036"/>
      <c r="DR6" s="1037"/>
      <c r="DS6" s="1037"/>
      <c r="DT6" s="1037"/>
      <c r="DU6" s="1038"/>
      <c r="DV6" s="1036"/>
      <c r="DW6" s="1037"/>
      <c r="DX6" s="1037"/>
      <c r="DY6" s="1037"/>
      <c r="DZ6" s="1048"/>
      <c r="EA6" s="225"/>
    </row>
    <row r="7" spans="1:131" s="226" customFormat="1" ht="26.25" customHeight="1" thickTop="1" x14ac:dyDescent="0.15">
      <c r="A7" s="227">
        <v>1</v>
      </c>
      <c r="B7" s="1079" t="s">
        <v>389</v>
      </c>
      <c r="C7" s="1080"/>
      <c r="D7" s="1080"/>
      <c r="E7" s="1080"/>
      <c r="F7" s="1080"/>
      <c r="G7" s="1080"/>
      <c r="H7" s="1080"/>
      <c r="I7" s="1080"/>
      <c r="J7" s="1080"/>
      <c r="K7" s="1080"/>
      <c r="L7" s="1080"/>
      <c r="M7" s="1080"/>
      <c r="N7" s="1080"/>
      <c r="O7" s="1080"/>
      <c r="P7" s="1081"/>
      <c r="Q7" s="1134"/>
      <c r="R7" s="1135"/>
      <c r="S7" s="1135"/>
      <c r="T7" s="1135"/>
      <c r="U7" s="1135"/>
      <c r="V7" s="1135"/>
      <c r="W7" s="1135"/>
      <c r="X7" s="1135"/>
      <c r="Y7" s="1135"/>
      <c r="Z7" s="1135"/>
      <c r="AA7" s="1135"/>
      <c r="AB7" s="1135"/>
      <c r="AC7" s="1135"/>
      <c r="AD7" s="1135"/>
      <c r="AE7" s="1136"/>
      <c r="AF7" s="1137">
        <v>141</v>
      </c>
      <c r="AG7" s="1138"/>
      <c r="AH7" s="1138"/>
      <c r="AI7" s="1138"/>
      <c r="AJ7" s="1139"/>
      <c r="AK7" s="1140"/>
      <c r="AL7" s="1141"/>
      <c r="AM7" s="1141"/>
      <c r="AN7" s="1141"/>
      <c r="AO7" s="1141"/>
      <c r="AP7" s="1141"/>
      <c r="AQ7" s="1141"/>
      <c r="AR7" s="1141"/>
      <c r="AS7" s="1141"/>
      <c r="AT7" s="1141"/>
      <c r="AU7" s="1142"/>
      <c r="AV7" s="1142"/>
      <c r="AW7" s="1142"/>
      <c r="AX7" s="1142"/>
      <c r="AY7" s="1143"/>
      <c r="AZ7" s="223"/>
      <c r="BA7" s="223"/>
      <c r="BB7" s="223"/>
      <c r="BC7" s="223"/>
      <c r="BD7" s="223"/>
      <c r="BE7" s="224"/>
      <c r="BF7" s="224"/>
      <c r="BG7" s="224"/>
      <c r="BH7" s="224"/>
      <c r="BI7" s="224"/>
      <c r="BJ7" s="224"/>
      <c r="BK7" s="224"/>
      <c r="BL7" s="224"/>
      <c r="BM7" s="224"/>
      <c r="BN7" s="224"/>
      <c r="BO7" s="224"/>
      <c r="BP7" s="224"/>
      <c r="BQ7" s="227">
        <v>1</v>
      </c>
      <c r="BR7" s="228"/>
      <c r="BS7" s="1131"/>
      <c r="BT7" s="1132"/>
      <c r="BU7" s="1132"/>
      <c r="BV7" s="1132"/>
      <c r="BW7" s="1132"/>
      <c r="BX7" s="1132"/>
      <c r="BY7" s="1132"/>
      <c r="BZ7" s="1132"/>
      <c r="CA7" s="1132"/>
      <c r="CB7" s="1132"/>
      <c r="CC7" s="1132"/>
      <c r="CD7" s="1132"/>
      <c r="CE7" s="1132"/>
      <c r="CF7" s="1132"/>
      <c r="CG7" s="1144"/>
      <c r="CH7" s="1128"/>
      <c r="CI7" s="1129"/>
      <c r="CJ7" s="1129"/>
      <c r="CK7" s="1129"/>
      <c r="CL7" s="1130"/>
      <c r="CM7" s="1128"/>
      <c r="CN7" s="1129"/>
      <c r="CO7" s="1129"/>
      <c r="CP7" s="1129"/>
      <c r="CQ7" s="1130"/>
      <c r="CR7" s="1128"/>
      <c r="CS7" s="1129"/>
      <c r="CT7" s="1129"/>
      <c r="CU7" s="1129"/>
      <c r="CV7" s="1130"/>
      <c r="CW7" s="1128"/>
      <c r="CX7" s="1129"/>
      <c r="CY7" s="1129"/>
      <c r="CZ7" s="1129"/>
      <c r="DA7" s="1130"/>
      <c r="DB7" s="1128"/>
      <c r="DC7" s="1129"/>
      <c r="DD7" s="1129"/>
      <c r="DE7" s="1129"/>
      <c r="DF7" s="1130"/>
      <c r="DG7" s="1128"/>
      <c r="DH7" s="1129"/>
      <c r="DI7" s="1129"/>
      <c r="DJ7" s="1129"/>
      <c r="DK7" s="1130"/>
      <c r="DL7" s="1128"/>
      <c r="DM7" s="1129"/>
      <c r="DN7" s="1129"/>
      <c r="DO7" s="1129"/>
      <c r="DP7" s="1130"/>
      <c r="DQ7" s="1128"/>
      <c r="DR7" s="1129"/>
      <c r="DS7" s="1129"/>
      <c r="DT7" s="1129"/>
      <c r="DU7" s="1130"/>
      <c r="DV7" s="1131"/>
      <c r="DW7" s="1132"/>
      <c r="DX7" s="1132"/>
      <c r="DY7" s="1132"/>
      <c r="DZ7" s="1133"/>
      <c r="EA7" s="225"/>
    </row>
    <row r="8" spans="1:131" s="226" customFormat="1" ht="26.25" customHeight="1" x14ac:dyDescent="0.15">
      <c r="A8" s="229">
        <v>2</v>
      </c>
      <c r="B8" s="1062"/>
      <c r="C8" s="1063"/>
      <c r="D8" s="1063"/>
      <c r="E8" s="1063"/>
      <c r="F8" s="1063"/>
      <c r="G8" s="1063"/>
      <c r="H8" s="1063"/>
      <c r="I8" s="1063"/>
      <c r="J8" s="1063"/>
      <c r="K8" s="1063"/>
      <c r="L8" s="1063"/>
      <c r="M8" s="1063"/>
      <c r="N8" s="1063"/>
      <c r="O8" s="1063"/>
      <c r="P8" s="1064"/>
      <c r="Q8" s="1070"/>
      <c r="R8" s="1071"/>
      <c r="S8" s="1071"/>
      <c r="T8" s="1071"/>
      <c r="U8" s="1071"/>
      <c r="V8" s="1071"/>
      <c r="W8" s="1071"/>
      <c r="X8" s="1071"/>
      <c r="Y8" s="1071"/>
      <c r="Z8" s="1071"/>
      <c r="AA8" s="1071"/>
      <c r="AB8" s="1071"/>
      <c r="AC8" s="1071"/>
      <c r="AD8" s="1071"/>
      <c r="AE8" s="1072"/>
      <c r="AF8" s="1067"/>
      <c r="AG8" s="1068"/>
      <c r="AH8" s="1068"/>
      <c r="AI8" s="1068"/>
      <c r="AJ8" s="1069"/>
      <c r="AK8" s="1112"/>
      <c r="AL8" s="1113"/>
      <c r="AM8" s="1113"/>
      <c r="AN8" s="1113"/>
      <c r="AO8" s="1113"/>
      <c r="AP8" s="1113"/>
      <c r="AQ8" s="1113"/>
      <c r="AR8" s="1113"/>
      <c r="AS8" s="1113"/>
      <c r="AT8" s="1113"/>
      <c r="AU8" s="1114"/>
      <c r="AV8" s="1114"/>
      <c r="AW8" s="1114"/>
      <c r="AX8" s="1114"/>
      <c r="AY8" s="1115"/>
      <c r="AZ8" s="223"/>
      <c r="BA8" s="223"/>
      <c r="BB8" s="223"/>
      <c r="BC8" s="223"/>
      <c r="BD8" s="223"/>
      <c r="BE8" s="224"/>
      <c r="BF8" s="224"/>
      <c r="BG8" s="224"/>
      <c r="BH8" s="224"/>
      <c r="BI8" s="224"/>
      <c r="BJ8" s="224"/>
      <c r="BK8" s="224"/>
      <c r="BL8" s="224"/>
      <c r="BM8" s="224"/>
      <c r="BN8" s="224"/>
      <c r="BO8" s="224"/>
      <c r="BP8" s="224"/>
      <c r="BQ8" s="229">
        <v>2</v>
      </c>
      <c r="BR8" s="230"/>
      <c r="BS8" s="1024"/>
      <c r="BT8" s="1025"/>
      <c r="BU8" s="1025"/>
      <c r="BV8" s="1025"/>
      <c r="BW8" s="1025"/>
      <c r="BX8" s="1025"/>
      <c r="BY8" s="1025"/>
      <c r="BZ8" s="1025"/>
      <c r="CA8" s="1025"/>
      <c r="CB8" s="1025"/>
      <c r="CC8" s="1025"/>
      <c r="CD8" s="1025"/>
      <c r="CE8" s="1025"/>
      <c r="CF8" s="1025"/>
      <c r="CG8" s="1046"/>
      <c r="CH8" s="1021"/>
      <c r="CI8" s="1022"/>
      <c r="CJ8" s="1022"/>
      <c r="CK8" s="1022"/>
      <c r="CL8" s="1023"/>
      <c r="CM8" s="1021"/>
      <c r="CN8" s="1022"/>
      <c r="CO8" s="1022"/>
      <c r="CP8" s="1022"/>
      <c r="CQ8" s="1023"/>
      <c r="CR8" s="1021"/>
      <c r="CS8" s="1022"/>
      <c r="CT8" s="1022"/>
      <c r="CU8" s="1022"/>
      <c r="CV8" s="1023"/>
      <c r="CW8" s="1021"/>
      <c r="CX8" s="1022"/>
      <c r="CY8" s="1022"/>
      <c r="CZ8" s="1022"/>
      <c r="DA8" s="1023"/>
      <c r="DB8" s="1021"/>
      <c r="DC8" s="1022"/>
      <c r="DD8" s="1022"/>
      <c r="DE8" s="1022"/>
      <c r="DF8" s="1023"/>
      <c r="DG8" s="1021"/>
      <c r="DH8" s="1022"/>
      <c r="DI8" s="1022"/>
      <c r="DJ8" s="1022"/>
      <c r="DK8" s="1023"/>
      <c r="DL8" s="1021"/>
      <c r="DM8" s="1022"/>
      <c r="DN8" s="1022"/>
      <c r="DO8" s="1022"/>
      <c r="DP8" s="1023"/>
      <c r="DQ8" s="1021"/>
      <c r="DR8" s="1022"/>
      <c r="DS8" s="1022"/>
      <c r="DT8" s="1022"/>
      <c r="DU8" s="1023"/>
      <c r="DV8" s="1024"/>
      <c r="DW8" s="1025"/>
      <c r="DX8" s="1025"/>
      <c r="DY8" s="1025"/>
      <c r="DZ8" s="1026"/>
      <c r="EA8" s="225"/>
    </row>
    <row r="9" spans="1:131" s="226" customFormat="1" ht="26.25" customHeight="1" x14ac:dyDescent="0.15">
      <c r="A9" s="229">
        <v>3</v>
      </c>
      <c r="B9" s="1062"/>
      <c r="C9" s="1063"/>
      <c r="D9" s="1063"/>
      <c r="E9" s="1063"/>
      <c r="F9" s="1063"/>
      <c r="G9" s="1063"/>
      <c r="H9" s="1063"/>
      <c r="I9" s="1063"/>
      <c r="J9" s="1063"/>
      <c r="K9" s="1063"/>
      <c r="L9" s="1063"/>
      <c r="M9" s="1063"/>
      <c r="N9" s="1063"/>
      <c r="O9" s="1063"/>
      <c r="P9" s="1064"/>
      <c r="Q9" s="1070"/>
      <c r="R9" s="1071"/>
      <c r="S9" s="1071"/>
      <c r="T9" s="1071"/>
      <c r="U9" s="1071"/>
      <c r="V9" s="1071"/>
      <c r="W9" s="1071"/>
      <c r="X9" s="1071"/>
      <c r="Y9" s="1071"/>
      <c r="Z9" s="1071"/>
      <c r="AA9" s="1071"/>
      <c r="AB9" s="1071"/>
      <c r="AC9" s="1071"/>
      <c r="AD9" s="1071"/>
      <c r="AE9" s="1072"/>
      <c r="AF9" s="1067"/>
      <c r="AG9" s="1068"/>
      <c r="AH9" s="1068"/>
      <c r="AI9" s="1068"/>
      <c r="AJ9" s="1069"/>
      <c r="AK9" s="1112"/>
      <c r="AL9" s="1113"/>
      <c r="AM9" s="1113"/>
      <c r="AN9" s="1113"/>
      <c r="AO9" s="1113"/>
      <c r="AP9" s="1113"/>
      <c r="AQ9" s="1113"/>
      <c r="AR9" s="1113"/>
      <c r="AS9" s="1113"/>
      <c r="AT9" s="1113"/>
      <c r="AU9" s="1114"/>
      <c r="AV9" s="1114"/>
      <c r="AW9" s="1114"/>
      <c r="AX9" s="1114"/>
      <c r="AY9" s="1115"/>
      <c r="AZ9" s="223"/>
      <c r="BA9" s="223"/>
      <c r="BB9" s="223"/>
      <c r="BC9" s="223"/>
      <c r="BD9" s="223"/>
      <c r="BE9" s="224"/>
      <c r="BF9" s="224"/>
      <c r="BG9" s="224"/>
      <c r="BH9" s="224"/>
      <c r="BI9" s="224"/>
      <c r="BJ9" s="224"/>
      <c r="BK9" s="224"/>
      <c r="BL9" s="224"/>
      <c r="BM9" s="224"/>
      <c r="BN9" s="224"/>
      <c r="BO9" s="224"/>
      <c r="BP9" s="224"/>
      <c r="BQ9" s="229">
        <v>3</v>
      </c>
      <c r="BR9" s="230"/>
      <c r="BS9" s="1024"/>
      <c r="BT9" s="1025"/>
      <c r="BU9" s="1025"/>
      <c r="BV9" s="1025"/>
      <c r="BW9" s="1025"/>
      <c r="BX9" s="1025"/>
      <c r="BY9" s="1025"/>
      <c r="BZ9" s="1025"/>
      <c r="CA9" s="1025"/>
      <c r="CB9" s="1025"/>
      <c r="CC9" s="1025"/>
      <c r="CD9" s="1025"/>
      <c r="CE9" s="1025"/>
      <c r="CF9" s="1025"/>
      <c r="CG9" s="1046"/>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25"/>
    </row>
    <row r="10" spans="1:131" s="226" customFormat="1" ht="26.25" customHeight="1" x14ac:dyDescent="0.15">
      <c r="A10" s="229">
        <v>4</v>
      </c>
      <c r="B10" s="1062"/>
      <c r="C10" s="1063"/>
      <c r="D10" s="1063"/>
      <c r="E10" s="1063"/>
      <c r="F10" s="1063"/>
      <c r="G10" s="1063"/>
      <c r="H10" s="1063"/>
      <c r="I10" s="1063"/>
      <c r="J10" s="1063"/>
      <c r="K10" s="1063"/>
      <c r="L10" s="1063"/>
      <c r="M10" s="1063"/>
      <c r="N10" s="1063"/>
      <c r="O10" s="1063"/>
      <c r="P10" s="1064"/>
      <c r="Q10" s="1070"/>
      <c r="R10" s="1071"/>
      <c r="S10" s="1071"/>
      <c r="T10" s="1071"/>
      <c r="U10" s="1071"/>
      <c r="V10" s="1071"/>
      <c r="W10" s="1071"/>
      <c r="X10" s="1071"/>
      <c r="Y10" s="1071"/>
      <c r="Z10" s="1071"/>
      <c r="AA10" s="1071"/>
      <c r="AB10" s="1071"/>
      <c r="AC10" s="1071"/>
      <c r="AD10" s="1071"/>
      <c r="AE10" s="1072"/>
      <c r="AF10" s="1067"/>
      <c r="AG10" s="1068"/>
      <c r="AH10" s="1068"/>
      <c r="AI10" s="1068"/>
      <c r="AJ10" s="1069"/>
      <c r="AK10" s="1112"/>
      <c r="AL10" s="1113"/>
      <c r="AM10" s="1113"/>
      <c r="AN10" s="1113"/>
      <c r="AO10" s="1113"/>
      <c r="AP10" s="1113"/>
      <c r="AQ10" s="1113"/>
      <c r="AR10" s="1113"/>
      <c r="AS10" s="1113"/>
      <c r="AT10" s="1113"/>
      <c r="AU10" s="1114"/>
      <c r="AV10" s="1114"/>
      <c r="AW10" s="1114"/>
      <c r="AX10" s="1114"/>
      <c r="AY10" s="1115"/>
      <c r="AZ10" s="223"/>
      <c r="BA10" s="223"/>
      <c r="BB10" s="223"/>
      <c r="BC10" s="223"/>
      <c r="BD10" s="223"/>
      <c r="BE10" s="224"/>
      <c r="BF10" s="224"/>
      <c r="BG10" s="224"/>
      <c r="BH10" s="224"/>
      <c r="BI10" s="224"/>
      <c r="BJ10" s="224"/>
      <c r="BK10" s="224"/>
      <c r="BL10" s="224"/>
      <c r="BM10" s="224"/>
      <c r="BN10" s="224"/>
      <c r="BO10" s="224"/>
      <c r="BP10" s="224"/>
      <c r="BQ10" s="229">
        <v>4</v>
      </c>
      <c r="BR10" s="230"/>
      <c r="BS10" s="1024"/>
      <c r="BT10" s="1025"/>
      <c r="BU10" s="1025"/>
      <c r="BV10" s="1025"/>
      <c r="BW10" s="1025"/>
      <c r="BX10" s="1025"/>
      <c r="BY10" s="1025"/>
      <c r="BZ10" s="1025"/>
      <c r="CA10" s="1025"/>
      <c r="CB10" s="1025"/>
      <c r="CC10" s="1025"/>
      <c r="CD10" s="1025"/>
      <c r="CE10" s="1025"/>
      <c r="CF10" s="1025"/>
      <c r="CG10" s="1046"/>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25"/>
    </row>
    <row r="11" spans="1:131" s="226" customFormat="1" ht="26.25" customHeight="1" x14ac:dyDescent="0.15">
      <c r="A11" s="229">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2"/>
      <c r="AL11" s="1113"/>
      <c r="AM11" s="1113"/>
      <c r="AN11" s="1113"/>
      <c r="AO11" s="1113"/>
      <c r="AP11" s="1113"/>
      <c r="AQ11" s="1113"/>
      <c r="AR11" s="1113"/>
      <c r="AS11" s="1113"/>
      <c r="AT11" s="1113"/>
      <c r="AU11" s="1114"/>
      <c r="AV11" s="1114"/>
      <c r="AW11" s="1114"/>
      <c r="AX11" s="1114"/>
      <c r="AY11" s="1115"/>
      <c r="AZ11" s="223"/>
      <c r="BA11" s="223"/>
      <c r="BB11" s="223"/>
      <c r="BC11" s="223"/>
      <c r="BD11" s="223"/>
      <c r="BE11" s="224"/>
      <c r="BF11" s="224"/>
      <c r="BG11" s="224"/>
      <c r="BH11" s="224"/>
      <c r="BI11" s="224"/>
      <c r="BJ11" s="224"/>
      <c r="BK11" s="224"/>
      <c r="BL11" s="224"/>
      <c r="BM11" s="224"/>
      <c r="BN11" s="224"/>
      <c r="BO11" s="224"/>
      <c r="BP11" s="224"/>
      <c r="BQ11" s="229">
        <v>5</v>
      </c>
      <c r="BR11" s="230"/>
      <c r="BS11" s="1024"/>
      <c r="BT11" s="1025"/>
      <c r="BU11" s="1025"/>
      <c r="BV11" s="1025"/>
      <c r="BW11" s="1025"/>
      <c r="BX11" s="1025"/>
      <c r="BY11" s="1025"/>
      <c r="BZ11" s="1025"/>
      <c r="CA11" s="1025"/>
      <c r="CB11" s="1025"/>
      <c r="CC11" s="1025"/>
      <c r="CD11" s="1025"/>
      <c r="CE11" s="1025"/>
      <c r="CF11" s="1025"/>
      <c r="CG11" s="1046"/>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25"/>
    </row>
    <row r="12" spans="1:131" s="226" customFormat="1" ht="26.25" customHeight="1" x14ac:dyDescent="0.15">
      <c r="A12" s="229">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2"/>
      <c r="AL12" s="1113"/>
      <c r="AM12" s="1113"/>
      <c r="AN12" s="1113"/>
      <c r="AO12" s="1113"/>
      <c r="AP12" s="1113"/>
      <c r="AQ12" s="1113"/>
      <c r="AR12" s="1113"/>
      <c r="AS12" s="1113"/>
      <c r="AT12" s="1113"/>
      <c r="AU12" s="1114"/>
      <c r="AV12" s="1114"/>
      <c r="AW12" s="1114"/>
      <c r="AX12" s="1114"/>
      <c r="AY12" s="1115"/>
      <c r="AZ12" s="223"/>
      <c r="BA12" s="223"/>
      <c r="BB12" s="223"/>
      <c r="BC12" s="223"/>
      <c r="BD12" s="223"/>
      <c r="BE12" s="224"/>
      <c r="BF12" s="224"/>
      <c r="BG12" s="224"/>
      <c r="BH12" s="224"/>
      <c r="BI12" s="224"/>
      <c r="BJ12" s="224"/>
      <c r="BK12" s="224"/>
      <c r="BL12" s="224"/>
      <c r="BM12" s="224"/>
      <c r="BN12" s="224"/>
      <c r="BO12" s="224"/>
      <c r="BP12" s="224"/>
      <c r="BQ12" s="229">
        <v>6</v>
      </c>
      <c r="BR12" s="230"/>
      <c r="BS12" s="1024"/>
      <c r="BT12" s="1025"/>
      <c r="BU12" s="1025"/>
      <c r="BV12" s="1025"/>
      <c r="BW12" s="1025"/>
      <c r="BX12" s="1025"/>
      <c r="BY12" s="1025"/>
      <c r="BZ12" s="1025"/>
      <c r="CA12" s="1025"/>
      <c r="CB12" s="1025"/>
      <c r="CC12" s="1025"/>
      <c r="CD12" s="1025"/>
      <c r="CE12" s="1025"/>
      <c r="CF12" s="1025"/>
      <c r="CG12" s="1046"/>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25"/>
    </row>
    <row r="13" spans="1:131" s="226" customFormat="1" ht="26.25" customHeight="1" x14ac:dyDescent="0.15">
      <c r="A13" s="229">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2"/>
      <c r="AL13" s="1113"/>
      <c r="AM13" s="1113"/>
      <c r="AN13" s="1113"/>
      <c r="AO13" s="1113"/>
      <c r="AP13" s="1113"/>
      <c r="AQ13" s="1113"/>
      <c r="AR13" s="1113"/>
      <c r="AS13" s="1113"/>
      <c r="AT13" s="1113"/>
      <c r="AU13" s="1114"/>
      <c r="AV13" s="1114"/>
      <c r="AW13" s="1114"/>
      <c r="AX13" s="1114"/>
      <c r="AY13" s="1115"/>
      <c r="AZ13" s="223"/>
      <c r="BA13" s="223"/>
      <c r="BB13" s="223"/>
      <c r="BC13" s="223"/>
      <c r="BD13" s="223"/>
      <c r="BE13" s="224"/>
      <c r="BF13" s="224"/>
      <c r="BG13" s="224"/>
      <c r="BH13" s="224"/>
      <c r="BI13" s="224"/>
      <c r="BJ13" s="224"/>
      <c r="BK13" s="224"/>
      <c r="BL13" s="224"/>
      <c r="BM13" s="224"/>
      <c r="BN13" s="224"/>
      <c r="BO13" s="224"/>
      <c r="BP13" s="224"/>
      <c r="BQ13" s="229">
        <v>7</v>
      </c>
      <c r="BR13" s="230"/>
      <c r="BS13" s="1024"/>
      <c r="BT13" s="1025"/>
      <c r="BU13" s="1025"/>
      <c r="BV13" s="1025"/>
      <c r="BW13" s="1025"/>
      <c r="BX13" s="1025"/>
      <c r="BY13" s="1025"/>
      <c r="BZ13" s="1025"/>
      <c r="CA13" s="1025"/>
      <c r="CB13" s="1025"/>
      <c r="CC13" s="1025"/>
      <c r="CD13" s="1025"/>
      <c r="CE13" s="1025"/>
      <c r="CF13" s="1025"/>
      <c r="CG13" s="1046"/>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25"/>
    </row>
    <row r="14" spans="1:131" s="226" customFormat="1" ht="26.25" customHeight="1" x14ac:dyDescent="0.15">
      <c r="A14" s="229">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2"/>
      <c r="AL14" s="1113"/>
      <c r="AM14" s="1113"/>
      <c r="AN14" s="1113"/>
      <c r="AO14" s="1113"/>
      <c r="AP14" s="1113"/>
      <c r="AQ14" s="1113"/>
      <c r="AR14" s="1113"/>
      <c r="AS14" s="1113"/>
      <c r="AT14" s="1113"/>
      <c r="AU14" s="1114"/>
      <c r="AV14" s="1114"/>
      <c r="AW14" s="1114"/>
      <c r="AX14" s="1114"/>
      <c r="AY14" s="1115"/>
      <c r="AZ14" s="223"/>
      <c r="BA14" s="223"/>
      <c r="BB14" s="223"/>
      <c r="BC14" s="223"/>
      <c r="BD14" s="223"/>
      <c r="BE14" s="224"/>
      <c r="BF14" s="224"/>
      <c r="BG14" s="224"/>
      <c r="BH14" s="224"/>
      <c r="BI14" s="224"/>
      <c r="BJ14" s="224"/>
      <c r="BK14" s="224"/>
      <c r="BL14" s="224"/>
      <c r="BM14" s="224"/>
      <c r="BN14" s="224"/>
      <c r="BO14" s="224"/>
      <c r="BP14" s="224"/>
      <c r="BQ14" s="229">
        <v>8</v>
      </c>
      <c r="BR14" s="230"/>
      <c r="BS14" s="1024"/>
      <c r="BT14" s="1025"/>
      <c r="BU14" s="1025"/>
      <c r="BV14" s="1025"/>
      <c r="BW14" s="1025"/>
      <c r="BX14" s="1025"/>
      <c r="BY14" s="1025"/>
      <c r="BZ14" s="1025"/>
      <c r="CA14" s="1025"/>
      <c r="CB14" s="1025"/>
      <c r="CC14" s="1025"/>
      <c r="CD14" s="1025"/>
      <c r="CE14" s="1025"/>
      <c r="CF14" s="1025"/>
      <c r="CG14" s="1046"/>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25"/>
    </row>
    <row r="15" spans="1:131" s="226" customFormat="1" ht="26.25" customHeight="1" x14ac:dyDescent="0.15">
      <c r="A15" s="229">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2"/>
      <c r="AL15" s="1113"/>
      <c r="AM15" s="1113"/>
      <c r="AN15" s="1113"/>
      <c r="AO15" s="1113"/>
      <c r="AP15" s="1113"/>
      <c r="AQ15" s="1113"/>
      <c r="AR15" s="1113"/>
      <c r="AS15" s="1113"/>
      <c r="AT15" s="1113"/>
      <c r="AU15" s="1114"/>
      <c r="AV15" s="1114"/>
      <c r="AW15" s="1114"/>
      <c r="AX15" s="1114"/>
      <c r="AY15" s="1115"/>
      <c r="AZ15" s="223"/>
      <c r="BA15" s="223"/>
      <c r="BB15" s="223"/>
      <c r="BC15" s="223"/>
      <c r="BD15" s="223"/>
      <c r="BE15" s="224"/>
      <c r="BF15" s="224"/>
      <c r="BG15" s="224"/>
      <c r="BH15" s="224"/>
      <c r="BI15" s="224"/>
      <c r="BJ15" s="224"/>
      <c r="BK15" s="224"/>
      <c r="BL15" s="224"/>
      <c r="BM15" s="224"/>
      <c r="BN15" s="224"/>
      <c r="BO15" s="224"/>
      <c r="BP15" s="224"/>
      <c r="BQ15" s="229">
        <v>9</v>
      </c>
      <c r="BR15" s="230"/>
      <c r="BS15" s="1024"/>
      <c r="BT15" s="1025"/>
      <c r="BU15" s="1025"/>
      <c r="BV15" s="1025"/>
      <c r="BW15" s="1025"/>
      <c r="BX15" s="1025"/>
      <c r="BY15" s="1025"/>
      <c r="BZ15" s="1025"/>
      <c r="CA15" s="1025"/>
      <c r="CB15" s="1025"/>
      <c r="CC15" s="1025"/>
      <c r="CD15" s="1025"/>
      <c r="CE15" s="1025"/>
      <c r="CF15" s="1025"/>
      <c r="CG15" s="1046"/>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25"/>
    </row>
    <row r="16" spans="1:131" s="226" customFormat="1" ht="26.25" customHeight="1" x14ac:dyDescent="0.15">
      <c r="A16" s="229">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2"/>
      <c r="AL16" s="1113"/>
      <c r="AM16" s="1113"/>
      <c r="AN16" s="1113"/>
      <c r="AO16" s="1113"/>
      <c r="AP16" s="1113"/>
      <c r="AQ16" s="1113"/>
      <c r="AR16" s="1113"/>
      <c r="AS16" s="1113"/>
      <c r="AT16" s="1113"/>
      <c r="AU16" s="1114"/>
      <c r="AV16" s="1114"/>
      <c r="AW16" s="1114"/>
      <c r="AX16" s="1114"/>
      <c r="AY16" s="1115"/>
      <c r="AZ16" s="223"/>
      <c r="BA16" s="223"/>
      <c r="BB16" s="223"/>
      <c r="BC16" s="223"/>
      <c r="BD16" s="223"/>
      <c r="BE16" s="224"/>
      <c r="BF16" s="224"/>
      <c r="BG16" s="224"/>
      <c r="BH16" s="224"/>
      <c r="BI16" s="224"/>
      <c r="BJ16" s="224"/>
      <c r="BK16" s="224"/>
      <c r="BL16" s="224"/>
      <c r="BM16" s="224"/>
      <c r="BN16" s="224"/>
      <c r="BO16" s="224"/>
      <c r="BP16" s="224"/>
      <c r="BQ16" s="229">
        <v>10</v>
      </c>
      <c r="BR16" s="230"/>
      <c r="BS16" s="1024"/>
      <c r="BT16" s="1025"/>
      <c r="BU16" s="1025"/>
      <c r="BV16" s="1025"/>
      <c r="BW16" s="1025"/>
      <c r="BX16" s="1025"/>
      <c r="BY16" s="1025"/>
      <c r="BZ16" s="1025"/>
      <c r="CA16" s="1025"/>
      <c r="CB16" s="1025"/>
      <c r="CC16" s="1025"/>
      <c r="CD16" s="1025"/>
      <c r="CE16" s="1025"/>
      <c r="CF16" s="1025"/>
      <c r="CG16" s="1046"/>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25"/>
    </row>
    <row r="17" spans="1:131" s="226" customFormat="1" ht="26.25" customHeight="1" x14ac:dyDescent="0.15">
      <c r="A17" s="229">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2"/>
      <c r="AL17" s="1113"/>
      <c r="AM17" s="1113"/>
      <c r="AN17" s="1113"/>
      <c r="AO17" s="1113"/>
      <c r="AP17" s="1113"/>
      <c r="AQ17" s="1113"/>
      <c r="AR17" s="1113"/>
      <c r="AS17" s="1113"/>
      <c r="AT17" s="1113"/>
      <c r="AU17" s="1114"/>
      <c r="AV17" s="1114"/>
      <c r="AW17" s="1114"/>
      <c r="AX17" s="1114"/>
      <c r="AY17" s="1115"/>
      <c r="AZ17" s="223"/>
      <c r="BA17" s="223"/>
      <c r="BB17" s="223"/>
      <c r="BC17" s="223"/>
      <c r="BD17" s="223"/>
      <c r="BE17" s="224"/>
      <c r="BF17" s="224"/>
      <c r="BG17" s="224"/>
      <c r="BH17" s="224"/>
      <c r="BI17" s="224"/>
      <c r="BJ17" s="224"/>
      <c r="BK17" s="224"/>
      <c r="BL17" s="224"/>
      <c r="BM17" s="224"/>
      <c r="BN17" s="224"/>
      <c r="BO17" s="224"/>
      <c r="BP17" s="224"/>
      <c r="BQ17" s="229">
        <v>11</v>
      </c>
      <c r="BR17" s="230"/>
      <c r="BS17" s="1024"/>
      <c r="BT17" s="1025"/>
      <c r="BU17" s="1025"/>
      <c r="BV17" s="1025"/>
      <c r="BW17" s="1025"/>
      <c r="BX17" s="1025"/>
      <c r="BY17" s="1025"/>
      <c r="BZ17" s="1025"/>
      <c r="CA17" s="1025"/>
      <c r="CB17" s="1025"/>
      <c r="CC17" s="1025"/>
      <c r="CD17" s="1025"/>
      <c r="CE17" s="1025"/>
      <c r="CF17" s="1025"/>
      <c r="CG17" s="1046"/>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25"/>
    </row>
    <row r="18" spans="1:131" s="226" customFormat="1" ht="26.25" customHeight="1" x14ac:dyDescent="0.15">
      <c r="A18" s="229">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2"/>
      <c r="AL18" s="1113"/>
      <c r="AM18" s="1113"/>
      <c r="AN18" s="1113"/>
      <c r="AO18" s="1113"/>
      <c r="AP18" s="1113"/>
      <c r="AQ18" s="1113"/>
      <c r="AR18" s="1113"/>
      <c r="AS18" s="1113"/>
      <c r="AT18" s="1113"/>
      <c r="AU18" s="1114"/>
      <c r="AV18" s="1114"/>
      <c r="AW18" s="1114"/>
      <c r="AX18" s="1114"/>
      <c r="AY18" s="1115"/>
      <c r="AZ18" s="223"/>
      <c r="BA18" s="223"/>
      <c r="BB18" s="223"/>
      <c r="BC18" s="223"/>
      <c r="BD18" s="223"/>
      <c r="BE18" s="224"/>
      <c r="BF18" s="224"/>
      <c r="BG18" s="224"/>
      <c r="BH18" s="224"/>
      <c r="BI18" s="224"/>
      <c r="BJ18" s="224"/>
      <c r="BK18" s="224"/>
      <c r="BL18" s="224"/>
      <c r="BM18" s="224"/>
      <c r="BN18" s="224"/>
      <c r="BO18" s="224"/>
      <c r="BP18" s="224"/>
      <c r="BQ18" s="229">
        <v>12</v>
      </c>
      <c r="BR18" s="230"/>
      <c r="BS18" s="1024"/>
      <c r="BT18" s="1025"/>
      <c r="BU18" s="1025"/>
      <c r="BV18" s="1025"/>
      <c r="BW18" s="1025"/>
      <c r="BX18" s="1025"/>
      <c r="BY18" s="1025"/>
      <c r="BZ18" s="1025"/>
      <c r="CA18" s="1025"/>
      <c r="CB18" s="1025"/>
      <c r="CC18" s="1025"/>
      <c r="CD18" s="1025"/>
      <c r="CE18" s="1025"/>
      <c r="CF18" s="1025"/>
      <c r="CG18" s="1046"/>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25"/>
    </row>
    <row r="19" spans="1:131" s="226" customFormat="1" ht="26.25" customHeight="1" x14ac:dyDescent="0.15">
      <c r="A19" s="229">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2"/>
      <c r="AL19" s="1113"/>
      <c r="AM19" s="1113"/>
      <c r="AN19" s="1113"/>
      <c r="AO19" s="1113"/>
      <c r="AP19" s="1113"/>
      <c r="AQ19" s="1113"/>
      <c r="AR19" s="1113"/>
      <c r="AS19" s="1113"/>
      <c r="AT19" s="1113"/>
      <c r="AU19" s="1114"/>
      <c r="AV19" s="1114"/>
      <c r="AW19" s="1114"/>
      <c r="AX19" s="1114"/>
      <c r="AY19" s="1115"/>
      <c r="AZ19" s="223"/>
      <c r="BA19" s="223"/>
      <c r="BB19" s="223"/>
      <c r="BC19" s="223"/>
      <c r="BD19" s="223"/>
      <c r="BE19" s="224"/>
      <c r="BF19" s="224"/>
      <c r="BG19" s="224"/>
      <c r="BH19" s="224"/>
      <c r="BI19" s="224"/>
      <c r="BJ19" s="224"/>
      <c r="BK19" s="224"/>
      <c r="BL19" s="224"/>
      <c r="BM19" s="224"/>
      <c r="BN19" s="224"/>
      <c r="BO19" s="224"/>
      <c r="BP19" s="224"/>
      <c r="BQ19" s="229">
        <v>13</v>
      </c>
      <c r="BR19" s="230"/>
      <c r="BS19" s="1024"/>
      <c r="BT19" s="1025"/>
      <c r="BU19" s="1025"/>
      <c r="BV19" s="1025"/>
      <c r="BW19" s="1025"/>
      <c r="BX19" s="1025"/>
      <c r="BY19" s="1025"/>
      <c r="BZ19" s="1025"/>
      <c r="CA19" s="1025"/>
      <c r="CB19" s="1025"/>
      <c r="CC19" s="1025"/>
      <c r="CD19" s="1025"/>
      <c r="CE19" s="1025"/>
      <c r="CF19" s="1025"/>
      <c r="CG19" s="1046"/>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25"/>
    </row>
    <row r="20" spans="1:131" s="226" customFormat="1" ht="26.25" customHeight="1" x14ac:dyDescent="0.15">
      <c r="A20" s="229">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2"/>
      <c r="AL20" s="1113"/>
      <c r="AM20" s="1113"/>
      <c r="AN20" s="1113"/>
      <c r="AO20" s="1113"/>
      <c r="AP20" s="1113"/>
      <c r="AQ20" s="1113"/>
      <c r="AR20" s="1113"/>
      <c r="AS20" s="1113"/>
      <c r="AT20" s="1113"/>
      <c r="AU20" s="1114"/>
      <c r="AV20" s="1114"/>
      <c r="AW20" s="1114"/>
      <c r="AX20" s="1114"/>
      <c r="AY20" s="1115"/>
      <c r="AZ20" s="223"/>
      <c r="BA20" s="223"/>
      <c r="BB20" s="223"/>
      <c r="BC20" s="223"/>
      <c r="BD20" s="223"/>
      <c r="BE20" s="224"/>
      <c r="BF20" s="224"/>
      <c r="BG20" s="224"/>
      <c r="BH20" s="224"/>
      <c r="BI20" s="224"/>
      <c r="BJ20" s="224"/>
      <c r="BK20" s="224"/>
      <c r="BL20" s="224"/>
      <c r="BM20" s="224"/>
      <c r="BN20" s="224"/>
      <c r="BO20" s="224"/>
      <c r="BP20" s="224"/>
      <c r="BQ20" s="229">
        <v>14</v>
      </c>
      <c r="BR20" s="230"/>
      <c r="BS20" s="1024"/>
      <c r="BT20" s="1025"/>
      <c r="BU20" s="1025"/>
      <c r="BV20" s="1025"/>
      <c r="BW20" s="1025"/>
      <c r="BX20" s="1025"/>
      <c r="BY20" s="1025"/>
      <c r="BZ20" s="1025"/>
      <c r="CA20" s="1025"/>
      <c r="CB20" s="1025"/>
      <c r="CC20" s="1025"/>
      <c r="CD20" s="1025"/>
      <c r="CE20" s="1025"/>
      <c r="CF20" s="1025"/>
      <c r="CG20" s="1046"/>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25"/>
    </row>
    <row r="21" spans="1:131" s="226" customFormat="1" ht="26.25" customHeight="1" thickBot="1" x14ac:dyDescent="0.2">
      <c r="A21" s="229">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2"/>
      <c r="AL21" s="1113"/>
      <c r="AM21" s="1113"/>
      <c r="AN21" s="1113"/>
      <c r="AO21" s="1113"/>
      <c r="AP21" s="1113"/>
      <c r="AQ21" s="1113"/>
      <c r="AR21" s="1113"/>
      <c r="AS21" s="1113"/>
      <c r="AT21" s="1113"/>
      <c r="AU21" s="1114"/>
      <c r="AV21" s="1114"/>
      <c r="AW21" s="1114"/>
      <c r="AX21" s="1114"/>
      <c r="AY21" s="1115"/>
      <c r="AZ21" s="223"/>
      <c r="BA21" s="223"/>
      <c r="BB21" s="223"/>
      <c r="BC21" s="223"/>
      <c r="BD21" s="223"/>
      <c r="BE21" s="224"/>
      <c r="BF21" s="224"/>
      <c r="BG21" s="224"/>
      <c r="BH21" s="224"/>
      <c r="BI21" s="224"/>
      <c r="BJ21" s="224"/>
      <c r="BK21" s="224"/>
      <c r="BL21" s="224"/>
      <c r="BM21" s="224"/>
      <c r="BN21" s="224"/>
      <c r="BO21" s="224"/>
      <c r="BP21" s="224"/>
      <c r="BQ21" s="229">
        <v>15</v>
      </c>
      <c r="BR21" s="230"/>
      <c r="BS21" s="1024"/>
      <c r="BT21" s="1025"/>
      <c r="BU21" s="1025"/>
      <c r="BV21" s="1025"/>
      <c r="BW21" s="1025"/>
      <c r="BX21" s="1025"/>
      <c r="BY21" s="1025"/>
      <c r="BZ21" s="1025"/>
      <c r="CA21" s="1025"/>
      <c r="CB21" s="1025"/>
      <c r="CC21" s="1025"/>
      <c r="CD21" s="1025"/>
      <c r="CE21" s="1025"/>
      <c r="CF21" s="1025"/>
      <c r="CG21" s="1046"/>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25"/>
    </row>
    <row r="22" spans="1:131" s="226" customFormat="1" ht="26.25" customHeight="1" x14ac:dyDescent="0.15">
      <c r="A22" s="229">
        <v>16</v>
      </c>
      <c r="B22" s="1062"/>
      <c r="C22" s="1063"/>
      <c r="D22" s="1063"/>
      <c r="E22" s="1063"/>
      <c r="F22" s="1063"/>
      <c r="G22" s="1063"/>
      <c r="H22" s="1063"/>
      <c r="I22" s="1063"/>
      <c r="J22" s="1063"/>
      <c r="K22" s="1063"/>
      <c r="L22" s="1063"/>
      <c r="M22" s="1063"/>
      <c r="N22" s="1063"/>
      <c r="O22" s="1063"/>
      <c r="P22" s="1064"/>
      <c r="Q22" s="1105"/>
      <c r="R22" s="1106"/>
      <c r="S22" s="1106"/>
      <c r="T22" s="1106"/>
      <c r="U22" s="1106"/>
      <c r="V22" s="1106"/>
      <c r="W22" s="1106"/>
      <c r="X22" s="1106"/>
      <c r="Y22" s="1106"/>
      <c r="Z22" s="1106"/>
      <c r="AA22" s="1106"/>
      <c r="AB22" s="1106"/>
      <c r="AC22" s="1106"/>
      <c r="AD22" s="1106"/>
      <c r="AE22" s="1107"/>
      <c r="AF22" s="1067"/>
      <c r="AG22" s="1068"/>
      <c r="AH22" s="1068"/>
      <c r="AI22" s="1068"/>
      <c r="AJ22" s="1069"/>
      <c r="AK22" s="1108"/>
      <c r="AL22" s="1109"/>
      <c r="AM22" s="1109"/>
      <c r="AN22" s="1109"/>
      <c r="AO22" s="1109"/>
      <c r="AP22" s="1109"/>
      <c r="AQ22" s="1109"/>
      <c r="AR22" s="1109"/>
      <c r="AS22" s="1109"/>
      <c r="AT22" s="1109"/>
      <c r="AU22" s="1110"/>
      <c r="AV22" s="1110"/>
      <c r="AW22" s="1110"/>
      <c r="AX22" s="1110"/>
      <c r="AY22" s="1111"/>
      <c r="AZ22" s="1060" t="s">
        <v>390</v>
      </c>
      <c r="BA22" s="1060"/>
      <c r="BB22" s="1060"/>
      <c r="BC22" s="1060"/>
      <c r="BD22" s="1061"/>
      <c r="BE22" s="224"/>
      <c r="BF22" s="224"/>
      <c r="BG22" s="224"/>
      <c r="BH22" s="224"/>
      <c r="BI22" s="224"/>
      <c r="BJ22" s="224"/>
      <c r="BK22" s="224"/>
      <c r="BL22" s="224"/>
      <c r="BM22" s="224"/>
      <c r="BN22" s="224"/>
      <c r="BO22" s="224"/>
      <c r="BP22" s="224"/>
      <c r="BQ22" s="229">
        <v>16</v>
      </c>
      <c r="BR22" s="230"/>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25"/>
    </row>
    <row r="23" spans="1:131" s="226" customFormat="1" ht="26.25" customHeight="1" thickBot="1" x14ac:dyDescent="0.2">
      <c r="A23" s="231" t="s">
        <v>391</v>
      </c>
      <c r="B23" s="969" t="s">
        <v>392</v>
      </c>
      <c r="C23" s="970"/>
      <c r="D23" s="970"/>
      <c r="E23" s="970"/>
      <c r="F23" s="970"/>
      <c r="G23" s="970"/>
      <c r="H23" s="970"/>
      <c r="I23" s="970"/>
      <c r="J23" s="970"/>
      <c r="K23" s="970"/>
      <c r="L23" s="970"/>
      <c r="M23" s="970"/>
      <c r="N23" s="970"/>
      <c r="O23" s="970"/>
      <c r="P23" s="980"/>
      <c r="Q23" s="1099"/>
      <c r="R23" s="1093"/>
      <c r="S23" s="1093"/>
      <c r="T23" s="1093"/>
      <c r="U23" s="1093"/>
      <c r="V23" s="1093"/>
      <c r="W23" s="1093"/>
      <c r="X23" s="1093"/>
      <c r="Y23" s="1093"/>
      <c r="Z23" s="1093"/>
      <c r="AA23" s="1093"/>
      <c r="AB23" s="1093"/>
      <c r="AC23" s="1093"/>
      <c r="AD23" s="1093"/>
      <c r="AE23" s="1100"/>
      <c r="AF23" s="1101">
        <v>141</v>
      </c>
      <c r="AG23" s="1093"/>
      <c r="AH23" s="1093"/>
      <c r="AI23" s="1093"/>
      <c r="AJ23" s="1102"/>
      <c r="AK23" s="1103"/>
      <c r="AL23" s="1104"/>
      <c r="AM23" s="1104"/>
      <c r="AN23" s="1104"/>
      <c r="AO23" s="1104"/>
      <c r="AP23" s="1093"/>
      <c r="AQ23" s="1093"/>
      <c r="AR23" s="1093"/>
      <c r="AS23" s="1093"/>
      <c r="AT23" s="1093"/>
      <c r="AU23" s="1094"/>
      <c r="AV23" s="1094"/>
      <c r="AW23" s="1094"/>
      <c r="AX23" s="1094"/>
      <c r="AY23" s="1095"/>
      <c r="AZ23" s="1096" t="s">
        <v>393</v>
      </c>
      <c r="BA23" s="1097"/>
      <c r="BB23" s="1097"/>
      <c r="BC23" s="1097"/>
      <c r="BD23" s="1098"/>
      <c r="BE23" s="224"/>
      <c r="BF23" s="224"/>
      <c r="BG23" s="224"/>
      <c r="BH23" s="224"/>
      <c r="BI23" s="224"/>
      <c r="BJ23" s="224"/>
      <c r="BK23" s="224"/>
      <c r="BL23" s="224"/>
      <c r="BM23" s="224"/>
      <c r="BN23" s="224"/>
      <c r="BO23" s="224"/>
      <c r="BP23" s="224"/>
      <c r="BQ23" s="229">
        <v>17</v>
      </c>
      <c r="BR23" s="230"/>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25"/>
    </row>
    <row r="24" spans="1:131" s="226" customFormat="1" ht="26.25" customHeight="1" x14ac:dyDescent="0.15">
      <c r="A24" s="1092" t="s">
        <v>394</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23"/>
      <c r="BA24" s="223"/>
      <c r="BB24" s="223"/>
      <c r="BC24" s="223"/>
      <c r="BD24" s="223"/>
      <c r="BE24" s="224"/>
      <c r="BF24" s="224"/>
      <c r="BG24" s="224"/>
      <c r="BH24" s="224"/>
      <c r="BI24" s="224"/>
      <c r="BJ24" s="224"/>
      <c r="BK24" s="224"/>
      <c r="BL24" s="224"/>
      <c r="BM24" s="224"/>
      <c r="BN24" s="224"/>
      <c r="BO24" s="224"/>
      <c r="BP24" s="224"/>
      <c r="BQ24" s="229">
        <v>18</v>
      </c>
      <c r="BR24" s="230"/>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25"/>
    </row>
    <row r="25" spans="1:131" ht="26.25" customHeight="1" thickBot="1" x14ac:dyDescent="0.2">
      <c r="A25" s="1091" t="s">
        <v>395</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23"/>
      <c r="BK25" s="223"/>
      <c r="BL25" s="223"/>
      <c r="BM25" s="223"/>
      <c r="BN25" s="223"/>
      <c r="BO25" s="232"/>
      <c r="BP25" s="232"/>
      <c r="BQ25" s="229">
        <v>19</v>
      </c>
      <c r="BR25" s="230"/>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1"/>
    </row>
    <row r="26" spans="1:131" ht="26.25" customHeight="1" x14ac:dyDescent="0.15">
      <c r="A26" s="1027" t="s">
        <v>372</v>
      </c>
      <c r="B26" s="1028"/>
      <c r="C26" s="1028"/>
      <c r="D26" s="1028"/>
      <c r="E26" s="1028"/>
      <c r="F26" s="1028"/>
      <c r="G26" s="1028"/>
      <c r="H26" s="1028"/>
      <c r="I26" s="1028"/>
      <c r="J26" s="1028"/>
      <c r="K26" s="1028"/>
      <c r="L26" s="1028"/>
      <c r="M26" s="1028"/>
      <c r="N26" s="1028"/>
      <c r="O26" s="1028"/>
      <c r="P26" s="1029"/>
      <c r="Q26" s="1033" t="s">
        <v>396</v>
      </c>
      <c r="R26" s="1034"/>
      <c r="S26" s="1034"/>
      <c r="T26" s="1034"/>
      <c r="U26" s="1035"/>
      <c r="V26" s="1033" t="s">
        <v>397</v>
      </c>
      <c r="W26" s="1034"/>
      <c r="X26" s="1034"/>
      <c r="Y26" s="1034"/>
      <c r="Z26" s="1035"/>
      <c r="AA26" s="1033" t="s">
        <v>398</v>
      </c>
      <c r="AB26" s="1034"/>
      <c r="AC26" s="1034"/>
      <c r="AD26" s="1034"/>
      <c r="AE26" s="1034"/>
      <c r="AF26" s="1087" t="s">
        <v>399</v>
      </c>
      <c r="AG26" s="1040"/>
      <c r="AH26" s="1040"/>
      <c r="AI26" s="1040"/>
      <c r="AJ26" s="1088"/>
      <c r="AK26" s="1034" t="s">
        <v>400</v>
      </c>
      <c r="AL26" s="1034"/>
      <c r="AM26" s="1034"/>
      <c r="AN26" s="1034"/>
      <c r="AO26" s="1035"/>
      <c r="AP26" s="1033" t="s">
        <v>401</v>
      </c>
      <c r="AQ26" s="1034"/>
      <c r="AR26" s="1034"/>
      <c r="AS26" s="1034"/>
      <c r="AT26" s="1035"/>
      <c r="AU26" s="1033" t="s">
        <v>402</v>
      </c>
      <c r="AV26" s="1034"/>
      <c r="AW26" s="1034"/>
      <c r="AX26" s="1034"/>
      <c r="AY26" s="1035"/>
      <c r="AZ26" s="1033" t="s">
        <v>403</v>
      </c>
      <c r="BA26" s="1034"/>
      <c r="BB26" s="1034"/>
      <c r="BC26" s="1034"/>
      <c r="BD26" s="1035"/>
      <c r="BE26" s="1033" t="s">
        <v>379</v>
      </c>
      <c r="BF26" s="1034"/>
      <c r="BG26" s="1034"/>
      <c r="BH26" s="1034"/>
      <c r="BI26" s="1047"/>
      <c r="BJ26" s="223"/>
      <c r="BK26" s="223"/>
      <c r="BL26" s="223"/>
      <c r="BM26" s="223"/>
      <c r="BN26" s="223"/>
      <c r="BO26" s="232"/>
      <c r="BP26" s="232"/>
      <c r="BQ26" s="229">
        <v>20</v>
      </c>
      <c r="BR26" s="230"/>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1"/>
    </row>
    <row r="27" spans="1:13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89"/>
      <c r="AG27" s="1043"/>
      <c r="AH27" s="1043"/>
      <c r="AI27" s="1043"/>
      <c r="AJ27" s="1090"/>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23"/>
      <c r="BK27" s="223"/>
      <c r="BL27" s="223"/>
      <c r="BM27" s="223"/>
      <c r="BN27" s="223"/>
      <c r="BO27" s="232"/>
      <c r="BP27" s="232"/>
      <c r="BQ27" s="229">
        <v>21</v>
      </c>
      <c r="BR27" s="230"/>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1"/>
    </row>
    <row r="28" spans="1:131" ht="26.25" customHeight="1" thickTop="1" x14ac:dyDescent="0.15">
      <c r="A28" s="233">
        <v>1</v>
      </c>
      <c r="B28" s="1079" t="s">
        <v>404</v>
      </c>
      <c r="C28" s="1080"/>
      <c r="D28" s="1080"/>
      <c r="E28" s="1080"/>
      <c r="F28" s="1080"/>
      <c r="G28" s="1080"/>
      <c r="H28" s="1080"/>
      <c r="I28" s="1080"/>
      <c r="J28" s="1080"/>
      <c r="K28" s="1080"/>
      <c r="L28" s="1080"/>
      <c r="M28" s="1080"/>
      <c r="N28" s="1080"/>
      <c r="O28" s="1080"/>
      <c r="P28" s="1081"/>
      <c r="Q28" s="1082"/>
      <c r="R28" s="1083"/>
      <c r="S28" s="1083"/>
      <c r="T28" s="1083"/>
      <c r="U28" s="1083"/>
      <c r="V28" s="1083"/>
      <c r="W28" s="1083"/>
      <c r="X28" s="1083"/>
      <c r="Y28" s="1083"/>
      <c r="Z28" s="1083"/>
      <c r="AA28" s="1083"/>
      <c r="AB28" s="1083"/>
      <c r="AC28" s="1083"/>
      <c r="AD28" s="1083"/>
      <c r="AE28" s="1084"/>
      <c r="AF28" s="1085">
        <v>-11</v>
      </c>
      <c r="AG28" s="1083"/>
      <c r="AH28" s="1083"/>
      <c r="AI28" s="1083"/>
      <c r="AJ28" s="1086"/>
      <c r="AK28" s="1074"/>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23"/>
      <c r="BK28" s="223"/>
      <c r="BL28" s="223"/>
      <c r="BM28" s="223"/>
      <c r="BN28" s="223"/>
      <c r="BO28" s="232"/>
      <c r="BP28" s="232"/>
      <c r="BQ28" s="229">
        <v>22</v>
      </c>
      <c r="BR28" s="230"/>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1"/>
    </row>
    <row r="29" spans="1:131" ht="26.25" customHeight="1" x14ac:dyDescent="0.15">
      <c r="A29" s="233">
        <v>2</v>
      </c>
      <c r="B29" s="1062" t="s">
        <v>405</v>
      </c>
      <c r="C29" s="1063"/>
      <c r="D29" s="1063"/>
      <c r="E29" s="1063"/>
      <c r="F29" s="1063"/>
      <c r="G29" s="1063"/>
      <c r="H29" s="1063"/>
      <c r="I29" s="1063"/>
      <c r="J29" s="1063"/>
      <c r="K29" s="1063"/>
      <c r="L29" s="1063"/>
      <c r="M29" s="1063"/>
      <c r="N29" s="1063"/>
      <c r="O29" s="1063"/>
      <c r="P29" s="1064"/>
      <c r="Q29" s="1070"/>
      <c r="R29" s="1071"/>
      <c r="S29" s="1071"/>
      <c r="T29" s="1071"/>
      <c r="U29" s="1071"/>
      <c r="V29" s="1071"/>
      <c r="W29" s="1071"/>
      <c r="X29" s="1071"/>
      <c r="Y29" s="1071"/>
      <c r="Z29" s="1071"/>
      <c r="AA29" s="1071"/>
      <c r="AB29" s="1071"/>
      <c r="AC29" s="1071"/>
      <c r="AD29" s="1071"/>
      <c r="AE29" s="1072"/>
      <c r="AF29" s="1067">
        <v>0</v>
      </c>
      <c r="AG29" s="1068"/>
      <c r="AH29" s="1068"/>
      <c r="AI29" s="1068"/>
      <c r="AJ29" s="1069"/>
      <c r="AK29" s="1012"/>
      <c r="AL29" s="1003"/>
      <c r="AM29" s="1003"/>
      <c r="AN29" s="1003"/>
      <c r="AO29" s="1003"/>
      <c r="AP29" s="1003"/>
      <c r="AQ29" s="1003"/>
      <c r="AR29" s="1003"/>
      <c r="AS29" s="1003"/>
      <c r="AT29" s="1003"/>
      <c r="AU29" s="1003"/>
      <c r="AV29" s="1003"/>
      <c r="AW29" s="1003"/>
      <c r="AX29" s="1003"/>
      <c r="AY29" s="1003"/>
      <c r="AZ29" s="1073"/>
      <c r="BA29" s="1073"/>
      <c r="BB29" s="1073"/>
      <c r="BC29" s="1073"/>
      <c r="BD29" s="1073"/>
      <c r="BE29" s="1004"/>
      <c r="BF29" s="1004"/>
      <c r="BG29" s="1004"/>
      <c r="BH29" s="1004"/>
      <c r="BI29" s="1005"/>
      <c r="BJ29" s="223"/>
      <c r="BK29" s="223"/>
      <c r="BL29" s="223"/>
      <c r="BM29" s="223"/>
      <c r="BN29" s="223"/>
      <c r="BO29" s="232"/>
      <c r="BP29" s="232"/>
      <c r="BQ29" s="229">
        <v>23</v>
      </c>
      <c r="BR29" s="230"/>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1"/>
    </row>
    <row r="30" spans="1:131" ht="26.25" customHeight="1" x14ac:dyDescent="0.15">
      <c r="A30" s="233">
        <v>3</v>
      </c>
      <c r="B30" s="1062" t="s">
        <v>406</v>
      </c>
      <c r="C30" s="1063"/>
      <c r="D30" s="1063"/>
      <c r="E30" s="1063"/>
      <c r="F30" s="1063"/>
      <c r="G30" s="1063"/>
      <c r="H30" s="1063"/>
      <c r="I30" s="1063"/>
      <c r="J30" s="1063"/>
      <c r="K30" s="1063"/>
      <c r="L30" s="1063"/>
      <c r="M30" s="1063"/>
      <c r="N30" s="1063"/>
      <c r="O30" s="1063"/>
      <c r="P30" s="1064"/>
      <c r="Q30" s="1070"/>
      <c r="R30" s="1071"/>
      <c r="S30" s="1071"/>
      <c r="T30" s="1071"/>
      <c r="U30" s="1071"/>
      <c r="V30" s="1071"/>
      <c r="W30" s="1071"/>
      <c r="X30" s="1071"/>
      <c r="Y30" s="1071"/>
      <c r="Z30" s="1071"/>
      <c r="AA30" s="1071"/>
      <c r="AB30" s="1071"/>
      <c r="AC30" s="1071"/>
      <c r="AD30" s="1071"/>
      <c r="AE30" s="1072"/>
      <c r="AF30" s="1067">
        <v>29</v>
      </c>
      <c r="AG30" s="1068"/>
      <c r="AH30" s="1068"/>
      <c r="AI30" s="1068"/>
      <c r="AJ30" s="1069"/>
      <c r="AK30" s="1012"/>
      <c r="AL30" s="1003"/>
      <c r="AM30" s="1003"/>
      <c r="AN30" s="1003"/>
      <c r="AO30" s="1003"/>
      <c r="AP30" s="1003"/>
      <c r="AQ30" s="1003"/>
      <c r="AR30" s="1003"/>
      <c r="AS30" s="1003"/>
      <c r="AT30" s="1003"/>
      <c r="AU30" s="1003"/>
      <c r="AV30" s="1003"/>
      <c r="AW30" s="1003"/>
      <c r="AX30" s="1003"/>
      <c r="AY30" s="1003"/>
      <c r="AZ30" s="1073"/>
      <c r="BA30" s="1073"/>
      <c r="BB30" s="1073"/>
      <c r="BC30" s="1073"/>
      <c r="BD30" s="1073"/>
      <c r="BE30" s="1004"/>
      <c r="BF30" s="1004"/>
      <c r="BG30" s="1004"/>
      <c r="BH30" s="1004"/>
      <c r="BI30" s="1005"/>
      <c r="BJ30" s="223"/>
      <c r="BK30" s="223"/>
      <c r="BL30" s="223"/>
      <c r="BM30" s="223"/>
      <c r="BN30" s="223"/>
      <c r="BO30" s="232"/>
      <c r="BP30" s="232"/>
      <c r="BQ30" s="229">
        <v>24</v>
      </c>
      <c r="BR30" s="230"/>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1"/>
    </row>
    <row r="31" spans="1:131" ht="26.25" customHeight="1" x14ac:dyDescent="0.15">
      <c r="A31" s="233">
        <v>4</v>
      </c>
      <c r="B31" s="1062" t="s">
        <v>407</v>
      </c>
      <c r="C31" s="1063"/>
      <c r="D31" s="1063"/>
      <c r="E31" s="1063"/>
      <c r="F31" s="1063"/>
      <c r="G31" s="1063"/>
      <c r="H31" s="1063"/>
      <c r="I31" s="1063"/>
      <c r="J31" s="1063"/>
      <c r="K31" s="1063"/>
      <c r="L31" s="1063"/>
      <c r="M31" s="1063"/>
      <c r="N31" s="1063"/>
      <c r="O31" s="1063"/>
      <c r="P31" s="1064"/>
      <c r="Q31" s="1070"/>
      <c r="R31" s="1071"/>
      <c r="S31" s="1071"/>
      <c r="T31" s="1071"/>
      <c r="U31" s="1071"/>
      <c r="V31" s="1071"/>
      <c r="W31" s="1071"/>
      <c r="X31" s="1071"/>
      <c r="Y31" s="1071"/>
      <c r="Z31" s="1071"/>
      <c r="AA31" s="1071"/>
      <c r="AB31" s="1071"/>
      <c r="AC31" s="1071"/>
      <c r="AD31" s="1071"/>
      <c r="AE31" s="1072"/>
      <c r="AF31" s="1067">
        <v>469</v>
      </c>
      <c r="AG31" s="1068"/>
      <c r="AH31" s="1068"/>
      <c r="AI31" s="1068"/>
      <c r="AJ31" s="1069"/>
      <c r="AK31" s="1012"/>
      <c r="AL31" s="1003"/>
      <c r="AM31" s="1003"/>
      <c r="AN31" s="1003"/>
      <c r="AO31" s="1003"/>
      <c r="AP31" s="1003"/>
      <c r="AQ31" s="1003"/>
      <c r="AR31" s="1003"/>
      <c r="AS31" s="1003"/>
      <c r="AT31" s="1003"/>
      <c r="AU31" s="1003"/>
      <c r="AV31" s="1003"/>
      <c r="AW31" s="1003"/>
      <c r="AX31" s="1003"/>
      <c r="AY31" s="1003"/>
      <c r="AZ31" s="1073"/>
      <c r="BA31" s="1073"/>
      <c r="BB31" s="1073"/>
      <c r="BC31" s="1073"/>
      <c r="BD31" s="1073"/>
      <c r="BE31" s="1004" t="s">
        <v>408</v>
      </c>
      <c r="BF31" s="1004"/>
      <c r="BG31" s="1004"/>
      <c r="BH31" s="1004"/>
      <c r="BI31" s="1005"/>
      <c r="BJ31" s="223"/>
      <c r="BK31" s="223"/>
      <c r="BL31" s="223"/>
      <c r="BM31" s="223"/>
      <c r="BN31" s="223"/>
      <c r="BO31" s="232"/>
      <c r="BP31" s="232"/>
      <c r="BQ31" s="229">
        <v>25</v>
      </c>
      <c r="BR31" s="230"/>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1"/>
    </row>
    <row r="32" spans="1:131" ht="26.25" customHeight="1" x14ac:dyDescent="0.15">
      <c r="A32" s="233">
        <v>5</v>
      </c>
      <c r="B32" s="1062" t="s">
        <v>409</v>
      </c>
      <c r="C32" s="1063"/>
      <c r="D32" s="1063"/>
      <c r="E32" s="1063"/>
      <c r="F32" s="1063"/>
      <c r="G32" s="1063"/>
      <c r="H32" s="1063"/>
      <c r="I32" s="1063"/>
      <c r="J32" s="1063"/>
      <c r="K32" s="1063"/>
      <c r="L32" s="1063"/>
      <c r="M32" s="1063"/>
      <c r="N32" s="1063"/>
      <c r="O32" s="1063"/>
      <c r="P32" s="1064"/>
      <c r="Q32" s="1070"/>
      <c r="R32" s="1071"/>
      <c r="S32" s="1071"/>
      <c r="T32" s="1071"/>
      <c r="U32" s="1071"/>
      <c r="V32" s="1071"/>
      <c r="W32" s="1071"/>
      <c r="X32" s="1071"/>
      <c r="Y32" s="1071"/>
      <c r="Z32" s="1071"/>
      <c r="AA32" s="1071"/>
      <c r="AB32" s="1071"/>
      <c r="AC32" s="1071"/>
      <c r="AD32" s="1071"/>
      <c r="AE32" s="1072"/>
      <c r="AF32" s="1067">
        <v>183</v>
      </c>
      <c r="AG32" s="1068"/>
      <c r="AH32" s="1068"/>
      <c r="AI32" s="1068"/>
      <c r="AJ32" s="1069"/>
      <c r="AK32" s="1012"/>
      <c r="AL32" s="1003"/>
      <c r="AM32" s="1003"/>
      <c r="AN32" s="1003"/>
      <c r="AO32" s="1003"/>
      <c r="AP32" s="1003"/>
      <c r="AQ32" s="1003"/>
      <c r="AR32" s="1003"/>
      <c r="AS32" s="1003"/>
      <c r="AT32" s="1003"/>
      <c r="AU32" s="1003"/>
      <c r="AV32" s="1003"/>
      <c r="AW32" s="1003"/>
      <c r="AX32" s="1003"/>
      <c r="AY32" s="1003"/>
      <c r="AZ32" s="1073"/>
      <c r="BA32" s="1073"/>
      <c r="BB32" s="1073"/>
      <c r="BC32" s="1073"/>
      <c r="BD32" s="1073"/>
      <c r="BE32" s="1004" t="s">
        <v>410</v>
      </c>
      <c r="BF32" s="1004"/>
      <c r="BG32" s="1004"/>
      <c r="BH32" s="1004"/>
      <c r="BI32" s="1005"/>
      <c r="BJ32" s="223"/>
      <c r="BK32" s="223"/>
      <c r="BL32" s="223"/>
      <c r="BM32" s="223"/>
      <c r="BN32" s="223"/>
      <c r="BO32" s="232"/>
      <c r="BP32" s="232"/>
      <c r="BQ32" s="229">
        <v>26</v>
      </c>
      <c r="BR32" s="230"/>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1"/>
    </row>
    <row r="33" spans="1:131" ht="26.25" customHeight="1" x14ac:dyDescent="0.15">
      <c r="A33" s="233">
        <v>6</v>
      </c>
      <c r="B33" s="1062" t="s">
        <v>411</v>
      </c>
      <c r="C33" s="1063"/>
      <c r="D33" s="1063"/>
      <c r="E33" s="1063"/>
      <c r="F33" s="1063"/>
      <c r="G33" s="1063"/>
      <c r="H33" s="1063"/>
      <c r="I33" s="1063"/>
      <c r="J33" s="1063"/>
      <c r="K33" s="1063"/>
      <c r="L33" s="1063"/>
      <c r="M33" s="1063"/>
      <c r="N33" s="1063"/>
      <c r="O33" s="1063"/>
      <c r="P33" s="1064"/>
      <c r="Q33" s="1070"/>
      <c r="R33" s="1071"/>
      <c r="S33" s="1071"/>
      <c r="T33" s="1071"/>
      <c r="U33" s="1071"/>
      <c r="V33" s="1071"/>
      <c r="W33" s="1071"/>
      <c r="X33" s="1071"/>
      <c r="Y33" s="1071"/>
      <c r="Z33" s="1071"/>
      <c r="AA33" s="1071"/>
      <c r="AB33" s="1071"/>
      <c r="AC33" s="1071"/>
      <c r="AD33" s="1071"/>
      <c r="AE33" s="1072"/>
      <c r="AF33" s="1067" t="s">
        <v>412</v>
      </c>
      <c r="AG33" s="1068"/>
      <c r="AH33" s="1068"/>
      <c r="AI33" s="1068"/>
      <c r="AJ33" s="1069"/>
      <c r="AK33" s="1012"/>
      <c r="AL33" s="1003"/>
      <c r="AM33" s="1003"/>
      <c r="AN33" s="1003"/>
      <c r="AO33" s="1003"/>
      <c r="AP33" s="1003"/>
      <c r="AQ33" s="1003"/>
      <c r="AR33" s="1003"/>
      <c r="AS33" s="1003"/>
      <c r="AT33" s="1003"/>
      <c r="AU33" s="1003"/>
      <c r="AV33" s="1003"/>
      <c r="AW33" s="1003"/>
      <c r="AX33" s="1003"/>
      <c r="AY33" s="1003"/>
      <c r="AZ33" s="1073"/>
      <c r="BA33" s="1073"/>
      <c r="BB33" s="1073"/>
      <c r="BC33" s="1073"/>
      <c r="BD33" s="1073"/>
      <c r="BE33" s="1004" t="s">
        <v>413</v>
      </c>
      <c r="BF33" s="1004"/>
      <c r="BG33" s="1004"/>
      <c r="BH33" s="1004"/>
      <c r="BI33" s="1005"/>
      <c r="BJ33" s="223"/>
      <c r="BK33" s="223"/>
      <c r="BL33" s="223"/>
      <c r="BM33" s="223"/>
      <c r="BN33" s="223"/>
      <c r="BO33" s="232"/>
      <c r="BP33" s="232"/>
      <c r="BQ33" s="229">
        <v>27</v>
      </c>
      <c r="BR33" s="230"/>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1"/>
    </row>
    <row r="34" spans="1:131" ht="26.25" customHeight="1" x14ac:dyDescent="0.15">
      <c r="A34" s="233">
        <v>7</v>
      </c>
      <c r="B34" s="1062"/>
      <c r="C34" s="1063"/>
      <c r="D34" s="1063"/>
      <c r="E34" s="1063"/>
      <c r="F34" s="1063"/>
      <c r="G34" s="1063"/>
      <c r="H34" s="1063"/>
      <c r="I34" s="1063"/>
      <c r="J34" s="1063"/>
      <c r="K34" s="1063"/>
      <c r="L34" s="1063"/>
      <c r="M34" s="1063"/>
      <c r="N34" s="1063"/>
      <c r="O34" s="1063"/>
      <c r="P34" s="1064"/>
      <c r="Q34" s="1070"/>
      <c r="R34" s="1071"/>
      <c r="S34" s="1071"/>
      <c r="T34" s="1071"/>
      <c r="U34" s="1071"/>
      <c r="V34" s="1071"/>
      <c r="W34" s="1071"/>
      <c r="X34" s="1071"/>
      <c r="Y34" s="1071"/>
      <c r="Z34" s="1071"/>
      <c r="AA34" s="1071"/>
      <c r="AB34" s="1071"/>
      <c r="AC34" s="1071"/>
      <c r="AD34" s="1071"/>
      <c r="AE34" s="1072"/>
      <c r="AF34" s="1067"/>
      <c r="AG34" s="1068"/>
      <c r="AH34" s="1068"/>
      <c r="AI34" s="1068"/>
      <c r="AJ34" s="1069"/>
      <c r="AK34" s="1012"/>
      <c r="AL34" s="1003"/>
      <c r="AM34" s="1003"/>
      <c r="AN34" s="1003"/>
      <c r="AO34" s="1003"/>
      <c r="AP34" s="1003"/>
      <c r="AQ34" s="1003"/>
      <c r="AR34" s="1003"/>
      <c r="AS34" s="1003"/>
      <c r="AT34" s="1003"/>
      <c r="AU34" s="1003"/>
      <c r="AV34" s="1003"/>
      <c r="AW34" s="1003"/>
      <c r="AX34" s="1003"/>
      <c r="AY34" s="1003"/>
      <c r="AZ34" s="1073"/>
      <c r="BA34" s="1073"/>
      <c r="BB34" s="1073"/>
      <c r="BC34" s="1073"/>
      <c r="BD34" s="1073"/>
      <c r="BE34" s="1004"/>
      <c r="BF34" s="1004"/>
      <c r="BG34" s="1004"/>
      <c r="BH34" s="1004"/>
      <c r="BI34" s="1005"/>
      <c r="BJ34" s="223"/>
      <c r="BK34" s="223"/>
      <c r="BL34" s="223"/>
      <c r="BM34" s="223"/>
      <c r="BN34" s="223"/>
      <c r="BO34" s="232"/>
      <c r="BP34" s="232"/>
      <c r="BQ34" s="229">
        <v>28</v>
      </c>
      <c r="BR34" s="230"/>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1"/>
    </row>
    <row r="35" spans="1:131" ht="26.25" customHeight="1" x14ac:dyDescent="0.15">
      <c r="A35" s="233">
        <v>8</v>
      </c>
      <c r="B35" s="1062"/>
      <c r="C35" s="1063"/>
      <c r="D35" s="1063"/>
      <c r="E35" s="1063"/>
      <c r="F35" s="1063"/>
      <c r="G35" s="1063"/>
      <c r="H35" s="1063"/>
      <c r="I35" s="1063"/>
      <c r="J35" s="1063"/>
      <c r="K35" s="1063"/>
      <c r="L35" s="1063"/>
      <c r="M35" s="1063"/>
      <c r="N35" s="1063"/>
      <c r="O35" s="1063"/>
      <c r="P35" s="1064"/>
      <c r="Q35" s="1070"/>
      <c r="R35" s="1071"/>
      <c r="S35" s="1071"/>
      <c r="T35" s="1071"/>
      <c r="U35" s="1071"/>
      <c r="V35" s="1071"/>
      <c r="W35" s="1071"/>
      <c r="X35" s="1071"/>
      <c r="Y35" s="1071"/>
      <c r="Z35" s="1071"/>
      <c r="AA35" s="1071"/>
      <c r="AB35" s="1071"/>
      <c r="AC35" s="1071"/>
      <c r="AD35" s="1071"/>
      <c r="AE35" s="1072"/>
      <c r="AF35" s="1067"/>
      <c r="AG35" s="1068"/>
      <c r="AH35" s="1068"/>
      <c r="AI35" s="1068"/>
      <c r="AJ35" s="1069"/>
      <c r="AK35" s="1012"/>
      <c r="AL35" s="1003"/>
      <c r="AM35" s="1003"/>
      <c r="AN35" s="1003"/>
      <c r="AO35" s="1003"/>
      <c r="AP35" s="1003"/>
      <c r="AQ35" s="1003"/>
      <c r="AR35" s="1003"/>
      <c r="AS35" s="1003"/>
      <c r="AT35" s="1003"/>
      <c r="AU35" s="1003"/>
      <c r="AV35" s="1003"/>
      <c r="AW35" s="1003"/>
      <c r="AX35" s="1003"/>
      <c r="AY35" s="1003"/>
      <c r="AZ35" s="1073"/>
      <c r="BA35" s="1073"/>
      <c r="BB35" s="1073"/>
      <c r="BC35" s="1073"/>
      <c r="BD35" s="1073"/>
      <c r="BE35" s="1004"/>
      <c r="BF35" s="1004"/>
      <c r="BG35" s="1004"/>
      <c r="BH35" s="1004"/>
      <c r="BI35" s="1005"/>
      <c r="BJ35" s="223"/>
      <c r="BK35" s="223"/>
      <c r="BL35" s="223"/>
      <c r="BM35" s="223"/>
      <c r="BN35" s="223"/>
      <c r="BO35" s="232"/>
      <c r="BP35" s="232"/>
      <c r="BQ35" s="229">
        <v>29</v>
      </c>
      <c r="BR35" s="230"/>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1"/>
    </row>
    <row r="36" spans="1:131" ht="26.25" customHeight="1" x14ac:dyDescent="0.15">
      <c r="A36" s="233">
        <v>9</v>
      </c>
      <c r="B36" s="1062"/>
      <c r="C36" s="1063"/>
      <c r="D36" s="1063"/>
      <c r="E36" s="1063"/>
      <c r="F36" s="1063"/>
      <c r="G36" s="1063"/>
      <c r="H36" s="1063"/>
      <c r="I36" s="1063"/>
      <c r="J36" s="1063"/>
      <c r="K36" s="1063"/>
      <c r="L36" s="1063"/>
      <c r="M36" s="1063"/>
      <c r="N36" s="1063"/>
      <c r="O36" s="1063"/>
      <c r="P36" s="1064"/>
      <c r="Q36" s="1070"/>
      <c r="R36" s="1071"/>
      <c r="S36" s="1071"/>
      <c r="T36" s="1071"/>
      <c r="U36" s="1071"/>
      <c r="V36" s="1071"/>
      <c r="W36" s="1071"/>
      <c r="X36" s="1071"/>
      <c r="Y36" s="1071"/>
      <c r="Z36" s="1071"/>
      <c r="AA36" s="1071"/>
      <c r="AB36" s="1071"/>
      <c r="AC36" s="1071"/>
      <c r="AD36" s="1071"/>
      <c r="AE36" s="1072"/>
      <c r="AF36" s="1067"/>
      <c r="AG36" s="1068"/>
      <c r="AH36" s="1068"/>
      <c r="AI36" s="1068"/>
      <c r="AJ36" s="1069"/>
      <c r="AK36" s="1012"/>
      <c r="AL36" s="1003"/>
      <c r="AM36" s="1003"/>
      <c r="AN36" s="1003"/>
      <c r="AO36" s="1003"/>
      <c r="AP36" s="1003"/>
      <c r="AQ36" s="1003"/>
      <c r="AR36" s="1003"/>
      <c r="AS36" s="1003"/>
      <c r="AT36" s="1003"/>
      <c r="AU36" s="1003"/>
      <c r="AV36" s="1003"/>
      <c r="AW36" s="1003"/>
      <c r="AX36" s="1003"/>
      <c r="AY36" s="1003"/>
      <c r="AZ36" s="1073"/>
      <c r="BA36" s="1073"/>
      <c r="BB36" s="1073"/>
      <c r="BC36" s="1073"/>
      <c r="BD36" s="1073"/>
      <c r="BE36" s="1004"/>
      <c r="BF36" s="1004"/>
      <c r="BG36" s="1004"/>
      <c r="BH36" s="1004"/>
      <c r="BI36" s="1005"/>
      <c r="BJ36" s="223"/>
      <c r="BK36" s="223"/>
      <c r="BL36" s="223"/>
      <c r="BM36" s="223"/>
      <c r="BN36" s="223"/>
      <c r="BO36" s="232"/>
      <c r="BP36" s="232"/>
      <c r="BQ36" s="229">
        <v>30</v>
      </c>
      <c r="BR36" s="230"/>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1"/>
    </row>
    <row r="37" spans="1:131" ht="26.25" customHeight="1" x14ac:dyDescent="0.15">
      <c r="A37" s="233">
        <v>10</v>
      </c>
      <c r="B37" s="1062"/>
      <c r="C37" s="1063"/>
      <c r="D37" s="1063"/>
      <c r="E37" s="1063"/>
      <c r="F37" s="1063"/>
      <c r="G37" s="1063"/>
      <c r="H37" s="1063"/>
      <c r="I37" s="1063"/>
      <c r="J37" s="1063"/>
      <c r="K37" s="1063"/>
      <c r="L37" s="1063"/>
      <c r="M37" s="1063"/>
      <c r="N37" s="1063"/>
      <c r="O37" s="1063"/>
      <c r="P37" s="1064"/>
      <c r="Q37" s="1070"/>
      <c r="R37" s="1071"/>
      <c r="S37" s="1071"/>
      <c r="T37" s="1071"/>
      <c r="U37" s="1071"/>
      <c r="V37" s="1071"/>
      <c r="W37" s="1071"/>
      <c r="X37" s="1071"/>
      <c r="Y37" s="1071"/>
      <c r="Z37" s="1071"/>
      <c r="AA37" s="1071"/>
      <c r="AB37" s="1071"/>
      <c r="AC37" s="1071"/>
      <c r="AD37" s="1071"/>
      <c r="AE37" s="1072"/>
      <c r="AF37" s="1067"/>
      <c r="AG37" s="1068"/>
      <c r="AH37" s="1068"/>
      <c r="AI37" s="1068"/>
      <c r="AJ37" s="1069"/>
      <c r="AK37" s="1012"/>
      <c r="AL37" s="1003"/>
      <c r="AM37" s="1003"/>
      <c r="AN37" s="1003"/>
      <c r="AO37" s="1003"/>
      <c r="AP37" s="1003"/>
      <c r="AQ37" s="1003"/>
      <c r="AR37" s="1003"/>
      <c r="AS37" s="1003"/>
      <c r="AT37" s="1003"/>
      <c r="AU37" s="1003"/>
      <c r="AV37" s="1003"/>
      <c r="AW37" s="1003"/>
      <c r="AX37" s="1003"/>
      <c r="AY37" s="1003"/>
      <c r="AZ37" s="1073"/>
      <c r="BA37" s="1073"/>
      <c r="BB37" s="1073"/>
      <c r="BC37" s="1073"/>
      <c r="BD37" s="1073"/>
      <c r="BE37" s="1004"/>
      <c r="BF37" s="1004"/>
      <c r="BG37" s="1004"/>
      <c r="BH37" s="1004"/>
      <c r="BI37" s="1005"/>
      <c r="BJ37" s="223"/>
      <c r="BK37" s="223"/>
      <c r="BL37" s="223"/>
      <c r="BM37" s="223"/>
      <c r="BN37" s="223"/>
      <c r="BO37" s="232"/>
      <c r="BP37" s="232"/>
      <c r="BQ37" s="229">
        <v>31</v>
      </c>
      <c r="BR37" s="230"/>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1"/>
    </row>
    <row r="38" spans="1:131" ht="26.25" customHeight="1" x14ac:dyDescent="0.15">
      <c r="A38" s="233">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12"/>
      <c r="AL38" s="1003"/>
      <c r="AM38" s="1003"/>
      <c r="AN38" s="1003"/>
      <c r="AO38" s="1003"/>
      <c r="AP38" s="1003"/>
      <c r="AQ38" s="1003"/>
      <c r="AR38" s="1003"/>
      <c r="AS38" s="1003"/>
      <c r="AT38" s="1003"/>
      <c r="AU38" s="1003"/>
      <c r="AV38" s="1003"/>
      <c r="AW38" s="1003"/>
      <c r="AX38" s="1003"/>
      <c r="AY38" s="1003"/>
      <c r="AZ38" s="1073"/>
      <c r="BA38" s="1073"/>
      <c r="BB38" s="1073"/>
      <c r="BC38" s="1073"/>
      <c r="BD38" s="1073"/>
      <c r="BE38" s="1004"/>
      <c r="BF38" s="1004"/>
      <c r="BG38" s="1004"/>
      <c r="BH38" s="1004"/>
      <c r="BI38" s="1005"/>
      <c r="BJ38" s="223"/>
      <c r="BK38" s="223"/>
      <c r="BL38" s="223"/>
      <c r="BM38" s="223"/>
      <c r="BN38" s="223"/>
      <c r="BO38" s="232"/>
      <c r="BP38" s="232"/>
      <c r="BQ38" s="229">
        <v>32</v>
      </c>
      <c r="BR38" s="230"/>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1"/>
    </row>
    <row r="39" spans="1:131" ht="26.25" customHeight="1" x14ac:dyDescent="0.15">
      <c r="A39" s="233">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12"/>
      <c r="AL39" s="1003"/>
      <c r="AM39" s="1003"/>
      <c r="AN39" s="1003"/>
      <c r="AO39" s="1003"/>
      <c r="AP39" s="1003"/>
      <c r="AQ39" s="1003"/>
      <c r="AR39" s="1003"/>
      <c r="AS39" s="1003"/>
      <c r="AT39" s="1003"/>
      <c r="AU39" s="1003"/>
      <c r="AV39" s="1003"/>
      <c r="AW39" s="1003"/>
      <c r="AX39" s="1003"/>
      <c r="AY39" s="1003"/>
      <c r="AZ39" s="1073"/>
      <c r="BA39" s="1073"/>
      <c r="BB39" s="1073"/>
      <c r="BC39" s="1073"/>
      <c r="BD39" s="1073"/>
      <c r="BE39" s="1004"/>
      <c r="BF39" s="1004"/>
      <c r="BG39" s="1004"/>
      <c r="BH39" s="1004"/>
      <c r="BI39" s="1005"/>
      <c r="BJ39" s="223"/>
      <c r="BK39" s="223"/>
      <c r="BL39" s="223"/>
      <c r="BM39" s="223"/>
      <c r="BN39" s="223"/>
      <c r="BO39" s="232"/>
      <c r="BP39" s="232"/>
      <c r="BQ39" s="229">
        <v>33</v>
      </c>
      <c r="BR39" s="230"/>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1"/>
    </row>
    <row r="40" spans="1:131" ht="26.25" customHeight="1" x14ac:dyDescent="0.15">
      <c r="A40" s="229">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12"/>
      <c r="AL40" s="1003"/>
      <c r="AM40" s="1003"/>
      <c r="AN40" s="1003"/>
      <c r="AO40" s="1003"/>
      <c r="AP40" s="1003"/>
      <c r="AQ40" s="1003"/>
      <c r="AR40" s="1003"/>
      <c r="AS40" s="1003"/>
      <c r="AT40" s="1003"/>
      <c r="AU40" s="1003"/>
      <c r="AV40" s="1003"/>
      <c r="AW40" s="1003"/>
      <c r="AX40" s="1003"/>
      <c r="AY40" s="1003"/>
      <c r="AZ40" s="1073"/>
      <c r="BA40" s="1073"/>
      <c r="BB40" s="1073"/>
      <c r="BC40" s="1073"/>
      <c r="BD40" s="1073"/>
      <c r="BE40" s="1004"/>
      <c r="BF40" s="1004"/>
      <c r="BG40" s="1004"/>
      <c r="BH40" s="1004"/>
      <c r="BI40" s="1005"/>
      <c r="BJ40" s="223"/>
      <c r="BK40" s="223"/>
      <c r="BL40" s="223"/>
      <c r="BM40" s="223"/>
      <c r="BN40" s="223"/>
      <c r="BO40" s="232"/>
      <c r="BP40" s="232"/>
      <c r="BQ40" s="229">
        <v>34</v>
      </c>
      <c r="BR40" s="230"/>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1"/>
    </row>
    <row r="41" spans="1:131" ht="26.25" customHeight="1" x14ac:dyDescent="0.15">
      <c r="A41" s="229">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12"/>
      <c r="AL41" s="1003"/>
      <c r="AM41" s="1003"/>
      <c r="AN41" s="1003"/>
      <c r="AO41" s="1003"/>
      <c r="AP41" s="1003"/>
      <c r="AQ41" s="1003"/>
      <c r="AR41" s="1003"/>
      <c r="AS41" s="1003"/>
      <c r="AT41" s="1003"/>
      <c r="AU41" s="1003"/>
      <c r="AV41" s="1003"/>
      <c r="AW41" s="1003"/>
      <c r="AX41" s="1003"/>
      <c r="AY41" s="1003"/>
      <c r="AZ41" s="1073"/>
      <c r="BA41" s="1073"/>
      <c r="BB41" s="1073"/>
      <c r="BC41" s="1073"/>
      <c r="BD41" s="1073"/>
      <c r="BE41" s="1004"/>
      <c r="BF41" s="1004"/>
      <c r="BG41" s="1004"/>
      <c r="BH41" s="1004"/>
      <c r="BI41" s="1005"/>
      <c r="BJ41" s="223"/>
      <c r="BK41" s="223"/>
      <c r="BL41" s="223"/>
      <c r="BM41" s="223"/>
      <c r="BN41" s="223"/>
      <c r="BO41" s="232"/>
      <c r="BP41" s="232"/>
      <c r="BQ41" s="229">
        <v>35</v>
      </c>
      <c r="BR41" s="230"/>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1"/>
    </row>
    <row r="42" spans="1:131" ht="26.25" customHeight="1" x14ac:dyDescent="0.15">
      <c r="A42" s="229">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12"/>
      <c r="AL42" s="1003"/>
      <c r="AM42" s="1003"/>
      <c r="AN42" s="1003"/>
      <c r="AO42" s="1003"/>
      <c r="AP42" s="1003"/>
      <c r="AQ42" s="1003"/>
      <c r="AR42" s="1003"/>
      <c r="AS42" s="1003"/>
      <c r="AT42" s="1003"/>
      <c r="AU42" s="1003"/>
      <c r="AV42" s="1003"/>
      <c r="AW42" s="1003"/>
      <c r="AX42" s="1003"/>
      <c r="AY42" s="1003"/>
      <c r="AZ42" s="1073"/>
      <c r="BA42" s="1073"/>
      <c r="BB42" s="1073"/>
      <c r="BC42" s="1073"/>
      <c r="BD42" s="1073"/>
      <c r="BE42" s="1004"/>
      <c r="BF42" s="1004"/>
      <c r="BG42" s="1004"/>
      <c r="BH42" s="1004"/>
      <c r="BI42" s="1005"/>
      <c r="BJ42" s="223"/>
      <c r="BK42" s="223"/>
      <c r="BL42" s="223"/>
      <c r="BM42" s="223"/>
      <c r="BN42" s="223"/>
      <c r="BO42" s="232"/>
      <c r="BP42" s="232"/>
      <c r="BQ42" s="229">
        <v>36</v>
      </c>
      <c r="BR42" s="230"/>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1"/>
    </row>
    <row r="43" spans="1:131" ht="26.25" customHeight="1" x14ac:dyDescent="0.15">
      <c r="A43" s="229">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12"/>
      <c r="AL43" s="1003"/>
      <c r="AM43" s="1003"/>
      <c r="AN43" s="1003"/>
      <c r="AO43" s="1003"/>
      <c r="AP43" s="1003"/>
      <c r="AQ43" s="1003"/>
      <c r="AR43" s="1003"/>
      <c r="AS43" s="1003"/>
      <c r="AT43" s="1003"/>
      <c r="AU43" s="1003"/>
      <c r="AV43" s="1003"/>
      <c r="AW43" s="1003"/>
      <c r="AX43" s="1003"/>
      <c r="AY43" s="1003"/>
      <c r="AZ43" s="1073"/>
      <c r="BA43" s="1073"/>
      <c r="BB43" s="1073"/>
      <c r="BC43" s="1073"/>
      <c r="BD43" s="1073"/>
      <c r="BE43" s="1004"/>
      <c r="BF43" s="1004"/>
      <c r="BG43" s="1004"/>
      <c r="BH43" s="1004"/>
      <c r="BI43" s="1005"/>
      <c r="BJ43" s="223"/>
      <c r="BK43" s="223"/>
      <c r="BL43" s="223"/>
      <c r="BM43" s="223"/>
      <c r="BN43" s="223"/>
      <c r="BO43" s="232"/>
      <c r="BP43" s="232"/>
      <c r="BQ43" s="229">
        <v>37</v>
      </c>
      <c r="BR43" s="230"/>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1"/>
    </row>
    <row r="44" spans="1:131" ht="26.25" customHeight="1" x14ac:dyDescent="0.15">
      <c r="A44" s="229">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12"/>
      <c r="AL44" s="1003"/>
      <c r="AM44" s="1003"/>
      <c r="AN44" s="1003"/>
      <c r="AO44" s="1003"/>
      <c r="AP44" s="1003"/>
      <c r="AQ44" s="1003"/>
      <c r="AR44" s="1003"/>
      <c r="AS44" s="1003"/>
      <c r="AT44" s="1003"/>
      <c r="AU44" s="1003"/>
      <c r="AV44" s="1003"/>
      <c r="AW44" s="1003"/>
      <c r="AX44" s="1003"/>
      <c r="AY44" s="1003"/>
      <c r="AZ44" s="1073"/>
      <c r="BA44" s="1073"/>
      <c r="BB44" s="1073"/>
      <c r="BC44" s="1073"/>
      <c r="BD44" s="1073"/>
      <c r="BE44" s="1004"/>
      <c r="BF44" s="1004"/>
      <c r="BG44" s="1004"/>
      <c r="BH44" s="1004"/>
      <c r="BI44" s="1005"/>
      <c r="BJ44" s="223"/>
      <c r="BK44" s="223"/>
      <c r="BL44" s="223"/>
      <c r="BM44" s="223"/>
      <c r="BN44" s="223"/>
      <c r="BO44" s="232"/>
      <c r="BP44" s="232"/>
      <c r="BQ44" s="229">
        <v>38</v>
      </c>
      <c r="BR44" s="230"/>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1"/>
    </row>
    <row r="45" spans="1:131" ht="26.25" customHeight="1" x14ac:dyDescent="0.15">
      <c r="A45" s="229">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12"/>
      <c r="AL45" s="1003"/>
      <c r="AM45" s="1003"/>
      <c r="AN45" s="1003"/>
      <c r="AO45" s="1003"/>
      <c r="AP45" s="1003"/>
      <c r="AQ45" s="1003"/>
      <c r="AR45" s="1003"/>
      <c r="AS45" s="1003"/>
      <c r="AT45" s="1003"/>
      <c r="AU45" s="1003"/>
      <c r="AV45" s="1003"/>
      <c r="AW45" s="1003"/>
      <c r="AX45" s="1003"/>
      <c r="AY45" s="1003"/>
      <c r="AZ45" s="1073"/>
      <c r="BA45" s="1073"/>
      <c r="BB45" s="1073"/>
      <c r="BC45" s="1073"/>
      <c r="BD45" s="1073"/>
      <c r="BE45" s="1004"/>
      <c r="BF45" s="1004"/>
      <c r="BG45" s="1004"/>
      <c r="BH45" s="1004"/>
      <c r="BI45" s="1005"/>
      <c r="BJ45" s="223"/>
      <c r="BK45" s="223"/>
      <c r="BL45" s="223"/>
      <c r="BM45" s="223"/>
      <c r="BN45" s="223"/>
      <c r="BO45" s="232"/>
      <c r="BP45" s="232"/>
      <c r="BQ45" s="229">
        <v>39</v>
      </c>
      <c r="BR45" s="230"/>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1"/>
    </row>
    <row r="46" spans="1:131" ht="26.25" customHeight="1" x14ac:dyDescent="0.15">
      <c r="A46" s="229">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12"/>
      <c r="AL46" s="1003"/>
      <c r="AM46" s="1003"/>
      <c r="AN46" s="1003"/>
      <c r="AO46" s="1003"/>
      <c r="AP46" s="1003"/>
      <c r="AQ46" s="1003"/>
      <c r="AR46" s="1003"/>
      <c r="AS46" s="1003"/>
      <c r="AT46" s="1003"/>
      <c r="AU46" s="1003"/>
      <c r="AV46" s="1003"/>
      <c r="AW46" s="1003"/>
      <c r="AX46" s="1003"/>
      <c r="AY46" s="1003"/>
      <c r="AZ46" s="1073"/>
      <c r="BA46" s="1073"/>
      <c r="BB46" s="1073"/>
      <c r="BC46" s="1073"/>
      <c r="BD46" s="1073"/>
      <c r="BE46" s="1004"/>
      <c r="BF46" s="1004"/>
      <c r="BG46" s="1004"/>
      <c r="BH46" s="1004"/>
      <c r="BI46" s="1005"/>
      <c r="BJ46" s="223"/>
      <c r="BK46" s="223"/>
      <c r="BL46" s="223"/>
      <c r="BM46" s="223"/>
      <c r="BN46" s="223"/>
      <c r="BO46" s="232"/>
      <c r="BP46" s="232"/>
      <c r="BQ46" s="229">
        <v>40</v>
      </c>
      <c r="BR46" s="230"/>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1"/>
    </row>
    <row r="47" spans="1:131" ht="26.25" customHeight="1" x14ac:dyDescent="0.15">
      <c r="A47" s="229">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12"/>
      <c r="AL47" s="1003"/>
      <c r="AM47" s="1003"/>
      <c r="AN47" s="1003"/>
      <c r="AO47" s="1003"/>
      <c r="AP47" s="1003"/>
      <c r="AQ47" s="1003"/>
      <c r="AR47" s="1003"/>
      <c r="AS47" s="1003"/>
      <c r="AT47" s="1003"/>
      <c r="AU47" s="1003"/>
      <c r="AV47" s="1003"/>
      <c r="AW47" s="1003"/>
      <c r="AX47" s="1003"/>
      <c r="AY47" s="1003"/>
      <c r="AZ47" s="1073"/>
      <c r="BA47" s="1073"/>
      <c r="BB47" s="1073"/>
      <c r="BC47" s="1073"/>
      <c r="BD47" s="1073"/>
      <c r="BE47" s="1004"/>
      <c r="BF47" s="1004"/>
      <c r="BG47" s="1004"/>
      <c r="BH47" s="1004"/>
      <c r="BI47" s="1005"/>
      <c r="BJ47" s="223"/>
      <c r="BK47" s="223"/>
      <c r="BL47" s="223"/>
      <c r="BM47" s="223"/>
      <c r="BN47" s="223"/>
      <c r="BO47" s="232"/>
      <c r="BP47" s="232"/>
      <c r="BQ47" s="229">
        <v>41</v>
      </c>
      <c r="BR47" s="230"/>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1"/>
    </row>
    <row r="48" spans="1:131" ht="26.25" customHeight="1" x14ac:dyDescent="0.15">
      <c r="A48" s="229">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12"/>
      <c r="AL48" s="1003"/>
      <c r="AM48" s="1003"/>
      <c r="AN48" s="1003"/>
      <c r="AO48" s="1003"/>
      <c r="AP48" s="1003"/>
      <c r="AQ48" s="1003"/>
      <c r="AR48" s="1003"/>
      <c r="AS48" s="1003"/>
      <c r="AT48" s="1003"/>
      <c r="AU48" s="1003"/>
      <c r="AV48" s="1003"/>
      <c r="AW48" s="1003"/>
      <c r="AX48" s="1003"/>
      <c r="AY48" s="1003"/>
      <c r="AZ48" s="1073"/>
      <c r="BA48" s="1073"/>
      <c r="BB48" s="1073"/>
      <c r="BC48" s="1073"/>
      <c r="BD48" s="1073"/>
      <c r="BE48" s="1004"/>
      <c r="BF48" s="1004"/>
      <c r="BG48" s="1004"/>
      <c r="BH48" s="1004"/>
      <c r="BI48" s="1005"/>
      <c r="BJ48" s="223"/>
      <c r="BK48" s="223"/>
      <c r="BL48" s="223"/>
      <c r="BM48" s="223"/>
      <c r="BN48" s="223"/>
      <c r="BO48" s="232"/>
      <c r="BP48" s="232"/>
      <c r="BQ48" s="229">
        <v>42</v>
      </c>
      <c r="BR48" s="230"/>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1"/>
    </row>
    <row r="49" spans="1:131" ht="26.25" customHeight="1" x14ac:dyDescent="0.15">
      <c r="A49" s="229">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12"/>
      <c r="AL49" s="1003"/>
      <c r="AM49" s="1003"/>
      <c r="AN49" s="1003"/>
      <c r="AO49" s="1003"/>
      <c r="AP49" s="1003"/>
      <c r="AQ49" s="1003"/>
      <c r="AR49" s="1003"/>
      <c r="AS49" s="1003"/>
      <c r="AT49" s="1003"/>
      <c r="AU49" s="1003"/>
      <c r="AV49" s="1003"/>
      <c r="AW49" s="1003"/>
      <c r="AX49" s="1003"/>
      <c r="AY49" s="1003"/>
      <c r="AZ49" s="1073"/>
      <c r="BA49" s="1073"/>
      <c r="BB49" s="1073"/>
      <c r="BC49" s="1073"/>
      <c r="BD49" s="1073"/>
      <c r="BE49" s="1004"/>
      <c r="BF49" s="1004"/>
      <c r="BG49" s="1004"/>
      <c r="BH49" s="1004"/>
      <c r="BI49" s="1005"/>
      <c r="BJ49" s="223"/>
      <c r="BK49" s="223"/>
      <c r="BL49" s="223"/>
      <c r="BM49" s="223"/>
      <c r="BN49" s="223"/>
      <c r="BO49" s="232"/>
      <c r="BP49" s="232"/>
      <c r="BQ49" s="229">
        <v>43</v>
      </c>
      <c r="BR49" s="230"/>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1"/>
    </row>
    <row r="50" spans="1:131" ht="26.25" customHeight="1" x14ac:dyDescent="0.15">
      <c r="A50" s="229">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04"/>
      <c r="BF50" s="1004"/>
      <c r="BG50" s="1004"/>
      <c r="BH50" s="1004"/>
      <c r="BI50" s="1005"/>
      <c r="BJ50" s="223"/>
      <c r="BK50" s="223"/>
      <c r="BL50" s="223"/>
      <c r="BM50" s="223"/>
      <c r="BN50" s="223"/>
      <c r="BO50" s="232"/>
      <c r="BP50" s="232"/>
      <c r="BQ50" s="229">
        <v>44</v>
      </c>
      <c r="BR50" s="230"/>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1"/>
    </row>
    <row r="51" spans="1:131" ht="26.25" customHeight="1" x14ac:dyDescent="0.15">
      <c r="A51" s="229">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04"/>
      <c r="BF51" s="1004"/>
      <c r="BG51" s="1004"/>
      <c r="BH51" s="1004"/>
      <c r="BI51" s="1005"/>
      <c r="BJ51" s="223"/>
      <c r="BK51" s="223"/>
      <c r="BL51" s="223"/>
      <c r="BM51" s="223"/>
      <c r="BN51" s="223"/>
      <c r="BO51" s="232"/>
      <c r="BP51" s="232"/>
      <c r="BQ51" s="229">
        <v>45</v>
      </c>
      <c r="BR51" s="230"/>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1"/>
    </row>
    <row r="52" spans="1:131" ht="26.25" customHeight="1" x14ac:dyDescent="0.15">
      <c r="A52" s="229">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04"/>
      <c r="BF52" s="1004"/>
      <c r="BG52" s="1004"/>
      <c r="BH52" s="1004"/>
      <c r="BI52" s="1005"/>
      <c r="BJ52" s="223"/>
      <c r="BK52" s="223"/>
      <c r="BL52" s="223"/>
      <c r="BM52" s="223"/>
      <c r="BN52" s="223"/>
      <c r="BO52" s="232"/>
      <c r="BP52" s="232"/>
      <c r="BQ52" s="229">
        <v>46</v>
      </c>
      <c r="BR52" s="230"/>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1"/>
    </row>
    <row r="53" spans="1:131" ht="26.25" customHeight="1" x14ac:dyDescent="0.15">
      <c r="A53" s="229">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04"/>
      <c r="BF53" s="1004"/>
      <c r="BG53" s="1004"/>
      <c r="BH53" s="1004"/>
      <c r="BI53" s="1005"/>
      <c r="BJ53" s="223"/>
      <c r="BK53" s="223"/>
      <c r="BL53" s="223"/>
      <c r="BM53" s="223"/>
      <c r="BN53" s="223"/>
      <c r="BO53" s="232"/>
      <c r="BP53" s="232"/>
      <c r="BQ53" s="229">
        <v>47</v>
      </c>
      <c r="BR53" s="230"/>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1"/>
    </row>
    <row r="54" spans="1:131" ht="26.25" customHeight="1" x14ac:dyDescent="0.15">
      <c r="A54" s="229">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04"/>
      <c r="BF54" s="1004"/>
      <c r="BG54" s="1004"/>
      <c r="BH54" s="1004"/>
      <c r="BI54" s="1005"/>
      <c r="BJ54" s="223"/>
      <c r="BK54" s="223"/>
      <c r="BL54" s="223"/>
      <c r="BM54" s="223"/>
      <c r="BN54" s="223"/>
      <c r="BO54" s="232"/>
      <c r="BP54" s="232"/>
      <c r="BQ54" s="229">
        <v>48</v>
      </c>
      <c r="BR54" s="230"/>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1"/>
    </row>
    <row r="55" spans="1:131" ht="26.25" customHeight="1" x14ac:dyDescent="0.15">
      <c r="A55" s="229">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04"/>
      <c r="BF55" s="1004"/>
      <c r="BG55" s="1004"/>
      <c r="BH55" s="1004"/>
      <c r="BI55" s="1005"/>
      <c r="BJ55" s="223"/>
      <c r="BK55" s="223"/>
      <c r="BL55" s="223"/>
      <c r="BM55" s="223"/>
      <c r="BN55" s="223"/>
      <c r="BO55" s="232"/>
      <c r="BP55" s="232"/>
      <c r="BQ55" s="229">
        <v>49</v>
      </c>
      <c r="BR55" s="230"/>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1"/>
    </row>
    <row r="56" spans="1:131" ht="26.25" customHeight="1" x14ac:dyDescent="0.15">
      <c r="A56" s="229">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04"/>
      <c r="BF56" s="1004"/>
      <c r="BG56" s="1004"/>
      <c r="BH56" s="1004"/>
      <c r="BI56" s="1005"/>
      <c r="BJ56" s="223"/>
      <c r="BK56" s="223"/>
      <c r="BL56" s="223"/>
      <c r="BM56" s="223"/>
      <c r="BN56" s="223"/>
      <c r="BO56" s="232"/>
      <c r="BP56" s="232"/>
      <c r="BQ56" s="229">
        <v>50</v>
      </c>
      <c r="BR56" s="230"/>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1"/>
    </row>
    <row r="57" spans="1:131" ht="26.25" customHeight="1" x14ac:dyDescent="0.15">
      <c r="A57" s="229">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04"/>
      <c r="BF57" s="1004"/>
      <c r="BG57" s="1004"/>
      <c r="BH57" s="1004"/>
      <c r="BI57" s="1005"/>
      <c r="BJ57" s="223"/>
      <c r="BK57" s="223"/>
      <c r="BL57" s="223"/>
      <c r="BM57" s="223"/>
      <c r="BN57" s="223"/>
      <c r="BO57" s="232"/>
      <c r="BP57" s="232"/>
      <c r="BQ57" s="229">
        <v>51</v>
      </c>
      <c r="BR57" s="230"/>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1"/>
    </row>
    <row r="58" spans="1:131" ht="26.25" customHeight="1" x14ac:dyDescent="0.15">
      <c r="A58" s="229">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04"/>
      <c r="BF58" s="1004"/>
      <c r="BG58" s="1004"/>
      <c r="BH58" s="1004"/>
      <c r="BI58" s="1005"/>
      <c r="BJ58" s="223"/>
      <c r="BK58" s="223"/>
      <c r="BL58" s="223"/>
      <c r="BM58" s="223"/>
      <c r="BN58" s="223"/>
      <c r="BO58" s="232"/>
      <c r="BP58" s="232"/>
      <c r="BQ58" s="229">
        <v>52</v>
      </c>
      <c r="BR58" s="230"/>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1"/>
    </row>
    <row r="59" spans="1:131" ht="26.25" customHeight="1" x14ac:dyDescent="0.15">
      <c r="A59" s="229">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04"/>
      <c r="BF59" s="1004"/>
      <c r="BG59" s="1004"/>
      <c r="BH59" s="1004"/>
      <c r="BI59" s="1005"/>
      <c r="BJ59" s="223"/>
      <c r="BK59" s="223"/>
      <c r="BL59" s="223"/>
      <c r="BM59" s="223"/>
      <c r="BN59" s="223"/>
      <c r="BO59" s="232"/>
      <c r="BP59" s="232"/>
      <c r="BQ59" s="229">
        <v>53</v>
      </c>
      <c r="BR59" s="230"/>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1"/>
    </row>
    <row r="60" spans="1:131" ht="26.25" customHeight="1" x14ac:dyDescent="0.15">
      <c r="A60" s="229">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04"/>
      <c r="BF60" s="1004"/>
      <c r="BG60" s="1004"/>
      <c r="BH60" s="1004"/>
      <c r="BI60" s="1005"/>
      <c r="BJ60" s="223"/>
      <c r="BK60" s="223"/>
      <c r="BL60" s="223"/>
      <c r="BM60" s="223"/>
      <c r="BN60" s="223"/>
      <c r="BO60" s="232"/>
      <c r="BP60" s="232"/>
      <c r="BQ60" s="229">
        <v>54</v>
      </c>
      <c r="BR60" s="230"/>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1"/>
    </row>
    <row r="61" spans="1:131" ht="26.25" customHeight="1" thickBot="1" x14ac:dyDescent="0.2">
      <c r="A61" s="229">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04"/>
      <c r="BF61" s="1004"/>
      <c r="BG61" s="1004"/>
      <c r="BH61" s="1004"/>
      <c r="BI61" s="1005"/>
      <c r="BJ61" s="223"/>
      <c r="BK61" s="223"/>
      <c r="BL61" s="223"/>
      <c r="BM61" s="223"/>
      <c r="BN61" s="223"/>
      <c r="BO61" s="232"/>
      <c r="BP61" s="232"/>
      <c r="BQ61" s="229">
        <v>55</v>
      </c>
      <c r="BR61" s="230"/>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1"/>
    </row>
    <row r="62" spans="1:131" ht="26.25" customHeight="1" x14ac:dyDescent="0.15">
      <c r="A62" s="229">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04"/>
      <c r="BF62" s="1004"/>
      <c r="BG62" s="1004"/>
      <c r="BH62" s="1004"/>
      <c r="BI62" s="1005"/>
      <c r="BJ62" s="1059" t="s">
        <v>414</v>
      </c>
      <c r="BK62" s="1060"/>
      <c r="BL62" s="1060"/>
      <c r="BM62" s="1060"/>
      <c r="BN62" s="1061"/>
      <c r="BO62" s="232"/>
      <c r="BP62" s="232"/>
      <c r="BQ62" s="229">
        <v>56</v>
      </c>
      <c r="BR62" s="230"/>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1"/>
    </row>
    <row r="63" spans="1:131" ht="26.25" customHeight="1" thickBot="1" x14ac:dyDescent="0.2">
      <c r="A63" s="231" t="s">
        <v>391</v>
      </c>
      <c r="B63" s="969" t="s">
        <v>415</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2"/>
      <c r="AF63" s="1053">
        <v>670</v>
      </c>
      <c r="AG63" s="991"/>
      <c r="AH63" s="991"/>
      <c r="AI63" s="991"/>
      <c r="AJ63" s="1054"/>
      <c r="AK63" s="1055"/>
      <c r="AL63" s="995"/>
      <c r="AM63" s="995"/>
      <c r="AN63" s="995"/>
      <c r="AO63" s="995"/>
      <c r="AP63" s="991"/>
      <c r="AQ63" s="991"/>
      <c r="AR63" s="991"/>
      <c r="AS63" s="991"/>
      <c r="AT63" s="991"/>
      <c r="AU63" s="991"/>
      <c r="AV63" s="991"/>
      <c r="AW63" s="991"/>
      <c r="AX63" s="991"/>
      <c r="AY63" s="991"/>
      <c r="AZ63" s="1049"/>
      <c r="BA63" s="1049"/>
      <c r="BB63" s="1049"/>
      <c r="BC63" s="1049"/>
      <c r="BD63" s="1049"/>
      <c r="BE63" s="992"/>
      <c r="BF63" s="992"/>
      <c r="BG63" s="992"/>
      <c r="BH63" s="992"/>
      <c r="BI63" s="993"/>
      <c r="BJ63" s="1050" t="s">
        <v>416</v>
      </c>
      <c r="BK63" s="985"/>
      <c r="BL63" s="985"/>
      <c r="BM63" s="985"/>
      <c r="BN63" s="1051"/>
      <c r="BO63" s="232"/>
      <c r="BP63" s="232"/>
      <c r="BQ63" s="229">
        <v>57</v>
      </c>
      <c r="BR63" s="230"/>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1"/>
    </row>
    <row r="65" spans="1:131" ht="26.25" customHeight="1" thickBot="1" x14ac:dyDescent="0.2">
      <c r="A65" s="223" t="s">
        <v>417</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1"/>
    </row>
    <row r="66" spans="1:131" ht="26.25" customHeight="1" x14ac:dyDescent="0.15">
      <c r="A66" s="1027" t="s">
        <v>418</v>
      </c>
      <c r="B66" s="1028"/>
      <c r="C66" s="1028"/>
      <c r="D66" s="1028"/>
      <c r="E66" s="1028"/>
      <c r="F66" s="1028"/>
      <c r="G66" s="1028"/>
      <c r="H66" s="1028"/>
      <c r="I66" s="1028"/>
      <c r="J66" s="1028"/>
      <c r="K66" s="1028"/>
      <c r="L66" s="1028"/>
      <c r="M66" s="1028"/>
      <c r="N66" s="1028"/>
      <c r="O66" s="1028"/>
      <c r="P66" s="1029"/>
      <c r="Q66" s="1033" t="s">
        <v>419</v>
      </c>
      <c r="R66" s="1034"/>
      <c r="S66" s="1034"/>
      <c r="T66" s="1034"/>
      <c r="U66" s="1035"/>
      <c r="V66" s="1033" t="s">
        <v>420</v>
      </c>
      <c r="W66" s="1034"/>
      <c r="X66" s="1034"/>
      <c r="Y66" s="1034"/>
      <c r="Z66" s="1035"/>
      <c r="AA66" s="1033" t="s">
        <v>421</v>
      </c>
      <c r="AB66" s="1034"/>
      <c r="AC66" s="1034"/>
      <c r="AD66" s="1034"/>
      <c r="AE66" s="1035"/>
      <c r="AF66" s="1039" t="s">
        <v>422</v>
      </c>
      <c r="AG66" s="1040"/>
      <c r="AH66" s="1040"/>
      <c r="AI66" s="1040"/>
      <c r="AJ66" s="1041"/>
      <c r="AK66" s="1033" t="s">
        <v>400</v>
      </c>
      <c r="AL66" s="1028"/>
      <c r="AM66" s="1028"/>
      <c r="AN66" s="1028"/>
      <c r="AO66" s="1029"/>
      <c r="AP66" s="1033" t="s">
        <v>401</v>
      </c>
      <c r="AQ66" s="1034"/>
      <c r="AR66" s="1034"/>
      <c r="AS66" s="1034"/>
      <c r="AT66" s="1035"/>
      <c r="AU66" s="1033" t="s">
        <v>423</v>
      </c>
      <c r="AV66" s="1034"/>
      <c r="AW66" s="1034"/>
      <c r="AX66" s="1034"/>
      <c r="AY66" s="1035"/>
      <c r="AZ66" s="1033" t="s">
        <v>379</v>
      </c>
      <c r="BA66" s="1034"/>
      <c r="BB66" s="1034"/>
      <c r="BC66" s="1034"/>
      <c r="BD66" s="1047"/>
      <c r="BE66" s="232"/>
      <c r="BF66" s="232"/>
      <c r="BG66" s="232"/>
      <c r="BH66" s="232"/>
      <c r="BI66" s="232"/>
      <c r="BJ66" s="232"/>
      <c r="BK66" s="232"/>
      <c r="BL66" s="232"/>
      <c r="BM66" s="232"/>
      <c r="BN66" s="232"/>
      <c r="BO66" s="232"/>
      <c r="BP66" s="232"/>
      <c r="BQ66" s="229">
        <v>60</v>
      </c>
      <c r="BR66" s="234"/>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21"/>
    </row>
    <row r="67" spans="1:13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32"/>
      <c r="BF67" s="232"/>
      <c r="BG67" s="232"/>
      <c r="BH67" s="232"/>
      <c r="BI67" s="232"/>
      <c r="BJ67" s="232"/>
      <c r="BK67" s="232"/>
      <c r="BL67" s="232"/>
      <c r="BM67" s="232"/>
      <c r="BN67" s="232"/>
      <c r="BO67" s="232"/>
      <c r="BP67" s="232"/>
      <c r="BQ67" s="229">
        <v>61</v>
      </c>
      <c r="BR67" s="234"/>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21"/>
    </row>
    <row r="68" spans="1:131" ht="26.25" customHeight="1" thickTop="1" x14ac:dyDescent="0.15">
      <c r="A68" s="227">
        <v>1</v>
      </c>
      <c r="B68" s="1017"/>
      <c r="C68" s="1018"/>
      <c r="D68" s="1018"/>
      <c r="E68" s="1018"/>
      <c r="F68" s="1018"/>
      <c r="G68" s="1018"/>
      <c r="H68" s="1018"/>
      <c r="I68" s="1018"/>
      <c r="J68" s="1018"/>
      <c r="K68" s="1018"/>
      <c r="L68" s="1018"/>
      <c r="M68" s="1018"/>
      <c r="N68" s="1018"/>
      <c r="O68" s="1018"/>
      <c r="P68" s="1019"/>
      <c r="Q68" s="1020"/>
      <c r="R68" s="1014"/>
      <c r="S68" s="1014"/>
      <c r="T68" s="1014"/>
      <c r="U68" s="1014"/>
      <c r="V68" s="1014"/>
      <c r="W68" s="1014"/>
      <c r="X68" s="1014"/>
      <c r="Y68" s="1014"/>
      <c r="Z68" s="1014"/>
      <c r="AA68" s="1014"/>
      <c r="AB68" s="1014"/>
      <c r="AC68" s="1014"/>
      <c r="AD68" s="1014"/>
      <c r="AE68" s="1014"/>
      <c r="AF68" s="1014"/>
      <c r="AG68" s="1014"/>
      <c r="AH68" s="1014"/>
      <c r="AI68" s="1014"/>
      <c r="AJ68" s="1014"/>
      <c r="AK68" s="1014"/>
      <c r="AL68" s="1014"/>
      <c r="AM68" s="1014"/>
      <c r="AN68" s="1014"/>
      <c r="AO68" s="1014"/>
      <c r="AP68" s="1014"/>
      <c r="AQ68" s="1014"/>
      <c r="AR68" s="1014"/>
      <c r="AS68" s="1014"/>
      <c r="AT68" s="1014"/>
      <c r="AU68" s="1014"/>
      <c r="AV68" s="1014"/>
      <c r="AW68" s="1014"/>
      <c r="AX68" s="1014"/>
      <c r="AY68" s="1014"/>
      <c r="AZ68" s="1015"/>
      <c r="BA68" s="1015"/>
      <c r="BB68" s="1015"/>
      <c r="BC68" s="1015"/>
      <c r="BD68" s="1016"/>
      <c r="BE68" s="232"/>
      <c r="BF68" s="232"/>
      <c r="BG68" s="232"/>
      <c r="BH68" s="232"/>
      <c r="BI68" s="232"/>
      <c r="BJ68" s="232"/>
      <c r="BK68" s="232"/>
      <c r="BL68" s="232"/>
      <c r="BM68" s="232"/>
      <c r="BN68" s="232"/>
      <c r="BO68" s="232"/>
      <c r="BP68" s="232"/>
      <c r="BQ68" s="229">
        <v>62</v>
      </c>
      <c r="BR68" s="234"/>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21"/>
    </row>
    <row r="69" spans="1:131" ht="26.25" customHeight="1" x14ac:dyDescent="0.15">
      <c r="A69" s="229">
        <v>2</v>
      </c>
      <c r="B69" s="1006"/>
      <c r="C69" s="1007"/>
      <c r="D69" s="1007"/>
      <c r="E69" s="1007"/>
      <c r="F69" s="1007"/>
      <c r="G69" s="1007"/>
      <c r="H69" s="1007"/>
      <c r="I69" s="1007"/>
      <c r="J69" s="1007"/>
      <c r="K69" s="1007"/>
      <c r="L69" s="1007"/>
      <c r="M69" s="1007"/>
      <c r="N69" s="1007"/>
      <c r="O69" s="1007"/>
      <c r="P69" s="1008"/>
      <c r="Q69" s="1009"/>
      <c r="R69" s="1003"/>
      <c r="S69" s="1003"/>
      <c r="T69" s="1003"/>
      <c r="U69" s="1003"/>
      <c r="V69" s="1003"/>
      <c r="W69" s="1003"/>
      <c r="X69" s="1003"/>
      <c r="Y69" s="1003"/>
      <c r="Z69" s="1003"/>
      <c r="AA69" s="1003"/>
      <c r="AB69" s="1003"/>
      <c r="AC69" s="1003"/>
      <c r="AD69" s="1003"/>
      <c r="AE69" s="1003"/>
      <c r="AF69" s="1003"/>
      <c r="AG69" s="1003"/>
      <c r="AH69" s="1003"/>
      <c r="AI69" s="1003"/>
      <c r="AJ69" s="1003"/>
      <c r="AK69" s="1003"/>
      <c r="AL69" s="1003"/>
      <c r="AM69" s="1003"/>
      <c r="AN69" s="1003"/>
      <c r="AO69" s="1003"/>
      <c r="AP69" s="1003"/>
      <c r="AQ69" s="1003"/>
      <c r="AR69" s="1003"/>
      <c r="AS69" s="1003"/>
      <c r="AT69" s="1003"/>
      <c r="AU69" s="1003"/>
      <c r="AV69" s="1003"/>
      <c r="AW69" s="1003"/>
      <c r="AX69" s="1003"/>
      <c r="AY69" s="1003"/>
      <c r="AZ69" s="1004"/>
      <c r="BA69" s="1004"/>
      <c r="BB69" s="1004"/>
      <c r="BC69" s="1004"/>
      <c r="BD69" s="1005"/>
      <c r="BE69" s="232"/>
      <c r="BF69" s="232"/>
      <c r="BG69" s="232"/>
      <c r="BH69" s="232"/>
      <c r="BI69" s="232"/>
      <c r="BJ69" s="232"/>
      <c r="BK69" s="232"/>
      <c r="BL69" s="232"/>
      <c r="BM69" s="232"/>
      <c r="BN69" s="232"/>
      <c r="BO69" s="232"/>
      <c r="BP69" s="232"/>
      <c r="BQ69" s="229">
        <v>63</v>
      </c>
      <c r="BR69" s="234"/>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21"/>
    </row>
    <row r="70" spans="1:131" ht="26.25" customHeight="1" x14ac:dyDescent="0.15">
      <c r="A70" s="229">
        <v>3</v>
      </c>
      <c r="B70" s="1006"/>
      <c r="C70" s="1007"/>
      <c r="D70" s="1007"/>
      <c r="E70" s="1007"/>
      <c r="F70" s="1007"/>
      <c r="G70" s="1007"/>
      <c r="H70" s="1007"/>
      <c r="I70" s="1007"/>
      <c r="J70" s="1007"/>
      <c r="K70" s="1007"/>
      <c r="L70" s="1007"/>
      <c r="M70" s="1007"/>
      <c r="N70" s="1007"/>
      <c r="O70" s="1007"/>
      <c r="P70" s="1008"/>
      <c r="Q70" s="1009"/>
      <c r="R70" s="1003"/>
      <c r="S70" s="1003"/>
      <c r="T70" s="1003"/>
      <c r="U70" s="1003"/>
      <c r="V70" s="1003"/>
      <c r="W70" s="1003"/>
      <c r="X70" s="1003"/>
      <c r="Y70" s="1003"/>
      <c r="Z70" s="1003"/>
      <c r="AA70" s="1003"/>
      <c r="AB70" s="1003"/>
      <c r="AC70" s="1003"/>
      <c r="AD70" s="1003"/>
      <c r="AE70" s="1003"/>
      <c r="AF70" s="1003"/>
      <c r="AG70" s="1003"/>
      <c r="AH70" s="1003"/>
      <c r="AI70" s="1003"/>
      <c r="AJ70" s="1003"/>
      <c r="AK70" s="1003"/>
      <c r="AL70" s="1003"/>
      <c r="AM70" s="1003"/>
      <c r="AN70" s="1003"/>
      <c r="AO70" s="1003"/>
      <c r="AP70" s="1003"/>
      <c r="AQ70" s="1003"/>
      <c r="AR70" s="1003"/>
      <c r="AS70" s="1003"/>
      <c r="AT70" s="1003"/>
      <c r="AU70" s="1003"/>
      <c r="AV70" s="1003"/>
      <c r="AW70" s="1003"/>
      <c r="AX70" s="1003"/>
      <c r="AY70" s="1003"/>
      <c r="AZ70" s="1004"/>
      <c r="BA70" s="1004"/>
      <c r="BB70" s="1004"/>
      <c r="BC70" s="1004"/>
      <c r="BD70" s="1005"/>
      <c r="BE70" s="232"/>
      <c r="BF70" s="232"/>
      <c r="BG70" s="232"/>
      <c r="BH70" s="232"/>
      <c r="BI70" s="232"/>
      <c r="BJ70" s="232"/>
      <c r="BK70" s="232"/>
      <c r="BL70" s="232"/>
      <c r="BM70" s="232"/>
      <c r="BN70" s="232"/>
      <c r="BO70" s="232"/>
      <c r="BP70" s="232"/>
      <c r="BQ70" s="229">
        <v>64</v>
      </c>
      <c r="BR70" s="234"/>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21"/>
    </row>
    <row r="71" spans="1:131" ht="26.25" customHeight="1" x14ac:dyDescent="0.15">
      <c r="A71" s="229">
        <v>4</v>
      </c>
      <c r="B71" s="1006"/>
      <c r="C71" s="1007"/>
      <c r="D71" s="1007"/>
      <c r="E71" s="1007"/>
      <c r="F71" s="1007"/>
      <c r="G71" s="1007"/>
      <c r="H71" s="1007"/>
      <c r="I71" s="1007"/>
      <c r="J71" s="1007"/>
      <c r="K71" s="1007"/>
      <c r="L71" s="1007"/>
      <c r="M71" s="1007"/>
      <c r="N71" s="1007"/>
      <c r="O71" s="1007"/>
      <c r="P71" s="1008"/>
      <c r="Q71" s="1009"/>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3"/>
      <c r="AY71" s="1003"/>
      <c r="AZ71" s="1004"/>
      <c r="BA71" s="1004"/>
      <c r="BB71" s="1004"/>
      <c r="BC71" s="1004"/>
      <c r="BD71" s="1005"/>
      <c r="BE71" s="232"/>
      <c r="BF71" s="232"/>
      <c r="BG71" s="232"/>
      <c r="BH71" s="232"/>
      <c r="BI71" s="232"/>
      <c r="BJ71" s="232"/>
      <c r="BK71" s="232"/>
      <c r="BL71" s="232"/>
      <c r="BM71" s="232"/>
      <c r="BN71" s="232"/>
      <c r="BO71" s="232"/>
      <c r="BP71" s="232"/>
      <c r="BQ71" s="229">
        <v>65</v>
      </c>
      <c r="BR71" s="234"/>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21"/>
    </row>
    <row r="72" spans="1:131" ht="26.25" customHeight="1" x14ac:dyDescent="0.15">
      <c r="A72" s="229">
        <v>5</v>
      </c>
      <c r="B72" s="1006"/>
      <c r="C72" s="1007"/>
      <c r="D72" s="1007"/>
      <c r="E72" s="1007"/>
      <c r="F72" s="1007"/>
      <c r="G72" s="1007"/>
      <c r="H72" s="1007"/>
      <c r="I72" s="1007"/>
      <c r="J72" s="1007"/>
      <c r="K72" s="1007"/>
      <c r="L72" s="1007"/>
      <c r="M72" s="1007"/>
      <c r="N72" s="1007"/>
      <c r="O72" s="1007"/>
      <c r="P72" s="1008"/>
      <c r="Q72" s="1009"/>
      <c r="R72" s="1003"/>
      <c r="S72" s="1003"/>
      <c r="T72" s="1003"/>
      <c r="U72" s="1003"/>
      <c r="V72" s="1003"/>
      <c r="W72" s="1003"/>
      <c r="X72" s="1003"/>
      <c r="Y72" s="1003"/>
      <c r="Z72" s="1003"/>
      <c r="AA72" s="1003"/>
      <c r="AB72" s="1003"/>
      <c r="AC72" s="1003"/>
      <c r="AD72" s="1003"/>
      <c r="AE72" s="1003"/>
      <c r="AF72" s="1003"/>
      <c r="AG72" s="1003"/>
      <c r="AH72" s="1003"/>
      <c r="AI72" s="1003"/>
      <c r="AJ72" s="1003"/>
      <c r="AK72" s="1003"/>
      <c r="AL72" s="1003"/>
      <c r="AM72" s="1003"/>
      <c r="AN72" s="1003"/>
      <c r="AO72" s="1003"/>
      <c r="AP72" s="1003"/>
      <c r="AQ72" s="1003"/>
      <c r="AR72" s="1003"/>
      <c r="AS72" s="1003"/>
      <c r="AT72" s="1003"/>
      <c r="AU72" s="1003"/>
      <c r="AV72" s="1003"/>
      <c r="AW72" s="1003"/>
      <c r="AX72" s="1003"/>
      <c r="AY72" s="1003"/>
      <c r="AZ72" s="1004"/>
      <c r="BA72" s="1004"/>
      <c r="BB72" s="1004"/>
      <c r="BC72" s="1004"/>
      <c r="BD72" s="1005"/>
      <c r="BE72" s="232"/>
      <c r="BF72" s="232"/>
      <c r="BG72" s="232"/>
      <c r="BH72" s="232"/>
      <c r="BI72" s="232"/>
      <c r="BJ72" s="232"/>
      <c r="BK72" s="232"/>
      <c r="BL72" s="232"/>
      <c r="BM72" s="232"/>
      <c r="BN72" s="232"/>
      <c r="BO72" s="232"/>
      <c r="BP72" s="232"/>
      <c r="BQ72" s="229">
        <v>66</v>
      </c>
      <c r="BR72" s="234"/>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21"/>
    </row>
    <row r="73" spans="1:131" ht="26.25" customHeight="1" x14ac:dyDescent="0.15">
      <c r="A73" s="229">
        <v>6</v>
      </c>
      <c r="B73" s="1006"/>
      <c r="C73" s="1007"/>
      <c r="D73" s="1007"/>
      <c r="E73" s="1007"/>
      <c r="F73" s="1007"/>
      <c r="G73" s="1007"/>
      <c r="H73" s="1007"/>
      <c r="I73" s="1007"/>
      <c r="J73" s="1007"/>
      <c r="K73" s="1007"/>
      <c r="L73" s="1007"/>
      <c r="M73" s="1007"/>
      <c r="N73" s="1007"/>
      <c r="O73" s="1007"/>
      <c r="P73" s="1008"/>
      <c r="Q73" s="1009"/>
      <c r="R73" s="1003"/>
      <c r="S73" s="1003"/>
      <c r="T73" s="1003"/>
      <c r="U73" s="1003"/>
      <c r="V73" s="1003"/>
      <c r="W73" s="1003"/>
      <c r="X73" s="1003"/>
      <c r="Y73" s="1003"/>
      <c r="Z73" s="1003"/>
      <c r="AA73" s="1003"/>
      <c r="AB73" s="1003"/>
      <c r="AC73" s="1003"/>
      <c r="AD73" s="1003"/>
      <c r="AE73" s="1003"/>
      <c r="AF73" s="1003"/>
      <c r="AG73" s="1003"/>
      <c r="AH73" s="1003"/>
      <c r="AI73" s="1003"/>
      <c r="AJ73" s="1003"/>
      <c r="AK73" s="1003"/>
      <c r="AL73" s="1003"/>
      <c r="AM73" s="1003"/>
      <c r="AN73" s="1003"/>
      <c r="AO73" s="1003"/>
      <c r="AP73" s="1003"/>
      <c r="AQ73" s="1003"/>
      <c r="AR73" s="1003"/>
      <c r="AS73" s="1003"/>
      <c r="AT73" s="1003"/>
      <c r="AU73" s="1003"/>
      <c r="AV73" s="1003"/>
      <c r="AW73" s="1003"/>
      <c r="AX73" s="1003"/>
      <c r="AY73" s="1003"/>
      <c r="AZ73" s="1004"/>
      <c r="BA73" s="1004"/>
      <c r="BB73" s="1004"/>
      <c r="BC73" s="1004"/>
      <c r="BD73" s="1005"/>
      <c r="BE73" s="232"/>
      <c r="BF73" s="232"/>
      <c r="BG73" s="232"/>
      <c r="BH73" s="232"/>
      <c r="BI73" s="232"/>
      <c r="BJ73" s="232"/>
      <c r="BK73" s="232"/>
      <c r="BL73" s="232"/>
      <c r="BM73" s="232"/>
      <c r="BN73" s="232"/>
      <c r="BO73" s="232"/>
      <c r="BP73" s="232"/>
      <c r="BQ73" s="229">
        <v>67</v>
      </c>
      <c r="BR73" s="234"/>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21"/>
    </row>
    <row r="74" spans="1:131" ht="26.25" customHeight="1" x14ac:dyDescent="0.15">
      <c r="A74" s="229">
        <v>7</v>
      </c>
      <c r="B74" s="1006"/>
      <c r="C74" s="1007"/>
      <c r="D74" s="1007"/>
      <c r="E74" s="1007"/>
      <c r="F74" s="1007"/>
      <c r="G74" s="1007"/>
      <c r="H74" s="1007"/>
      <c r="I74" s="1007"/>
      <c r="J74" s="1007"/>
      <c r="K74" s="1007"/>
      <c r="L74" s="1007"/>
      <c r="M74" s="1007"/>
      <c r="N74" s="1007"/>
      <c r="O74" s="1007"/>
      <c r="P74" s="1008"/>
      <c r="Q74" s="1009"/>
      <c r="R74" s="1003"/>
      <c r="S74" s="1003"/>
      <c r="T74" s="1003"/>
      <c r="U74" s="1003"/>
      <c r="V74" s="1003"/>
      <c r="W74" s="1003"/>
      <c r="X74" s="1003"/>
      <c r="Y74" s="1003"/>
      <c r="Z74" s="1003"/>
      <c r="AA74" s="1003"/>
      <c r="AB74" s="1003"/>
      <c r="AC74" s="1003"/>
      <c r="AD74" s="1003"/>
      <c r="AE74" s="1003"/>
      <c r="AF74" s="1003"/>
      <c r="AG74" s="1003"/>
      <c r="AH74" s="1003"/>
      <c r="AI74" s="1003"/>
      <c r="AJ74" s="1003"/>
      <c r="AK74" s="1003"/>
      <c r="AL74" s="1003"/>
      <c r="AM74" s="1003"/>
      <c r="AN74" s="1003"/>
      <c r="AO74" s="1003"/>
      <c r="AP74" s="1003"/>
      <c r="AQ74" s="1003"/>
      <c r="AR74" s="1003"/>
      <c r="AS74" s="1003"/>
      <c r="AT74" s="1003"/>
      <c r="AU74" s="1003"/>
      <c r="AV74" s="1003"/>
      <c r="AW74" s="1003"/>
      <c r="AX74" s="1003"/>
      <c r="AY74" s="1003"/>
      <c r="AZ74" s="1004"/>
      <c r="BA74" s="1004"/>
      <c r="BB74" s="1004"/>
      <c r="BC74" s="1004"/>
      <c r="BD74" s="1005"/>
      <c r="BE74" s="232"/>
      <c r="BF74" s="232"/>
      <c r="BG74" s="232"/>
      <c r="BH74" s="232"/>
      <c r="BI74" s="232"/>
      <c r="BJ74" s="232"/>
      <c r="BK74" s="232"/>
      <c r="BL74" s="232"/>
      <c r="BM74" s="232"/>
      <c r="BN74" s="232"/>
      <c r="BO74" s="232"/>
      <c r="BP74" s="232"/>
      <c r="BQ74" s="229">
        <v>68</v>
      </c>
      <c r="BR74" s="234"/>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21"/>
    </row>
    <row r="75" spans="1:131" ht="26.25" customHeight="1" x14ac:dyDescent="0.15">
      <c r="A75" s="229">
        <v>8</v>
      </c>
      <c r="B75" s="1006"/>
      <c r="C75" s="1007"/>
      <c r="D75" s="1007"/>
      <c r="E75" s="1007"/>
      <c r="F75" s="1007"/>
      <c r="G75" s="1007"/>
      <c r="H75" s="1007"/>
      <c r="I75" s="1007"/>
      <c r="J75" s="1007"/>
      <c r="K75" s="1007"/>
      <c r="L75" s="1007"/>
      <c r="M75" s="1007"/>
      <c r="N75" s="1007"/>
      <c r="O75" s="1007"/>
      <c r="P75" s="1008"/>
      <c r="Q75" s="1010"/>
      <c r="R75" s="1011"/>
      <c r="S75" s="1011"/>
      <c r="T75" s="1011"/>
      <c r="U75" s="1012"/>
      <c r="V75" s="1013"/>
      <c r="W75" s="1011"/>
      <c r="X75" s="1011"/>
      <c r="Y75" s="1011"/>
      <c r="Z75" s="1012"/>
      <c r="AA75" s="1013"/>
      <c r="AB75" s="1011"/>
      <c r="AC75" s="1011"/>
      <c r="AD75" s="1011"/>
      <c r="AE75" s="1012"/>
      <c r="AF75" s="1013"/>
      <c r="AG75" s="1011"/>
      <c r="AH75" s="1011"/>
      <c r="AI75" s="1011"/>
      <c r="AJ75" s="1012"/>
      <c r="AK75" s="1013"/>
      <c r="AL75" s="1011"/>
      <c r="AM75" s="1011"/>
      <c r="AN75" s="1011"/>
      <c r="AO75" s="1012"/>
      <c r="AP75" s="1013"/>
      <c r="AQ75" s="1011"/>
      <c r="AR75" s="1011"/>
      <c r="AS75" s="1011"/>
      <c r="AT75" s="1012"/>
      <c r="AU75" s="1013"/>
      <c r="AV75" s="1011"/>
      <c r="AW75" s="1011"/>
      <c r="AX75" s="1011"/>
      <c r="AY75" s="1012"/>
      <c r="AZ75" s="1004"/>
      <c r="BA75" s="1004"/>
      <c r="BB75" s="1004"/>
      <c r="BC75" s="1004"/>
      <c r="BD75" s="1005"/>
      <c r="BE75" s="232"/>
      <c r="BF75" s="232"/>
      <c r="BG75" s="232"/>
      <c r="BH75" s="232"/>
      <c r="BI75" s="232"/>
      <c r="BJ75" s="232"/>
      <c r="BK75" s="232"/>
      <c r="BL75" s="232"/>
      <c r="BM75" s="232"/>
      <c r="BN75" s="232"/>
      <c r="BO75" s="232"/>
      <c r="BP75" s="232"/>
      <c r="BQ75" s="229">
        <v>69</v>
      </c>
      <c r="BR75" s="234"/>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21"/>
    </row>
    <row r="76" spans="1:131" ht="26.25" customHeight="1" x14ac:dyDescent="0.15">
      <c r="A76" s="229">
        <v>9</v>
      </c>
      <c r="B76" s="1006"/>
      <c r="C76" s="1007"/>
      <c r="D76" s="1007"/>
      <c r="E76" s="1007"/>
      <c r="F76" s="1007"/>
      <c r="G76" s="1007"/>
      <c r="H76" s="1007"/>
      <c r="I76" s="1007"/>
      <c r="J76" s="1007"/>
      <c r="K76" s="1007"/>
      <c r="L76" s="1007"/>
      <c r="M76" s="1007"/>
      <c r="N76" s="1007"/>
      <c r="O76" s="1007"/>
      <c r="P76" s="1008"/>
      <c r="Q76" s="1010"/>
      <c r="R76" s="1011"/>
      <c r="S76" s="1011"/>
      <c r="T76" s="1011"/>
      <c r="U76" s="1012"/>
      <c r="V76" s="1013"/>
      <c r="W76" s="1011"/>
      <c r="X76" s="1011"/>
      <c r="Y76" s="1011"/>
      <c r="Z76" s="1012"/>
      <c r="AA76" s="1013"/>
      <c r="AB76" s="1011"/>
      <c r="AC76" s="1011"/>
      <c r="AD76" s="1011"/>
      <c r="AE76" s="1012"/>
      <c r="AF76" s="1013"/>
      <c r="AG76" s="1011"/>
      <c r="AH76" s="1011"/>
      <c r="AI76" s="1011"/>
      <c r="AJ76" s="1012"/>
      <c r="AK76" s="1013"/>
      <c r="AL76" s="1011"/>
      <c r="AM76" s="1011"/>
      <c r="AN76" s="1011"/>
      <c r="AO76" s="1012"/>
      <c r="AP76" s="1013"/>
      <c r="AQ76" s="1011"/>
      <c r="AR76" s="1011"/>
      <c r="AS76" s="1011"/>
      <c r="AT76" s="1012"/>
      <c r="AU76" s="1013"/>
      <c r="AV76" s="1011"/>
      <c r="AW76" s="1011"/>
      <c r="AX76" s="1011"/>
      <c r="AY76" s="1012"/>
      <c r="AZ76" s="1004"/>
      <c r="BA76" s="1004"/>
      <c r="BB76" s="1004"/>
      <c r="BC76" s="1004"/>
      <c r="BD76" s="1005"/>
      <c r="BE76" s="232"/>
      <c r="BF76" s="232"/>
      <c r="BG76" s="232"/>
      <c r="BH76" s="232"/>
      <c r="BI76" s="232"/>
      <c r="BJ76" s="232"/>
      <c r="BK76" s="232"/>
      <c r="BL76" s="232"/>
      <c r="BM76" s="232"/>
      <c r="BN76" s="232"/>
      <c r="BO76" s="232"/>
      <c r="BP76" s="232"/>
      <c r="BQ76" s="229">
        <v>70</v>
      </c>
      <c r="BR76" s="234"/>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21"/>
    </row>
    <row r="77" spans="1:131" ht="26.25" customHeight="1" x14ac:dyDescent="0.15">
      <c r="A77" s="229">
        <v>10</v>
      </c>
      <c r="B77" s="1006"/>
      <c r="C77" s="1007"/>
      <c r="D77" s="1007"/>
      <c r="E77" s="1007"/>
      <c r="F77" s="1007"/>
      <c r="G77" s="1007"/>
      <c r="H77" s="1007"/>
      <c r="I77" s="1007"/>
      <c r="J77" s="1007"/>
      <c r="K77" s="1007"/>
      <c r="L77" s="1007"/>
      <c r="M77" s="1007"/>
      <c r="N77" s="1007"/>
      <c r="O77" s="1007"/>
      <c r="P77" s="1008"/>
      <c r="Q77" s="1010"/>
      <c r="R77" s="1011"/>
      <c r="S77" s="1011"/>
      <c r="T77" s="1011"/>
      <c r="U77" s="1012"/>
      <c r="V77" s="1013"/>
      <c r="W77" s="1011"/>
      <c r="X77" s="1011"/>
      <c r="Y77" s="1011"/>
      <c r="Z77" s="1012"/>
      <c r="AA77" s="1013"/>
      <c r="AB77" s="1011"/>
      <c r="AC77" s="1011"/>
      <c r="AD77" s="1011"/>
      <c r="AE77" s="1012"/>
      <c r="AF77" s="1013"/>
      <c r="AG77" s="1011"/>
      <c r="AH77" s="1011"/>
      <c r="AI77" s="1011"/>
      <c r="AJ77" s="1012"/>
      <c r="AK77" s="1013"/>
      <c r="AL77" s="1011"/>
      <c r="AM77" s="1011"/>
      <c r="AN77" s="1011"/>
      <c r="AO77" s="1012"/>
      <c r="AP77" s="1013"/>
      <c r="AQ77" s="1011"/>
      <c r="AR77" s="1011"/>
      <c r="AS77" s="1011"/>
      <c r="AT77" s="1012"/>
      <c r="AU77" s="1013"/>
      <c r="AV77" s="1011"/>
      <c r="AW77" s="1011"/>
      <c r="AX77" s="1011"/>
      <c r="AY77" s="1012"/>
      <c r="AZ77" s="1004"/>
      <c r="BA77" s="1004"/>
      <c r="BB77" s="1004"/>
      <c r="BC77" s="1004"/>
      <c r="BD77" s="1005"/>
      <c r="BE77" s="232"/>
      <c r="BF77" s="232"/>
      <c r="BG77" s="232"/>
      <c r="BH77" s="232"/>
      <c r="BI77" s="232"/>
      <c r="BJ77" s="232"/>
      <c r="BK77" s="232"/>
      <c r="BL77" s="232"/>
      <c r="BM77" s="232"/>
      <c r="BN77" s="232"/>
      <c r="BO77" s="232"/>
      <c r="BP77" s="232"/>
      <c r="BQ77" s="229">
        <v>71</v>
      </c>
      <c r="BR77" s="234"/>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21"/>
    </row>
    <row r="78" spans="1:131" ht="26.25" customHeight="1" x14ac:dyDescent="0.15">
      <c r="A78" s="229">
        <v>11</v>
      </c>
      <c r="B78" s="1006"/>
      <c r="C78" s="1007"/>
      <c r="D78" s="1007"/>
      <c r="E78" s="1007"/>
      <c r="F78" s="1007"/>
      <c r="G78" s="1007"/>
      <c r="H78" s="1007"/>
      <c r="I78" s="1007"/>
      <c r="J78" s="1007"/>
      <c r="K78" s="1007"/>
      <c r="L78" s="1007"/>
      <c r="M78" s="1007"/>
      <c r="N78" s="1007"/>
      <c r="O78" s="1007"/>
      <c r="P78" s="1008"/>
      <c r="Q78" s="1009"/>
      <c r="R78" s="1003"/>
      <c r="S78" s="1003"/>
      <c r="T78" s="1003"/>
      <c r="U78" s="1003"/>
      <c r="V78" s="1003"/>
      <c r="W78" s="1003"/>
      <c r="X78" s="1003"/>
      <c r="Y78" s="1003"/>
      <c r="Z78" s="1003"/>
      <c r="AA78" s="1003"/>
      <c r="AB78" s="1003"/>
      <c r="AC78" s="1003"/>
      <c r="AD78" s="1003"/>
      <c r="AE78" s="1003"/>
      <c r="AF78" s="1003"/>
      <c r="AG78" s="1003"/>
      <c r="AH78" s="1003"/>
      <c r="AI78" s="1003"/>
      <c r="AJ78" s="1003"/>
      <c r="AK78" s="1003"/>
      <c r="AL78" s="1003"/>
      <c r="AM78" s="1003"/>
      <c r="AN78" s="1003"/>
      <c r="AO78" s="1003"/>
      <c r="AP78" s="1003"/>
      <c r="AQ78" s="1003"/>
      <c r="AR78" s="1003"/>
      <c r="AS78" s="1003"/>
      <c r="AT78" s="1003"/>
      <c r="AU78" s="1003"/>
      <c r="AV78" s="1003"/>
      <c r="AW78" s="1003"/>
      <c r="AX78" s="1003"/>
      <c r="AY78" s="1003"/>
      <c r="AZ78" s="1004"/>
      <c r="BA78" s="1004"/>
      <c r="BB78" s="1004"/>
      <c r="BC78" s="1004"/>
      <c r="BD78" s="1005"/>
      <c r="BE78" s="232"/>
      <c r="BF78" s="232"/>
      <c r="BG78" s="232"/>
      <c r="BH78" s="232"/>
      <c r="BI78" s="232"/>
      <c r="BJ78" s="221"/>
      <c r="BK78" s="221"/>
      <c r="BL78" s="221"/>
      <c r="BM78" s="221"/>
      <c r="BN78" s="221"/>
      <c r="BO78" s="232"/>
      <c r="BP78" s="232"/>
      <c r="BQ78" s="229">
        <v>72</v>
      </c>
      <c r="BR78" s="234"/>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21"/>
    </row>
    <row r="79" spans="1:131" ht="26.25" customHeight="1" x14ac:dyDescent="0.15">
      <c r="A79" s="229">
        <v>12</v>
      </c>
      <c r="B79" s="1006"/>
      <c r="C79" s="1007"/>
      <c r="D79" s="1007"/>
      <c r="E79" s="1007"/>
      <c r="F79" s="1007"/>
      <c r="G79" s="1007"/>
      <c r="H79" s="1007"/>
      <c r="I79" s="1007"/>
      <c r="J79" s="1007"/>
      <c r="K79" s="1007"/>
      <c r="L79" s="1007"/>
      <c r="M79" s="1007"/>
      <c r="N79" s="1007"/>
      <c r="O79" s="1007"/>
      <c r="P79" s="1008"/>
      <c r="Q79" s="1009"/>
      <c r="R79" s="1003"/>
      <c r="S79" s="1003"/>
      <c r="T79" s="1003"/>
      <c r="U79" s="1003"/>
      <c r="V79" s="1003"/>
      <c r="W79" s="1003"/>
      <c r="X79" s="1003"/>
      <c r="Y79" s="1003"/>
      <c r="Z79" s="1003"/>
      <c r="AA79" s="1003"/>
      <c r="AB79" s="1003"/>
      <c r="AC79" s="1003"/>
      <c r="AD79" s="1003"/>
      <c r="AE79" s="1003"/>
      <c r="AF79" s="1003"/>
      <c r="AG79" s="1003"/>
      <c r="AH79" s="1003"/>
      <c r="AI79" s="1003"/>
      <c r="AJ79" s="1003"/>
      <c r="AK79" s="1003"/>
      <c r="AL79" s="1003"/>
      <c r="AM79" s="1003"/>
      <c r="AN79" s="1003"/>
      <c r="AO79" s="1003"/>
      <c r="AP79" s="1003"/>
      <c r="AQ79" s="1003"/>
      <c r="AR79" s="1003"/>
      <c r="AS79" s="1003"/>
      <c r="AT79" s="1003"/>
      <c r="AU79" s="1003"/>
      <c r="AV79" s="1003"/>
      <c r="AW79" s="1003"/>
      <c r="AX79" s="1003"/>
      <c r="AY79" s="1003"/>
      <c r="AZ79" s="1004"/>
      <c r="BA79" s="1004"/>
      <c r="BB79" s="1004"/>
      <c r="BC79" s="1004"/>
      <c r="BD79" s="1005"/>
      <c r="BE79" s="232"/>
      <c r="BF79" s="232"/>
      <c r="BG79" s="232"/>
      <c r="BH79" s="232"/>
      <c r="BI79" s="232"/>
      <c r="BJ79" s="221"/>
      <c r="BK79" s="221"/>
      <c r="BL79" s="221"/>
      <c r="BM79" s="221"/>
      <c r="BN79" s="221"/>
      <c r="BO79" s="232"/>
      <c r="BP79" s="232"/>
      <c r="BQ79" s="229">
        <v>73</v>
      </c>
      <c r="BR79" s="234"/>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21"/>
    </row>
    <row r="80" spans="1:131" ht="26.25" customHeight="1" x14ac:dyDescent="0.15">
      <c r="A80" s="229">
        <v>13</v>
      </c>
      <c r="B80" s="1006"/>
      <c r="C80" s="1007"/>
      <c r="D80" s="1007"/>
      <c r="E80" s="1007"/>
      <c r="F80" s="1007"/>
      <c r="G80" s="1007"/>
      <c r="H80" s="1007"/>
      <c r="I80" s="1007"/>
      <c r="J80" s="1007"/>
      <c r="K80" s="1007"/>
      <c r="L80" s="1007"/>
      <c r="M80" s="1007"/>
      <c r="N80" s="1007"/>
      <c r="O80" s="1007"/>
      <c r="P80" s="1008"/>
      <c r="Q80" s="1009"/>
      <c r="R80" s="1003"/>
      <c r="S80" s="1003"/>
      <c r="T80" s="1003"/>
      <c r="U80" s="1003"/>
      <c r="V80" s="1003"/>
      <c r="W80" s="1003"/>
      <c r="X80" s="1003"/>
      <c r="Y80" s="1003"/>
      <c r="Z80" s="1003"/>
      <c r="AA80" s="1003"/>
      <c r="AB80" s="1003"/>
      <c r="AC80" s="1003"/>
      <c r="AD80" s="1003"/>
      <c r="AE80" s="1003"/>
      <c r="AF80" s="1003"/>
      <c r="AG80" s="1003"/>
      <c r="AH80" s="1003"/>
      <c r="AI80" s="1003"/>
      <c r="AJ80" s="1003"/>
      <c r="AK80" s="1003"/>
      <c r="AL80" s="1003"/>
      <c r="AM80" s="1003"/>
      <c r="AN80" s="1003"/>
      <c r="AO80" s="1003"/>
      <c r="AP80" s="1003"/>
      <c r="AQ80" s="1003"/>
      <c r="AR80" s="1003"/>
      <c r="AS80" s="1003"/>
      <c r="AT80" s="1003"/>
      <c r="AU80" s="1003"/>
      <c r="AV80" s="1003"/>
      <c r="AW80" s="1003"/>
      <c r="AX80" s="1003"/>
      <c r="AY80" s="1003"/>
      <c r="AZ80" s="1004"/>
      <c r="BA80" s="1004"/>
      <c r="BB80" s="1004"/>
      <c r="BC80" s="1004"/>
      <c r="BD80" s="1005"/>
      <c r="BE80" s="232"/>
      <c r="BF80" s="232"/>
      <c r="BG80" s="232"/>
      <c r="BH80" s="232"/>
      <c r="BI80" s="232"/>
      <c r="BJ80" s="232"/>
      <c r="BK80" s="232"/>
      <c r="BL80" s="232"/>
      <c r="BM80" s="232"/>
      <c r="BN80" s="232"/>
      <c r="BO80" s="232"/>
      <c r="BP80" s="232"/>
      <c r="BQ80" s="229">
        <v>74</v>
      </c>
      <c r="BR80" s="234"/>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21"/>
    </row>
    <row r="81" spans="1:131" ht="26.25" customHeight="1" x14ac:dyDescent="0.15">
      <c r="A81" s="229">
        <v>14</v>
      </c>
      <c r="B81" s="1006"/>
      <c r="C81" s="1007"/>
      <c r="D81" s="1007"/>
      <c r="E81" s="1007"/>
      <c r="F81" s="1007"/>
      <c r="G81" s="1007"/>
      <c r="H81" s="1007"/>
      <c r="I81" s="1007"/>
      <c r="J81" s="1007"/>
      <c r="K81" s="1007"/>
      <c r="L81" s="1007"/>
      <c r="M81" s="1007"/>
      <c r="N81" s="1007"/>
      <c r="O81" s="1007"/>
      <c r="P81" s="1008"/>
      <c r="Q81" s="1009"/>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1003"/>
      <c r="AR81" s="1003"/>
      <c r="AS81" s="1003"/>
      <c r="AT81" s="1003"/>
      <c r="AU81" s="1003"/>
      <c r="AV81" s="1003"/>
      <c r="AW81" s="1003"/>
      <c r="AX81" s="1003"/>
      <c r="AY81" s="1003"/>
      <c r="AZ81" s="1004"/>
      <c r="BA81" s="1004"/>
      <c r="BB81" s="1004"/>
      <c r="BC81" s="1004"/>
      <c r="BD81" s="1005"/>
      <c r="BE81" s="232"/>
      <c r="BF81" s="232"/>
      <c r="BG81" s="232"/>
      <c r="BH81" s="232"/>
      <c r="BI81" s="232"/>
      <c r="BJ81" s="232"/>
      <c r="BK81" s="232"/>
      <c r="BL81" s="232"/>
      <c r="BM81" s="232"/>
      <c r="BN81" s="232"/>
      <c r="BO81" s="232"/>
      <c r="BP81" s="232"/>
      <c r="BQ81" s="229">
        <v>75</v>
      </c>
      <c r="BR81" s="234"/>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21"/>
    </row>
    <row r="82" spans="1:131" ht="26.25" customHeight="1" x14ac:dyDescent="0.15">
      <c r="A82" s="229">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32"/>
      <c r="BF82" s="232"/>
      <c r="BG82" s="232"/>
      <c r="BH82" s="232"/>
      <c r="BI82" s="232"/>
      <c r="BJ82" s="232"/>
      <c r="BK82" s="232"/>
      <c r="BL82" s="232"/>
      <c r="BM82" s="232"/>
      <c r="BN82" s="232"/>
      <c r="BO82" s="232"/>
      <c r="BP82" s="232"/>
      <c r="BQ82" s="229">
        <v>76</v>
      </c>
      <c r="BR82" s="234"/>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21"/>
    </row>
    <row r="83" spans="1:131" ht="26.25" customHeight="1" x14ac:dyDescent="0.15">
      <c r="A83" s="229">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32"/>
      <c r="BF83" s="232"/>
      <c r="BG83" s="232"/>
      <c r="BH83" s="232"/>
      <c r="BI83" s="232"/>
      <c r="BJ83" s="232"/>
      <c r="BK83" s="232"/>
      <c r="BL83" s="232"/>
      <c r="BM83" s="232"/>
      <c r="BN83" s="232"/>
      <c r="BO83" s="232"/>
      <c r="BP83" s="232"/>
      <c r="BQ83" s="229">
        <v>77</v>
      </c>
      <c r="BR83" s="234"/>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21"/>
    </row>
    <row r="84" spans="1:131" ht="26.25" customHeight="1" x14ac:dyDescent="0.15">
      <c r="A84" s="229">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32"/>
      <c r="BF84" s="232"/>
      <c r="BG84" s="232"/>
      <c r="BH84" s="232"/>
      <c r="BI84" s="232"/>
      <c r="BJ84" s="232"/>
      <c r="BK84" s="232"/>
      <c r="BL84" s="232"/>
      <c r="BM84" s="232"/>
      <c r="BN84" s="232"/>
      <c r="BO84" s="232"/>
      <c r="BP84" s="232"/>
      <c r="BQ84" s="229">
        <v>78</v>
      </c>
      <c r="BR84" s="234"/>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21"/>
    </row>
    <row r="85" spans="1:131" ht="26.25" customHeight="1" x14ac:dyDescent="0.15">
      <c r="A85" s="229">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32"/>
      <c r="BF85" s="232"/>
      <c r="BG85" s="232"/>
      <c r="BH85" s="232"/>
      <c r="BI85" s="232"/>
      <c r="BJ85" s="232"/>
      <c r="BK85" s="232"/>
      <c r="BL85" s="232"/>
      <c r="BM85" s="232"/>
      <c r="BN85" s="232"/>
      <c r="BO85" s="232"/>
      <c r="BP85" s="232"/>
      <c r="BQ85" s="229">
        <v>79</v>
      </c>
      <c r="BR85" s="234"/>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21"/>
    </row>
    <row r="86" spans="1:131" ht="26.25" customHeight="1" x14ac:dyDescent="0.15">
      <c r="A86" s="229">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32"/>
      <c r="BF86" s="232"/>
      <c r="BG86" s="232"/>
      <c r="BH86" s="232"/>
      <c r="BI86" s="232"/>
      <c r="BJ86" s="232"/>
      <c r="BK86" s="232"/>
      <c r="BL86" s="232"/>
      <c r="BM86" s="232"/>
      <c r="BN86" s="232"/>
      <c r="BO86" s="232"/>
      <c r="BP86" s="232"/>
      <c r="BQ86" s="229">
        <v>80</v>
      </c>
      <c r="BR86" s="234"/>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21"/>
    </row>
    <row r="87" spans="1:131" ht="26.25" customHeight="1" x14ac:dyDescent="0.15">
      <c r="A87" s="235">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32"/>
      <c r="BF87" s="232"/>
      <c r="BG87" s="232"/>
      <c r="BH87" s="232"/>
      <c r="BI87" s="232"/>
      <c r="BJ87" s="232"/>
      <c r="BK87" s="232"/>
      <c r="BL87" s="232"/>
      <c r="BM87" s="232"/>
      <c r="BN87" s="232"/>
      <c r="BO87" s="232"/>
      <c r="BP87" s="232"/>
      <c r="BQ87" s="229">
        <v>81</v>
      </c>
      <c r="BR87" s="234"/>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21"/>
    </row>
    <row r="88" spans="1:131" ht="26.25" customHeight="1" thickBot="1" x14ac:dyDescent="0.2">
      <c r="A88" s="231" t="s">
        <v>391</v>
      </c>
      <c r="B88" s="969" t="s">
        <v>424</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c r="AG88" s="991"/>
      <c r="AH88" s="991"/>
      <c r="AI88" s="991"/>
      <c r="AJ88" s="991"/>
      <c r="AK88" s="995"/>
      <c r="AL88" s="995"/>
      <c r="AM88" s="995"/>
      <c r="AN88" s="995"/>
      <c r="AO88" s="995"/>
      <c r="AP88" s="991"/>
      <c r="AQ88" s="991"/>
      <c r="AR88" s="991"/>
      <c r="AS88" s="991"/>
      <c r="AT88" s="991"/>
      <c r="AU88" s="991"/>
      <c r="AV88" s="991"/>
      <c r="AW88" s="991"/>
      <c r="AX88" s="991"/>
      <c r="AY88" s="991"/>
      <c r="AZ88" s="992"/>
      <c r="BA88" s="992"/>
      <c r="BB88" s="992"/>
      <c r="BC88" s="992"/>
      <c r="BD88" s="993"/>
      <c r="BE88" s="232"/>
      <c r="BF88" s="232"/>
      <c r="BG88" s="232"/>
      <c r="BH88" s="232"/>
      <c r="BI88" s="232"/>
      <c r="BJ88" s="232"/>
      <c r="BK88" s="232"/>
      <c r="BL88" s="232"/>
      <c r="BM88" s="232"/>
      <c r="BN88" s="232"/>
      <c r="BO88" s="232"/>
      <c r="BP88" s="232"/>
      <c r="BQ88" s="229">
        <v>82</v>
      </c>
      <c r="BR88" s="234"/>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391</v>
      </c>
      <c r="BR102" s="969" t="s">
        <v>425</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c r="CS102" s="985"/>
      <c r="CT102" s="985"/>
      <c r="CU102" s="985"/>
      <c r="CV102" s="986"/>
      <c r="CW102" s="984"/>
      <c r="CX102" s="985"/>
      <c r="CY102" s="985"/>
      <c r="CZ102" s="985"/>
      <c r="DA102" s="986"/>
      <c r="DB102" s="984"/>
      <c r="DC102" s="985"/>
      <c r="DD102" s="985"/>
      <c r="DE102" s="985"/>
      <c r="DF102" s="986"/>
      <c r="DG102" s="984"/>
      <c r="DH102" s="985"/>
      <c r="DI102" s="985"/>
      <c r="DJ102" s="985"/>
      <c r="DK102" s="986"/>
      <c r="DL102" s="984"/>
      <c r="DM102" s="985"/>
      <c r="DN102" s="985"/>
      <c r="DO102" s="985"/>
      <c r="DP102" s="986"/>
      <c r="DQ102" s="984"/>
      <c r="DR102" s="985"/>
      <c r="DS102" s="985"/>
      <c r="DT102" s="985"/>
      <c r="DU102" s="986"/>
      <c r="DV102" s="969"/>
      <c r="DW102" s="970"/>
      <c r="DX102" s="970"/>
      <c r="DY102" s="970"/>
      <c r="DZ102" s="97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2" t="s">
        <v>426</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3" t="s">
        <v>427</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428</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429</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4" t="s">
        <v>430</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431</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21" customFormat="1" ht="26.25" customHeight="1" x14ac:dyDescent="0.15">
      <c r="A109" s="927" t="s">
        <v>432</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433</v>
      </c>
      <c r="AB109" s="928"/>
      <c r="AC109" s="928"/>
      <c r="AD109" s="928"/>
      <c r="AE109" s="929"/>
      <c r="AF109" s="930" t="s">
        <v>434</v>
      </c>
      <c r="AG109" s="928"/>
      <c r="AH109" s="928"/>
      <c r="AI109" s="928"/>
      <c r="AJ109" s="929"/>
      <c r="AK109" s="930" t="s">
        <v>307</v>
      </c>
      <c r="AL109" s="928"/>
      <c r="AM109" s="928"/>
      <c r="AN109" s="928"/>
      <c r="AO109" s="929"/>
      <c r="AP109" s="930" t="s">
        <v>435</v>
      </c>
      <c r="AQ109" s="928"/>
      <c r="AR109" s="928"/>
      <c r="AS109" s="928"/>
      <c r="AT109" s="961"/>
      <c r="AU109" s="927" t="s">
        <v>432</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433</v>
      </c>
      <c r="BR109" s="928"/>
      <c r="BS109" s="928"/>
      <c r="BT109" s="928"/>
      <c r="BU109" s="929"/>
      <c r="BV109" s="930" t="s">
        <v>434</v>
      </c>
      <c r="BW109" s="928"/>
      <c r="BX109" s="928"/>
      <c r="BY109" s="928"/>
      <c r="BZ109" s="929"/>
      <c r="CA109" s="930" t="s">
        <v>307</v>
      </c>
      <c r="CB109" s="928"/>
      <c r="CC109" s="928"/>
      <c r="CD109" s="928"/>
      <c r="CE109" s="929"/>
      <c r="CF109" s="968" t="s">
        <v>435</v>
      </c>
      <c r="CG109" s="968"/>
      <c r="CH109" s="968"/>
      <c r="CI109" s="968"/>
      <c r="CJ109" s="968"/>
      <c r="CK109" s="930" t="s">
        <v>436</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433</v>
      </c>
      <c r="DH109" s="928"/>
      <c r="DI109" s="928"/>
      <c r="DJ109" s="928"/>
      <c r="DK109" s="929"/>
      <c r="DL109" s="930" t="s">
        <v>434</v>
      </c>
      <c r="DM109" s="928"/>
      <c r="DN109" s="928"/>
      <c r="DO109" s="928"/>
      <c r="DP109" s="929"/>
      <c r="DQ109" s="930" t="s">
        <v>307</v>
      </c>
      <c r="DR109" s="928"/>
      <c r="DS109" s="928"/>
      <c r="DT109" s="928"/>
      <c r="DU109" s="929"/>
      <c r="DV109" s="930" t="s">
        <v>435</v>
      </c>
      <c r="DW109" s="928"/>
      <c r="DX109" s="928"/>
      <c r="DY109" s="928"/>
      <c r="DZ109" s="961"/>
    </row>
    <row r="110" spans="1:131" s="221" customFormat="1" ht="26.25" customHeight="1" x14ac:dyDescent="0.15">
      <c r="A110" s="839" t="s">
        <v>437</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923776</v>
      </c>
      <c r="AB110" s="921"/>
      <c r="AC110" s="921"/>
      <c r="AD110" s="921"/>
      <c r="AE110" s="922"/>
      <c r="AF110" s="923">
        <v>1008374</v>
      </c>
      <c r="AG110" s="921"/>
      <c r="AH110" s="921"/>
      <c r="AI110" s="921"/>
      <c r="AJ110" s="922"/>
      <c r="AK110" s="923">
        <v>1180089</v>
      </c>
      <c r="AL110" s="921"/>
      <c r="AM110" s="921"/>
      <c r="AN110" s="921"/>
      <c r="AO110" s="922"/>
      <c r="AP110" s="924">
        <v>22.7</v>
      </c>
      <c r="AQ110" s="925"/>
      <c r="AR110" s="925"/>
      <c r="AS110" s="925"/>
      <c r="AT110" s="926"/>
      <c r="AU110" s="962" t="s">
        <v>72</v>
      </c>
      <c r="AV110" s="963"/>
      <c r="AW110" s="963"/>
      <c r="AX110" s="963"/>
      <c r="AY110" s="963"/>
      <c r="AZ110" s="892" t="s">
        <v>438</v>
      </c>
      <c r="BA110" s="840"/>
      <c r="BB110" s="840"/>
      <c r="BC110" s="840"/>
      <c r="BD110" s="840"/>
      <c r="BE110" s="840"/>
      <c r="BF110" s="840"/>
      <c r="BG110" s="840"/>
      <c r="BH110" s="840"/>
      <c r="BI110" s="840"/>
      <c r="BJ110" s="840"/>
      <c r="BK110" s="840"/>
      <c r="BL110" s="840"/>
      <c r="BM110" s="840"/>
      <c r="BN110" s="840"/>
      <c r="BO110" s="840"/>
      <c r="BP110" s="841"/>
      <c r="BQ110" s="893">
        <v>12798591</v>
      </c>
      <c r="BR110" s="874"/>
      <c r="BS110" s="874"/>
      <c r="BT110" s="874"/>
      <c r="BU110" s="874"/>
      <c r="BV110" s="874">
        <v>13039688</v>
      </c>
      <c r="BW110" s="874"/>
      <c r="BX110" s="874"/>
      <c r="BY110" s="874"/>
      <c r="BZ110" s="874"/>
      <c r="CA110" s="874">
        <v>12807541</v>
      </c>
      <c r="CB110" s="874"/>
      <c r="CC110" s="874"/>
      <c r="CD110" s="874"/>
      <c r="CE110" s="874"/>
      <c r="CF110" s="898">
        <v>246.6</v>
      </c>
      <c r="CG110" s="899"/>
      <c r="CH110" s="899"/>
      <c r="CI110" s="899"/>
      <c r="CJ110" s="899"/>
      <c r="CK110" s="958" t="s">
        <v>439</v>
      </c>
      <c r="CL110" s="851"/>
      <c r="CM110" s="892" t="s">
        <v>440</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t="s">
        <v>416</v>
      </c>
      <c r="DH110" s="874"/>
      <c r="DI110" s="874"/>
      <c r="DJ110" s="874"/>
      <c r="DK110" s="874"/>
      <c r="DL110" s="874" t="s">
        <v>416</v>
      </c>
      <c r="DM110" s="874"/>
      <c r="DN110" s="874"/>
      <c r="DO110" s="874"/>
      <c r="DP110" s="874"/>
      <c r="DQ110" s="874" t="s">
        <v>416</v>
      </c>
      <c r="DR110" s="874"/>
      <c r="DS110" s="874"/>
      <c r="DT110" s="874"/>
      <c r="DU110" s="874"/>
      <c r="DV110" s="875" t="s">
        <v>416</v>
      </c>
      <c r="DW110" s="875"/>
      <c r="DX110" s="875"/>
      <c r="DY110" s="875"/>
      <c r="DZ110" s="876"/>
    </row>
    <row r="111" spans="1:131" s="221" customFormat="1" ht="26.25" customHeight="1" x14ac:dyDescent="0.15">
      <c r="A111" s="806" t="s">
        <v>441</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442</v>
      </c>
      <c r="AB111" s="951"/>
      <c r="AC111" s="951"/>
      <c r="AD111" s="951"/>
      <c r="AE111" s="952"/>
      <c r="AF111" s="953" t="s">
        <v>416</v>
      </c>
      <c r="AG111" s="951"/>
      <c r="AH111" s="951"/>
      <c r="AI111" s="951"/>
      <c r="AJ111" s="952"/>
      <c r="AK111" s="953" t="s">
        <v>416</v>
      </c>
      <c r="AL111" s="951"/>
      <c r="AM111" s="951"/>
      <c r="AN111" s="951"/>
      <c r="AO111" s="952"/>
      <c r="AP111" s="954" t="s">
        <v>416</v>
      </c>
      <c r="AQ111" s="955"/>
      <c r="AR111" s="955"/>
      <c r="AS111" s="955"/>
      <c r="AT111" s="956"/>
      <c r="AU111" s="964"/>
      <c r="AV111" s="965"/>
      <c r="AW111" s="965"/>
      <c r="AX111" s="965"/>
      <c r="AY111" s="965"/>
      <c r="AZ111" s="847" t="s">
        <v>443</v>
      </c>
      <c r="BA111" s="784"/>
      <c r="BB111" s="784"/>
      <c r="BC111" s="784"/>
      <c r="BD111" s="784"/>
      <c r="BE111" s="784"/>
      <c r="BF111" s="784"/>
      <c r="BG111" s="784"/>
      <c r="BH111" s="784"/>
      <c r="BI111" s="784"/>
      <c r="BJ111" s="784"/>
      <c r="BK111" s="784"/>
      <c r="BL111" s="784"/>
      <c r="BM111" s="784"/>
      <c r="BN111" s="784"/>
      <c r="BO111" s="784"/>
      <c r="BP111" s="785"/>
      <c r="BQ111" s="848">
        <v>317286</v>
      </c>
      <c r="BR111" s="849"/>
      <c r="BS111" s="849"/>
      <c r="BT111" s="849"/>
      <c r="BU111" s="849"/>
      <c r="BV111" s="849">
        <v>298900</v>
      </c>
      <c r="BW111" s="849"/>
      <c r="BX111" s="849"/>
      <c r="BY111" s="849"/>
      <c r="BZ111" s="849"/>
      <c r="CA111" s="849">
        <v>293641</v>
      </c>
      <c r="CB111" s="849"/>
      <c r="CC111" s="849"/>
      <c r="CD111" s="849"/>
      <c r="CE111" s="849"/>
      <c r="CF111" s="907">
        <v>5.7</v>
      </c>
      <c r="CG111" s="908"/>
      <c r="CH111" s="908"/>
      <c r="CI111" s="908"/>
      <c r="CJ111" s="908"/>
      <c r="CK111" s="959"/>
      <c r="CL111" s="853"/>
      <c r="CM111" s="847" t="s">
        <v>444</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445</v>
      </c>
      <c r="DH111" s="849"/>
      <c r="DI111" s="849"/>
      <c r="DJ111" s="849"/>
      <c r="DK111" s="849"/>
      <c r="DL111" s="849" t="s">
        <v>416</v>
      </c>
      <c r="DM111" s="849"/>
      <c r="DN111" s="849"/>
      <c r="DO111" s="849"/>
      <c r="DP111" s="849"/>
      <c r="DQ111" s="849" t="s">
        <v>416</v>
      </c>
      <c r="DR111" s="849"/>
      <c r="DS111" s="849"/>
      <c r="DT111" s="849"/>
      <c r="DU111" s="849"/>
      <c r="DV111" s="826" t="s">
        <v>416</v>
      </c>
      <c r="DW111" s="826"/>
      <c r="DX111" s="826"/>
      <c r="DY111" s="826"/>
      <c r="DZ111" s="827"/>
    </row>
    <row r="112" spans="1:131" s="221" customFormat="1" ht="26.25" customHeight="1" x14ac:dyDescent="0.15">
      <c r="A112" s="944" t="s">
        <v>446</v>
      </c>
      <c r="B112" s="945"/>
      <c r="C112" s="784" t="s">
        <v>447</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448</v>
      </c>
      <c r="AB112" s="812"/>
      <c r="AC112" s="812"/>
      <c r="AD112" s="812"/>
      <c r="AE112" s="813"/>
      <c r="AF112" s="814" t="s">
        <v>449</v>
      </c>
      <c r="AG112" s="812"/>
      <c r="AH112" s="812"/>
      <c r="AI112" s="812"/>
      <c r="AJ112" s="813"/>
      <c r="AK112" s="814" t="s">
        <v>449</v>
      </c>
      <c r="AL112" s="812"/>
      <c r="AM112" s="812"/>
      <c r="AN112" s="812"/>
      <c r="AO112" s="813"/>
      <c r="AP112" s="856" t="s">
        <v>416</v>
      </c>
      <c r="AQ112" s="857"/>
      <c r="AR112" s="857"/>
      <c r="AS112" s="857"/>
      <c r="AT112" s="858"/>
      <c r="AU112" s="964"/>
      <c r="AV112" s="965"/>
      <c r="AW112" s="965"/>
      <c r="AX112" s="965"/>
      <c r="AY112" s="965"/>
      <c r="AZ112" s="847" t="s">
        <v>450</v>
      </c>
      <c r="BA112" s="784"/>
      <c r="BB112" s="784"/>
      <c r="BC112" s="784"/>
      <c r="BD112" s="784"/>
      <c r="BE112" s="784"/>
      <c r="BF112" s="784"/>
      <c r="BG112" s="784"/>
      <c r="BH112" s="784"/>
      <c r="BI112" s="784"/>
      <c r="BJ112" s="784"/>
      <c r="BK112" s="784"/>
      <c r="BL112" s="784"/>
      <c r="BM112" s="784"/>
      <c r="BN112" s="784"/>
      <c r="BO112" s="784"/>
      <c r="BP112" s="785"/>
      <c r="BQ112" s="848">
        <v>5003343</v>
      </c>
      <c r="BR112" s="849"/>
      <c r="BS112" s="849"/>
      <c r="BT112" s="849"/>
      <c r="BU112" s="849"/>
      <c r="BV112" s="849">
        <v>5061784</v>
      </c>
      <c r="BW112" s="849"/>
      <c r="BX112" s="849"/>
      <c r="BY112" s="849"/>
      <c r="BZ112" s="849"/>
      <c r="CA112" s="849">
        <v>4621357</v>
      </c>
      <c r="CB112" s="849"/>
      <c r="CC112" s="849"/>
      <c r="CD112" s="849"/>
      <c r="CE112" s="849"/>
      <c r="CF112" s="907">
        <v>89</v>
      </c>
      <c r="CG112" s="908"/>
      <c r="CH112" s="908"/>
      <c r="CI112" s="908"/>
      <c r="CJ112" s="908"/>
      <c r="CK112" s="959"/>
      <c r="CL112" s="853"/>
      <c r="CM112" s="847" t="s">
        <v>451</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t="s">
        <v>449</v>
      </c>
      <c r="DH112" s="849"/>
      <c r="DI112" s="849"/>
      <c r="DJ112" s="849"/>
      <c r="DK112" s="849"/>
      <c r="DL112" s="849" t="s">
        <v>416</v>
      </c>
      <c r="DM112" s="849"/>
      <c r="DN112" s="849"/>
      <c r="DO112" s="849"/>
      <c r="DP112" s="849"/>
      <c r="DQ112" s="849" t="s">
        <v>416</v>
      </c>
      <c r="DR112" s="849"/>
      <c r="DS112" s="849"/>
      <c r="DT112" s="849"/>
      <c r="DU112" s="849"/>
      <c r="DV112" s="826" t="s">
        <v>416</v>
      </c>
      <c r="DW112" s="826"/>
      <c r="DX112" s="826"/>
      <c r="DY112" s="826"/>
      <c r="DZ112" s="827"/>
    </row>
    <row r="113" spans="1:130" s="221" customFormat="1" ht="26.25" customHeight="1" x14ac:dyDescent="0.15">
      <c r="A113" s="946"/>
      <c r="B113" s="947"/>
      <c r="C113" s="784" t="s">
        <v>452</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397047</v>
      </c>
      <c r="AB113" s="951"/>
      <c r="AC113" s="951"/>
      <c r="AD113" s="951"/>
      <c r="AE113" s="952"/>
      <c r="AF113" s="953">
        <v>429531</v>
      </c>
      <c r="AG113" s="951"/>
      <c r="AH113" s="951"/>
      <c r="AI113" s="951"/>
      <c r="AJ113" s="952"/>
      <c r="AK113" s="953">
        <v>320134</v>
      </c>
      <c r="AL113" s="951"/>
      <c r="AM113" s="951"/>
      <c r="AN113" s="951"/>
      <c r="AO113" s="952"/>
      <c r="AP113" s="954">
        <v>6.2</v>
      </c>
      <c r="AQ113" s="955"/>
      <c r="AR113" s="955"/>
      <c r="AS113" s="955"/>
      <c r="AT113" s="956"/>
      <c r="AU113" s="964"/>
      <c r="AV113" s="965"/>
      <c r="AW113" s="965"/>
      <c r="AX113" s="965"/>
      <c r="AY113" s="965"/>
      <c r="AZ113" s="847" t="s">
        <v>453</v>
      </c>
      <c r="BA113" s="784"/>
      <c r="BB113" s="784"/>
      <c r="BC113" s="784"/>
      <c r="BD113" s="784"/>
      <c r="BE113" s="784"/>
      <c r="BF113" s="784"/>
      <c r="BG113" s="784"/>
      <c r="BH113" s="784"/>
      <c r="BI113" s="784"/>
      <c r="BJ113" s="784"/>
      <c r="BK113" s="784"/>
      <c r="BL113" s="784"/>
      <c r="BM113" s="784"/>
      <c r="BN113" s="784"/>
      <c r="BO113" s="784"/>
      <c r="BP113" s="785"/>
      <c r="BQ113" s="848">
        <v>107199</v>
      </c>
      <c r="BR113" s="849"/>
      <c r="BS113" s="849"/>
      <c r="BT113" s="849"/>
      <c r="BU113" s="849"/>
      <c r="BV113" s="849">
        <v>110001</v>
      </c>
      <c r="BW113" s="849"/>
      <c r="BX113" s="849"/>
      <c r="BY113" s="849"/>
      <c r="BZ113" s="849"/>
      <c r="CA113" s="849">
        <v>565284</v>
      </c>
      <c r="CB113" s="849"/>
      <c r="CC113" s="849"/>
      <c r="CD113" s="849"/>
      <c r="CE113" s="849"/>
      <c r="CF113" s="907">
        <v>10.9</v>
      </c>
      <c r="CG113" s="908"/>
      <c r="CH113" s="908"/>
      <c r="CI113" s="908"/>
      <c r="CJ113" s="908"/>
      <c r="CK113" s="959"/>
      <c r="CL113" s="853"/>
      <c r="CM113" s="847" t="s">
        <v>454</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449</v>
      </c>
      <c r="DH113" s="812"/>
      <c r="DI113" s="812"/>
      <c r="DJ113" s="812"/>
      <c r="DK113" s="813"/>
      <c r="DL113" s="814" t="s">
        <v>416</v>
      </c>
      <c r="DM113" s="812"/>
      <c r="DN113" s="812"/>
      <c r="DO113" s="812"/>
      <c r="DP113" s="813"/>
      <c r="DQ113" s="814" t="s">
        <v>449</v>
      </c>
      <c r="DR113" s="812"/>
      <c r="DS113" s="812"/>
      <c r="DT113" s="812"/>
      <c r="DU113" s="813"/>
      <c r="DV113" s="856" t="s">
        <v>448</v>
      </c>
      <c r="DW113" s="857"/>
      <c r="DX113" s="857"/>
      <c r="DY113" s="857"/>
      <c r="DZ113" s="858"/>
    </row>
    <row r="114" spans="1:130" s="221" customFormat="1" ht="26.25" customHeight="1" x14ac:dyDescent="0.15">
      <c r="A114" s="946"/>
      <c r="B114" s="947"/>
      <c r="C114" s="784" t="s">
        <v>455</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50915</v>
      </c>
      <c r="AB114" s="812"/>
      <c r="AC114" s="812"/>
      <c r="AD114" s="812"/>
      <c r="AE114" s="813"/>
      <c r="AF114" s="814">
        <v>42176</v>
      </c>
      <c r="AG114" s="812"/>
      <c r="AH114" s="812"/>
      <c r="AI114" s="812"/>
      <c r="AJ114" s="813"/>
      <c r="AK114" s="814">
        <v>20168</v>
      </c>
      <c r="AL114" s="812"/>
      <c r="AM114" s="812"/>
      <c r="AN114" s="812"/>
      <c r="AO114" s="813"/>
      <c r="AP114" s="856">
        <v>0.4</v>
      </c>
      <c r="AQ114" s="857"/>
      <c r="AR114" s="857"/>
      <c r="AS114" s="857"/>
      <c r="AT114" s="858"/>
      <c r="AU114" s="964"/>
      <c r="AV114" s="965"/>
      <c r="AW114" s="965"/>
      <c r="AX114" s="965"/>
      <c r="AY114" s="965"/>
      <c r="AZ114" s="847" t="s">
        <v>456</v>
      </c>
      <c r="BA114" s="784"/>
      <c r="BB114" s="784"/>
      <c r="BC114" s="784"/>
      <c r="BD114" s="784"/>
      <c r="BE114" s="784"/>
      <c r="BF114" s="784"/>
      <c r="BG114" s="784"/>
      <c r="BH114" s="784"/>
      <c r="BI114" s="784"/>
      <c r="BJ114" s="784"/>
      <c r="BK114" s="784"/>
      <c r="BL114" s="784"/>
      <c r="BM114" s="784"/>
      <c r="BN114" s="784"/>
      <c r="BO114" s="784"/>
      <c r="BP114" s="785"/>
      <c r="BQ114" s="848">
        <v>741390</v>
      </c>
      <c r="BR114" s="849"/>
      <c r="BS114" s="849"/>
      <c r="BT114" s="849"/>
      <c r="BU114" s="849"/>
      <c r="BV114" s="849">
        <v>713809</v>
      </c>
      <c r="BW114" s="849"/>
      <c r="BX114" s="849"/>
      <c r="BY114" s="849"/>
      <c r="BZ114" s="849"/>
      <c r="CA114" s="849">
        <v>651662</v>
      </c>
      <c r="CB114" s="849"/>
      <c r="CC114" s="849"/>
      <c r="CD114" s="849"/>
      <c r="CE114" s="849"/>
      <c r="CF114" s="907">
        <v>12.5</v>
      </c>
      <c r="CG114" s="908"/>
      <c r="CH114" s="908"/>
      <c r="CI114" s="908"/>
      <c r="CJ114" s="908"/>
      <c r="CK114" s="959"/>
      <c r="CL114" s="853"/>
      <c r="CM114" s="847" t="s">
        <v>457</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416</v>
      </c>
      <c r="DH114" s="812"/>
      <c r="DI114" s="812"/>
      <c r="DJ114" s="812"/>
      <c r="DK114" s="813"/>
      <c r="DL114" s="814" t="s">
        <v>416</v>
      </c>
      <c r="DM114" s="812"/>
      <c r="DN114" s="812"/>
      <c r="DO114" s="812"/>
      <c r="DP114" s="813"/>
      <c r="DQ114" s="814" t="s">
        <v>448</v>
      </c>
      <c r="DR114" s="812"/>
      <c r="DS114" s="812"/>
      <c r="DT114" s="812"/>
      <c r="DU114" s="813"/>
      <c r="DV114" s="856" t="s">
        <v>449</v>
      </c>
      <c r="DW114" s="857"/>
      <c r="DX114" s="857"/>
      <c r="DY114" s="857"/>
      <c r="DZ114" s="858"/>
    </row>
    <row r="115" spans="1:130" s="221" customFormat="1" ht="26.25" customHeight="1" x14ac:dyDescent="0.15">
      <c r="A115" s="946"/>
      <c r="B115" s="947"/>
      <c r="C115" s="784" t="s">
        <v>458</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v>20880</v>
      </c>
      <c r="AB115" s="951"/>
      <c r="AC115" s="951"/>
      <c r="AD115" s="951"/>
      <c r="AE115" s="952"/>
      <c r="AF115" s="953">
        <v>20105</v>
      </c>
      <c r="AG115" s="951"/>
      <c r="AH115" s="951"/>
      <c r="AI115" s="951"/>
      <c r="AJ115" s="952"/>
      <c r="AK115" s="953">
        <v>5259</v>
      </c>
      <c r="AL115" s="951"/>
      <c r="AM115" s="951"/>
      <c r="AN115" s="951"/>
      <c r="AO115" s="952"/>
      <c r="AP115" s="954">
        <v>0.1</v>
      </c>
      <c r="AQ115" s="955"/>
      <c r="AR115" s="955"/>
      <c r="AS115" s="955"/>
      <c r="AT115" s="956"/>
      <c r="AU115" s="964"/>
      <c r="AV115" s="965"/>
      <c r="AW115" s="965"/>
      <c r="AX115" s="965"/>
      <c r="AY115" s="965"/>
      <c r="AZ115" s="847" t="s">
        <v>459</v>
      </c>
      <c r="BA115" s="784"/>
      <c r="BB115" s="784"/>
      <c r="BC115" s="784"/>
      <c r="BD115" s="784"/>
      <c r="BE115" s="784"/>
      <c r="BF115" s="784"/>
      <c r="BG115" s="784"/>
      <c r="BH115" s="784"/>
      <c r="BI115" s="784"/>
      <c r="BJ115" s="784"/>
      <c r="BK115" s="784"/>
      <c r="BL115" s="784"/>
      <c r="BM115" s="784"/>
      <c r="BN115" s="784"/>
      <c r="BO115" s="784"/>
      <c r="BP115" s="785"/>
      <c r="BQ115" s="848" t="s">
        <v>460</v>
      </c>
      <c r="BR115" s="849"/>
      <c r="BS115" s="849"/>
      <c r="BT115" s="849"/>
      <c r="BU115" s="849"/>
      <c r="BV115" s="849" t="s">
        <v>449</v>
      </c>
      <c r="BW115" s="849"/>
      <c r="BX115" s="849"/>
      <c r="BY115" s="849"/>
      <c r="BZ115" s="849"/>
      <c r="CA115" s="849" t="s">
        <v>416</v>
      </c>
      <c r="CB115" s="849"/>
      <c r="CC115" s="849"/>
      <c r="CD115" s="849"/>
      <c r="CE115" s="849"/>
      <c r="CF115" s="907" t="s">
        <v>416</v>
      </c>
      <c r="CG115" s="908"/>
      <c r="CH115" s="908"/>
      <c r="CI115" s="908"/>
      <c r="CJ115" s="908"/>
      <c r="CK115" s="959"/>
      <c r="CL115" s="853"/>
      <c r="CM115" s="847" t="s">
        <v>461</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v>286725</v>
      </c>
      <c r="DH115" s="812"/>
      <c r="DI115" s="812"/>
      <c r="DJ115" s="812"/>
      <c r="DK115" s="813"/>
      <c r="DL115" s="814">
        <v>286725</v>
      </c>
      <c r="DM115" s="812"/>
      <c r="DN115" s="812"/>
      <c r="DO115" s="812"/>
      <c r="DP115" s="813"/>
      <c r="DQ115" s="814">
        <v>286725</v>
      </c>
      <c r="DR115" s="812"/>
      <c r="DS115" s="812"/>
      <c r="DT115" s="812"/>
      <c r="DU115" s="813"/>
      <c r="DV115" s="856">
        <v>5.5</v>
      </c>
      <c r="DW115" s="857"/>
      <c r="DX115" s="857"/>
      <c r="DY115" s="857"/>
      <c r="DZ115" s="858"/>
    </row>
    <row r="116" spans="1:130" s="221" customFormat="1" ht="26.25" customHeight="1" x14ac:dyDescent="0.15">
      <c r="A116" s="948"/>
      <c r="B116" s="949"/>
      <c r="C116" s="871" t="s">
        <v>462</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t="s">
        <v>416</v>
      </c>
      <c r="AB116" s="812"/>
      <c r="AC116" s="812"/>
      <c r="AD116" s="812"/>
      <c r="AE116" s="813"/>
      <c r="AF116" s="814" t="s">
        <v>449</v>
      </c>
      <c r="AG116" s="812"/>
      <c r="AH116" s="812"/>
      <c r="AI116" s="812"/>
      <c r="AJ116" s="813"/>
      <c r="AK116" s="814" t="s">
        <v>449</v>
      </c>
      <c r="AL116" s="812"/>
      <c r="AM116" s="812"/>
      <c r="AN116" s="812"/>
      <c r="AO116" s="813"/>
      <c r="AP116" s="856" t="s">
        <v>416</v>
      </c>
      <c r="AQ116" s="857"/>
      <c r="AR116" s="857"/>
      <c r="AS116" s="857"/>
      <c r="AT116" s="858"/>
      <c r="AU116" s="964"/>
      <c r="AV116" s="965"/>
      <c r="AW116" s="965"/>
      <c r="AX116" s="965"/>
      <c r="AY116" s="965"/>
      <c r="AZ116" s="941" t="s">
        <v>463</v>
      </c>
      <c r="BA116" s="942"/>
      <c r="BB116" s="942"/>
      <c r="BC116" s="942"/>
      <c r="BD116" s="942"/>
      <c r="BE116" s="942"/>
      <c r="BF116" s="942"/>
      <c r="BG116" s="942"/>
      <c r="BH116" s="942"/>
      <c r="BI116" s="942"/>
      <c r="BJ116" s="942"/>
      <c r="BK116" s="942"/>
      <c r="BL116" s="942"/>
      <c r="BM116" s="942"/>
      <c r="BN116" s="942"/>
      <c r="BO116" s="942"/>
      <c r="BP116" s="943"/>
      <c r="BQ116" s="848" t="s">
        <v>416</v>
      </c>
      <c r="BR116" s="849"/>
      <c r="BS116" s="849"/>
      <c r="BT116" s="849"/>
      <c r="BU116" s="849"/>
      <c r="BV116" s="849" t="s">
        <v>416</v>
      </c>
      <c r="BW116" s="849"/>
      <c r="BX116" s="849"/>
      <c r="BY116" s="849"/>
      <c r="BZ116" s="849"/>
      <c r="CA116" s="849" t="s">
        <v>442</v>
      </c>
      <c r="CB116" s="849"/>
      <c r="CC116" s="849"/>
      <c r="CD116" s="849"/>
      <c r="CE116" s="849"/>
      <c r="CF116" s="907" t="s">
        <v>449</v>
      </c>
      <c r="CG116" s="908"/>
      <c r="CH116" s="908"/>
      <c r="CI116" s="908"/>
      <c r="CJ116" s="908"/>
      <c r="CK116" s="959"/>
      <c r="CL116" s="853"/>
      <c r="CM116" s="847" t="s">
        <v>464</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v>30561</v>
      </c>
      <c r="DH116" s="812"/>
      <c r="DI116" s="812"/>
      <c r="DJ116" s="812"/>
      <c r="DK116" s="813"/>
      <c r="DL116" s="814">
        <v>12175</v>
      </c>
      <c r="DM116" s="812"/>
      <c r="DN116" s="812"/>
      <c r="DO116" s="812"/>
      <c r="DP116" s="813"/>
      <c r="DQ116" s="814">
        <v>6916</v>
      </c>
      <c r="DR116" s="812"/>
      <c r="DS116" s="812"/>
      <c r="DT116" s="812"/>
      <c r="DU116" s="813"/>
      <c r="DV116" s="856">
        <v>0.1</v>
      </c>
      <c r="DW116" s="857"/>
      <c r="DX116" s="857"/>
      <c r="DY116" s="857"/>
      <c r="DZ116" s="858"/>
    </row>
    <row r="117" spans="1:130" s="221" customFormat="1" ht="26.25" customHeight="1" x14ac:dyDescent="0.15">
      <c r="A117" s="927" t="s">
        <v>188</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465</v>
      </c>
      <c r="Z117" s="929"/>
      <c r="AA117" s="934">
        <v>1392618</v>
      </c>
      <c r="AB117" s="935"/>
      <c r="AC117" s="935"/>
      <c r="AD117" s="935"/>
      <c r="AE117" s="936"/>
      <c r="AF117" s="937">
        <v>1500186</v>
      </c>
      <c r="AG117" s="935"/>
      <c r="AH117" s="935"/>
      <c r="AI117" s="935"/>
      <c r="AJ117" s="936"/>
      <c r="AK117" s="937">
        <v>1525650</v>
      </c>
      <c r="AL117" s="935"/>
      <c r="AM117" s="935"/>
      <c r="AN117" s="935"/>
      <c r="AO117" s="936"/>
      <c r="AP117" s="938"/>
      <c r="AQ117" s="939"/>
      <c r="AR117" s="939"/>
      <c r="AS117" s="939"/>
      <c r="AT117" s="940"/>
      <c r="AU117" s="964"/>
      <c r="AV117" s="965"/>
      <c r="AW117" s="965"/>
      <c r="AX117" s="965"/>
      <c r="AY117" s="965"/>
      <c r="AZ117" s="895" t="s">
        <v>466</v>
      </c>
      <c r="BA117" s="896"/>
      <c r="BB117" s="896"/>
      <c r="BC117" s="896"/>
      <c r="BD117" s="896"/>
      <c r="BE117" s="896"/>
      <c r="BF117" s="896"/>
      <c r="BG117" s="896"/>
      <c r="BH117" s="896"/>
      <c r="BI117" s="896"/>
      <c r="BJ117" s="896"/>
      <c r="BK117" s="896"/>
      <c r="BL117" s="896"/>
      <c r="BM117" s="896"/>
      <c r="BN117" s="896"/>
      <c r="BO117" s="896"/>
      <c r="BP117" s="897"/>
      <c r="BQ117" s="848" t="s">
        <v>442</v>
      </c>
      <c r="BR117" s="849"/>
      <c r="BS117" s="849"/>
      <c r="BT117" s="849"/>
      <c r="BU117" s="849"/>
      <c r="BV117" s="849" t="s">
        <v>442</v>
      </c>
      <c r="BW117" s="849"/>
      <c r="BX117" s="849"/>
      <c r="BY117" s="849"/>
      <c r="BZ117" s="849"/>
      <c r="CA117" s="849" t="s">
        <v>442</v>
      </c>
      <c r="CB117" s="849"/>
      <c r="CC117" s="849"/>
      <c r="CD117" s="849"/>
      <c r="CE117" s="849"/>
      <c r="CF117" s="907" t="s">
        <v>442</v>
      </c>
      <c r="CG117" s="908"/>
      <c r="CH117" s="908"/>
      <c r="CI117" s="908"/>
      <c r="CJ117" s="908"/>
      <c r="CK117" s="959"/>
      <c r="CL117" s="853"/>
      <c r="CM117" s="847" t="s">
        <v>467</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442</v>
      </c>
      <c r="DH117" s="812"/>
      <c r="DI117" s="812"/>
      <c r="DJ117" s="812"/>
      <c r="DK117" s="813"/>
      <c r="DL117" s="814" t="s">
        <v>416</v>
      </c>
      <c r="DM117" s="812"/>
      <c r="DN117" s="812"/>
      <c r="DO117" s="812"/>
      <c r="DP117" s="813"/>
      <c r="DQ117" s="814" t="s">
        <v>442</v>
      </c>
      <c r="DR117" s="812"/>
      <c r="DS117" s="812"/>
      <c r="DT117" s="812"/>
      <c r="DU117" s="813"/>
      <c r="DV117" s="856" t="s">
        <v>442</v>
      </c>
      <c r="DW117" s="857"/>
      <c r="DX117" s="857"/>
      <c r="DY117" s="857"/>
      <c r="DZ117" s="858"/>
    </row>
    <row r="118" spans="1:130" s="221" customFormat="1" ht="26.25" customHeight="1" x14ac:dyDescent="0.15">
      <c r="A118" s="927" t="s">
        <v>436</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433</v>
      </c>
      <c r="AB118" s="928"/>
      <c r="AC118" s="928"/>
      <c r="AD118" s="928"/>
      <c r="AE118" s="929"/>
      <c r="AF118" s="930" t="s">
        <v>434</v>
      </c>
      <c r="AG118" s="928"/>
      <c r="AH118" s="928"/>
      <c r="AI118" s="928"/>
      <c r="AJ118" s="929"/>
      <c r="AK118" s="930" t="s">
        <v>307</v>
      </c>
      <c r="AL118" s="928"/>
      <c r="AM118" s="928"/>
      <c r="AN118" s="928"/>
      <c r="AO118" s="929"/>
      <c r="AP118" s="931" t="s">
        <v>435</v>
      </c>
      <c r="AQ118" s="932"/>
      <c r="AR118" s="932"/>
      <c r="AS118" s="932"/>
      <c r="AT118" s="933"/>
      <c r="AU118" s="964"/>
      <c r="AV118" s="965"/>
      <c r="AW118" s="965"/>
      <c r="AX118" s="965"/>
      <c r="AY118" s="965"/>
      <c r="AZ118" s="870" t="s">
        <v>468</v>
      </c>
      <c r="BA118" s="871"/>
      <c r="BB118" s="871"/>
      <c r="BC118" s="871"/>
      <c r="BD118" s="871"/>
      <c r="BE118" s="871"/>
      <c r="BF118" s="871"/>
      <c r="BG118" s="871"/>
      <c r="BH118" s="871"/>
      <c r="BI118" s="871"/>
      <c r="BJ118" s="871"/>
      <c r="BK118" s="871"/>
      <c r="BL118" s="871"/>
      <c r="BM118" s="871"/>
      <c r="BN118" s="871"/>
      <c r="BO118" s="871"/>
      <c r="BP118" s="872"/>
      <c r="BQ118" s="911" t="s">
        <v>416</v>
      </c>
      <c r="BR118" s="877"/>
      <c r="BS118" s="877"/>
      <c r="BT118" s="877"/>
      <c r="BU118" s="877"/>
      <c r="BV118" s="877" t="s">
        <v>442</v>
      </c>
      <c r="BW118" s="877"/>
      <c r="BX118" s="877"/>
      <c r="BY118" s="877"/>
      <c r="BZ118" s="877"/>
      <c r="CA118" s="877" t="s">
        <v>416</v>
      </c>
      <c r="CB118" s="877"/>
      <c r="CC118" s="877"/>
      <c r="CD118" s="877"/>
      <c r="CE118" s="877"/>
      <c r="CF118" s="907" t="s">
        <v>416</v>
      </c>
      <c r="CG118" s="908"/>
      <c r="CH118" s="908"/>
      <c r="CI118" s="908"/>
      <c r="CJ118" s="908"/>
      <c r="CK118" s="959"/>
      <c r="CL118" s="853"/>
      <c r="CM118" s="847" t="s">
        <v>469</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416</v>
      </c>
      <c r="DH118" s="812"/>
      <c r="DI118" s="812"/>
      <c r="DJ118" s="812"/>
      <c r="DK118" s="813"/>
      <c r="DL118" s="814" t="s">
        <v>416</v>
      </c>
      <c r="DM118" s="812"/>
      <c r="DN118" s="812"/>
      <c r="DO118" s="812"/>
      <c r="DP118" s="813"/>
      <c r="DQ118" s="814" t="s">
        <v>416</v>
      </c>
      <c r="DR118" s="812"/>
      <c r="DS118" s="812"/>
      <c r="DT118" s="812"/>
      <c r="DU118" s="813"/>
      <c r="DV118" s="856" t="s">
        <v>442</v>
      </c>
      <c r="DW118" s="857"/>
      <c r="DX118" s="857"/>
      <c r="DY118" s="857"/>
      <c r="DZ118" s="858"/>
    </row>
    <row r="119" spans="1:130" s="221" customFormat="1" ht="26.25" customHeight="1" x14ac:dyDescent="0.15">
      <c r="A119" s="850" t="s">
        <v>439</v>
      </c>
      <c r="B119" s="851"/>
      <c r="C119" s="892" t="s">
        <v>440</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t="s">
        <v>416</v>
      </c>
      <c r="AB119" s="921"/>
      <c r="AC119" s="921"/>
      <c r="AD119" s="921"/>
      <c r="AE119" s="922"/>
      <c r="AF119" s="923" t="s">
        <v>416</v>
      </c>
      <c r="AG119" s="921"/>
      <c r="AH119" s="921"/>
      <c r="AI119" s="921"/>
      <c r="AJ119" s="922"/>
      <c r="AK119" s="923" t="s">
        <v>416</v>
      </c>
      <c r="AL119" s="921"/>
      <c r="AM119" s="921"/>
      <c r="AN119" s="921"/>
      <c r="AO119" s="922"/>
      <c r="AP119" s="924" t="s">
        <v>416</v>
      </c>
      <c r="AQ119" s="925"/>
      <c r="AR119" s="925"/>
      <c r="AS119" s="925"/>
      <c r="AT119" s="926"/>
      <c r="AU119" s="966"/>
      <c r="AV119" s="967"/>
      <c r="AW119" s="967"/>
      <c r="AX119" s="967"/>
      <c r="AY119" s="967"/>
      <c r="AZ119" s="242" t="s">
        <v>188</v>
      </c>
      <c r="BA119" s="242"/>
      <c r="BB119" s="242"/>
      <c r="BC119" s="242"/>
      <c r="BD119" s="242"/>
      <c r="BE119" s="242"/>
      <c r="BF119" s="242"/>
      <c r="BG119" s="242"/>
      <c r="BH119" s="242"/>
      <c r="BI119" s="242"/>
      <c r="BJ119" s="242"/>
      <c r="BK119" s="242"/>
      <c r="BL119" s="242"/>
      <c r="BM119" s="242"/>
      <c r="BN119" s="242"/>
      <c r="BO119" s="909" t="s">
        <v>470</v>
      </c>
      <c r="BP119" s="910"/>
      <c r="BQ119" s="911">
        <v>18967809</v>
      </c>
      <c r="BR119" s="877"/>
      <c r="BS119" s="877"/>
      <c r="BT119" s="877"/>
      <c r="BU119" s="877"/>
      <c r="BV119" s="877">
        <v>19224182</v>
      </c>
      <c r="BW119" s="877"/>
      <c r="BX119" s="877"/>
      <c r="BY119" s="877"/>
      <c r="BZ119" s="877"/>
      <c r="CA119" s="877">
        <v>18939485</v>
      </c>
      <c r="CB119" s="877"/>
      <c r="CC119" s="877"/>
      <c r="CD119" s="877"/>
      <c r="CE119" s="877"/>
      <c r="CF119" s="780"/>
      <c r="CG119" s="781"/>
      <c r="CH119" s="781"/>
      <c r="CI119" s="781"/>
      <c r="CJ119" s="866"/>
      <c r="CK119" s="960"/>
      <c r="CL119" s="855"/>
      <c r="CM119" s="870" t="s">
        <v>471</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t="s">
        <v>416</v>
      </c>
      <c r="DH119" s="796"/>
      <c r="DI119" s="796"/>
      <c r="DJ119" s="796"/>
      <c r="DK119" s="797"/>
      <c r="DL119" s="798" t="s">
        <v>416</v>
      </c>
      <c r="DM119" s="796"/>
      <c r="DN119" s="796"/>
      <c r="DO119" s="796"/>
      <c r="DP119" s="797"/>
      <c r="DQ119" s="798" t="s">
        <v>416</v>
      </c>
      <c r="DR119" s="796"/>
      <c r="DS119" s="796"/>
      <c r="DT119" s="796"/>
      <c r="DU119" s="797"/>
      <c r="DV119" s="880" t="s">
        <v>416</v>
      </c>
      <c r="DW119" s="881"/>
      <c r="DX119" s="881"/>
      <c r="DY119" s="881"/>
      <c r="DZ119" s="882"/>
    </row>
    <row r="120" spans="1:130" s="221" customFormat="1" ht="26.25" customHeight="1" x14ac:dyDescent="0.15">
      <c r="A120" s="852"/>
      <c r="B120" s="853"/>
      <c r="C120" s="847" t="s">
        <v>444</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416</v>
      </c>
      <c r="AB120" s="812"/>
      <c r="AC120" s="812"/>
      <c r="AD120" s="812"/>
      <c r="AE120" s="813"/>
      <c r="AF120" s="814" t="s">
        <v>416</v>
      </c>
      <c r="AG120" s="812"/>
      <c r="AH120" s="812"/>
      <c r="AI120" s="812"/>
      <c r="AJ120" s="813"/>
      <c r="AK120" s="814" t="s">
        <v>416</v>
      </c>
      <c r="AL120" s="812"/>
      <c r="AM120" s="812"/>
      <c r="AN120" s="812"/>
      <c r="AO120" s="813"/>
      <c r="AP120" s="856" t="s">
        <v>416</v>
      </c>
      <c r="AQ120" s="857"/>
      <c r="AR120" s="857"/>
      <c r="AS120" s="857"/>
      <c r="AT120" s="858"/>
      <c r="AU120" s="912" t="s">
        <v>472</v>
      </c>
      <c r="AV120" s="913"/>
      <c r="AW120" s="913"/>
      <c r="AX120" s="913"/>
      <c r="AY120" s="914"/>
      <c r="AZ120" s="892" t="s">
        <v>473</v>
      </c>
      <c r="BA120" s="840"/>
      <c r="BB120" s="840"/>
      <c r="BC120" s="840"/>
      <c r="BD120" s="840"/>
      <c r="BE120" s="840"/>
      <c r="BF120" s="840"/>
      <c r="BG120" s="840"/>
      <c r="BH120" s="840"/>
      <c r="BI120" s="840"/>
      <c r="BJ120" s="840"/>
      <c r="BK120" s="840"/>
      <c r="BL120" s="840"/>
      <c r="BM120" s="840"/>
      <c r="BN120" s="840"/>
      <c r="BO120" s="840"/>
      <c r="BP120" s="841"/>
      <c r="BQ120" s="893">
        <v>1387086</v>
      </c>
      <c r="BR120" s="874"/>
      <c r="BS120" s="874"/>
      <c r="BT120" s="874"/>
      <c r="BU120" s="874"/>
      <c r="BV120" s="874">
        <v>1605452</v>
      </c>
      <c r="BW120" s="874"/>
      <c r="BX120" s="874"/>
      <c r="BY120" s="874"/>
      <c r="BZ120" s="874"/>
      <c r="CA120" s="874">
        <v>2048369</v>
      </c>
      <c r="CB120" s="874"/>
      <c r="CC120" s="874"/>
      <c r="CD120" s="874"/>
      <c r="CE120" s="874"/>
      <c r="CF120" s="898">
        <v>39.4</v>
      </c>
      <c r="CG120" s="899"/>
      <c r="CH120" s="899"/>
      <c r="CI120" s="899"/>
      <c r="CJ120" s="899"/>
      <c r="CK120" s="900" t="s">
        <v>474</v>
      </c>
      <c r="CL120" s="884"/>
      <c r="CM120" s="884"/>
      <c r="CN120" s="884"/>
      <c r="CO120" s="885"/>
      <c r="CP120" s="904" t="s">
        <v>475</v>
      </c>
      <c r="CQ120" s="905"/>
      <c r="CR120" s="905"/>
      <c r="CS120" s="905"/>
      <c r="CT120" s="905"/>
      <c r="CU120" s="905"/>
      <c r="CV120" s="905"/>
      <c r="CW120" s="905"/>
      <c r="CX120" s="905"/>
      <c r="CY120" s="905"/>
      <c r="CZ120" s="905"/>
      <c r="DA120" s="905"/>
      <c r="DB120" s="905"/>
      <c r="DC120" s="905"/>
      <c r="DD120" s="905"/>
      <c r="DE120" s="905"/>
      <c r="DF120" s="906"/>
      <c r="DG120" s="893" t="s">
        <v>416</v>
      </c>
      <c r="DH120" s="874"/>
      <c r="DI120" s="874"/>
      <c r="DJ120" s="874"/>
      <c r="DK120" s="874"/>
      <c r="DL120" s="874">
        <v>5047118</v>
      </c>
      <c r="DM120" s="874"/>
      <c r="DN120" s="874"/>
      <c r="DO120" s="874"/>
      <c r="DP120" s="874"/>
      <c r="DQ120" s="874">
        <v>4605899</v>
      </c>
      <c r="DR120" s="874"/>
      <c r="DS120" s="874"/>
      <c r="DT120" s="874"/>
      <c r="DU120" s="874"/>
      <c r="DV120" s="875">
        <v>88.7</v>
      </c>
      <c r="DW120" s="875"/>
      <c r="DX120" s="875"/>
      <c r="DY120" s="875"/>
      <c r="DZ120" s="876"/>
    </row>
    <row r="121" spans="1:130" s="221" customFormat="1" ht="26.25" customHeight="1" x14ac:dyDescent="0.15">
      <c r="A121" s="852"/>
      <c r="B121" s="853"/>
      <c r="C121" s="895" t="s">
        <v>476</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t="s">
        <v>416</v>
      </c>
      <c r="AB121" s="812"/>
      <c r="AC121" s="812"/>
      <c r="AD121" s="812"/>
      <c r="AE121" s="813"/>
      <c r="AF121" s="814" t="s">
        <v>416</v>
      </c>
      <c r="AG121" s="812"/>
      <c r="AH121" s="812"/>
      <c r="AI121" s="812"/>
      <c r="AJ121" s="813"/>
      <c r="AK121" s="814" t="s">
        <v>416</v>
      </c>
      <c r="AL121" s="812"/>
      <c r="AM121" s="812"/>
      <c r="AN121" s="812"/>
      <c r="AO121" s="813"/>
      <c r="AP121" s="856" t="s">
        <v>416</v>
      </c>
      <c r="AQ121" s="857"/>
      <c r="AR121" s="857"/>
      <c r="AS121" s="857"/>
      <c r="AT121" s="858"/>
      <c r="AU121" s="915"/>
      <c r="AV121" s="916"/>
      <c r="AW121" s="916"/>
      <c r="AX121" s="916"/>
      <c r="AY121" s="917"/>
      <c r="AZ121" s="847" t="s">
        <v>477</v>
      </c>
      <c r="BA121" s="784"/>
      <c r="BB121" s="784"/>
      <c r="BC121" s="784"/>
      <c r="BD121" s="784"/>
      <c r="BE121" s="784"/>
      <c r="BF121" s="784"/>
      <c r="BG121" s="784"/>
      <c r="BH121" s="784"/>
      <c r="BI121" s="784"/>
      <c r="BJ121" s="784"/>
      <c r="BK121" s="784"/>
      <c r="BL121" s="784"/>
      <c r="BM121" s="784"/>
      <c r="BN121" s="784"/>
      <c r="BO121" s="784"/>
      <c r="BP121" s="785"/>
      <c r="BQ121" s="848">
        <v>1530274</v>
      </c>
      <c r="BR121" s="849"/>
      <c r="BS121" s="849"/>
      <c r="BT121" s="849"/>
      <c r="BU121" s="849"/>
      <c r="BV121" s="849">
        <v>1600742</v>
      </c>
      <c r="BW121" s="849"/>
      <c r="BX121" s="849"/>
      <c r="BY121" s="849"/>
      <c r="BZ121" s="849"/>
      <c r="CA121" s="849">
        <v>1450235</v>
      </c>
      <c r="CB121" s="849"/>
      <c r="CC121" s="849"/>
      <c r="CD121" s="849"/>
      <c r="CE121" s="849"/>
      <c r="CF121" s="907">
        <v>27.9</v>
      </c>
      <c r="CG121" s="908"/>
      <c r="CH121" s="908"/>
      <c r="CI121" s="908"/>
      <c r="CJ121" s="908"/>
      <c r="CK121" s="901"/>
      <c r="CL121" s="887"/>
      <c r="CM121" s="887"/>
      <c r="CN121" s="887"/>
      <c r="CO121" s="888"/>
      <c r="CP121" s="867" t="s">
        <v>478</v>
      </c>
      <c r="CQ121" s="868"/>
      <c r="CR121" s="868"/>
      <c r="CS121" s="868"/>
      <c r="CT121" s="868"/>
      <c r="CU121" s="868"/>
      <c r="CV121" s="868"/>
      <c r="CW121" s="868"/>
      <c r="CX121" s="868"/>
      <c r="CY121" s="868"/>
      <c r="CZ121" s="868"/>
      <c r="DA121" s="868"/>
      <c r="DB121" s="868"/>
      <c r="DC121" s="868"/>
      <c r="DD121" s="868"/>
      <c r="DE121" s="868"/>
      <c r="DF121" s="869"/>
      <c r="DG121" s="848">
        <v>8172</v>
      </c>
      <c r="DH121" s="849"/>
      <c r="DI121" s="849"/>
      <c r="DJ121" s="849"/>
      <c r="DK121" s="849"/>
      <c r="DL121" s="849">
        <v>14666</v>
      </c>
      <c r="DM121" s="849"/>
      <c r="DN121" s="849"/>
      <c r="DO121" s="849"/>
      <c r="DP121" s="849"/>
      <c r="DQ121" s="849">
        <v>15458</v>
      </c>
      <c r="DR121" s="849"/>
      <c r="DS121" s="849"/>
      <c r="DT121" s="849"/>
      <c r="DU121" s="849"/>
      <c r="DV121" s="826">
        <v>0.3</v>
      </c>
      <c r="DW121" s="826"/>
      <c r="DX121" s="826"/>
      <c r="DY121" s="826"/>
      <c r="DZ121" s="827"/>
    </row>
    <row r="122" spans="1:130" s="221" customFormat="1" ht="26.25" customHeight="1" x14ac:dyDescent="0.15">
      <c r="A122" s="852"/>
      <c r="B122" s="853"/>
      <c r="C122" s="847" t="s">
        <v>457</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416</v>
      </c>
      <c r="AB122" s="812"/>
      <c r="AC122" s="812"/>
      <c r="AD122" s="812"/>
      <c r="AE122" s="813"/>
      <c r="AF122" s="814" t="s">
        <v>416</v>
      </c>
      <c r="AG122" s="812"/>
      <c r="AH122" s="812"/>
      <c r="AI122" s="812"/>
      <c r="AJ122" s="813"/>
      <c r="AK122" s="814" t="s">
        <v>416</v>
      </c>
      <c r="AL122" s="812"/>
      <c r="AM122" s="812"/>
      <c r="AN122" s="812"/>
      <c r="AO122" s="813"/>
      <c r="AP122" s="856" t="s">
        <v>416</v>
      </c>
      <c r="AQ122" s="857"/>
      <c r="AR122" s="857"/>
      <c r="AS122" s="857"/>
      <c r="AT122" s="858"/>
      <c r="AU122" s="915"/>
      <c r="AV122" s="916"/>
      <c r="AW122" s="916"/>
      <c r="AX122" s="916"/>
      <c r="AY122" s="917"/>
      <c r="AZ122" s="870" t="s">
        <v>479</v>
      </c>
      <c r="BA122" s="871"/>
      <c r="BB122" s="871"/>
      <c r="BC122" s="871"/>
      <c r="BD122" s="871"/>
      <c r="BE122" s="871"/>
      <c r="BF122" s="871"/>
      <c r="BG122" s="871"/>
      <c r="BH122" s="871"/>
      <c r="BI122" s="871"/>
      <c r="BJ122" s="871"/>
      <c r="BK122" s="871"/>
      <c r="BL122" s="871"/>
      <c r="BM122" s="871"/>
      <c r="BN122" s="871"/>
      <c r="BO122" s="871"/>
      <c r="BP122" s="872"/>
      <c r="BQ122" s="911">
        <v>12082688</v>
      </c>
      <c r="BR122" s="877"/>
      <c r="BS122" s="877"/>
      <c r="BT122" s="877"/>
      <c r="BU122" s="877"/>
      <c r="BV122" s="877">
        <v>11853160</v>
      </c>
      <c r="BW122" s="877"/>
      <c r="BX122" s="877"/>
      <c r="BY122" s="877"/>
      <c r="BZ122" s="877"/>
      <c r="CA122" s="877">
        <v>11648504</v>
      </c>
      <c r="CB122" s="877"/>
      <c r="CC122" s="877"/>
      <c r="CD122" s="877"/>
      <c r="CE122" s="877"/>
      <c r="CF122" s="878">
        <v>224.3</v>
      </c>
      <c r="CG122" s="879"/>
      <c r="CH122" s="879"/>
      <c r="CI122" s="879"/>
      <c r="CJ122" s="879"/>
      <c r="CK122" s="901"/>
      <c r="CL122" s="887"/>
      <c r="CM122" s="887"/>
      <c r="CN122" s="887"/>
      <c r="CO122" s="888"/>
      <c r="CP122" s="867" t="s">
        <v>480</v>
      </c>
      <c r="CQ122" s="868"/>
      <c r="CR122" s="868"/>
      <c r="CS122" s="868"/>
      <c r="CT122" s="868"/>
      <c r="CU122" s="868"/>
      <c r="CV122" s="868"/>
      <c r="CW122" s="868"/>
      <c r="CX122" s="868"/>
      <c r="CY122" s="868"/>
      <c r="CZ122" s="868"/>
      <c r="DA122" s="868"/>
      <c r="DB122" s="868"/>
      <c r="DC122" s="868"/>
      <c r="DD122" s="868"/>
      <c r="DE122" s="868"/>
      <c r="DF122" s="869"/>
      <c r="DG122" s="848" t="s">
        <v>481</v>
      </c>
      <c r="DH122" s="849"/>
      <c r="DI122" s="849"/>
      <c r="DJ122" s="849"/>
      <c r="DK122" s="849"/>
      <c r="DL122" s="849" t="s">
        <v>482</v>
      </c>
      <c r="DM122" s="849"/>
      <c r="DN122" s="849"/>
      <c r="DO122" s="849"/>
      <c r="DP122" s="849"/>
      <c r="DQ122" s="849" t="s">
        <v>442</v>
      </c>
      <c r="DR122" s="849"/>
      <c r="DS122" s="849"/>
      <c r="DT122" s="849"/>
      <c r="DU122" s="849"/>
      <c r="DV122" s="826" t="s">
        <v>483</v>
      </c>
      <c r="DW122" s="826"/>
      <c r="DX122" s="826"/>
      <c r="DY122" s="826"/>
      <c r="DZ122" s="827"/>
    </row>
    <row r="123" spans="1:130" s="221" customFormat="1" ht="26.25" customHeight="1" x14ac:dyDescent="0.15">
      <c r="A123" s="852"/>
      <c r="B123" s="853"/>
      <c r="C123" s="847" t="s">
        <v>464</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v>20880</v>
      </c>
      <c r="AB123" s="812"/>
      <c r="AC123" s="812"/>
      <c r="AD123" s="812"/>
      <c r="AE123" s="813"/>
      <c r="AF123" s="814">
        <v>20105</v>
      </c>
      <c r="AG123" s="812"/>
      <c r="AH123" s="812"/>
      <c r="AI123" s="812"/>
      <c r="AJ123" s="813"/>
      <c r="AK123" s="814">
        <v>5259</v>
      </c>
      <c r="AL123" s="812"/>
      <c r="AM123" s="812"/>
      <c r="AN123" s="812"/>
      <c r="AO123" s="813"/>
      <c r="AP123" s="856">
        <v>0.1</v>
      </c>
      <c r="AQ123" s="857"/>
      <c r="AR123" s="857"/>
      <c r="AS123" s="857"/>
      <c r="AT123" s="858"/>
      <c r="AU123" s="918"/>
      <c r="AV123" s="919"/>
      <c r="AW123" s="919"/>
      <c r="AX123" s="919"/>
      <c r="AY123" s="919"/>
      <c r="AZ123" s="242" t="s">
        <v>188</v>
      </c>
      <c r="BA123" s="242"/>
      <c r="BB123" s="242"/>
      <c r="BC123" s="242"/>
      <c r="BD123" s="242"/>
      <c r="BE123" s="242"/>
      <c r="BF123" s="242"/>
      <c r="BG123" s="242"/>
      <c r="BH123" s="242"/>
      <c r="BI123" s="242"/>
      <c r="BJ123" s="242"/>
      <c r="BK123" s="242"/>
      <c r="BL123" s="242"/>
      <c r="BM123" s="242"/>
      <c r="BN123" s="242"/>
      <c r="BO123" s="909" t="s">
        <v>484</v>
      </c>
      <c r="BP123" s="910"/>
      <c r="BQ123" s="864">
        <v>15000048</v>
      </c>
      <c r="BR123" s="865"/>
      <c r="BS123" s="865"/>
      <c r="BT123" s="865"/>
      <c r="BU123" s="865"/>
      <c r="BV123" s="865">
        <v>15059354</v>
      </c>
      <c r="BW123" s="865"/>
      <c r="BX123" s="865"/>
      <c r="BY123" s="865"/>
      <c r="BZ123" s="865"/>
      <c r="CA123" s="865">
        <v>15147108</v>
      </c>
      <c r="CB123" s="865"/>
      <c r="CC123" s="865"/>
      <c r="CD123" s="865"/>
      <c r="CE123" s="865"/>
      <c r="CF123" s="780"/>
      <c r="CG123" s="781"/>
      <c r="CH123" s="781"/>
      <c r="CI123" s="781"/>
      <c r="CJ123" s="866"/>
      <c r="CK123" s="901"/>
      <c r="CL123" s="887"/>
      <c r="CM123" s="887"/>
      <c r="CN123" s="887"/>
      <c r="CO123" s="888"/>
      <c r="CP123" s="867" t="s">
        <v>485</v>
      </c>
      <c r="CQ123" s="868"/>
      <c r="CR123" s="868"/>
      <c r="CS123" s="868"/>
      <c r="CT123" s="868"/>
      <c r="CU123" s="868"/>
      <c r="CV123" s="868"/>
      <c r="CW123" s="868"/>
      <c r="CX123" s="868"/>
      <c r="CY123" s="868"/>
      <c r="CZ123" s="868"/>
      <c r="DA123" s="868"/>
      <c r="DB123" s="868"/>
      <c r="DC123" s="868"/>
      <c r="DD123" s="868"/>
      <c r="DE123" s="868"/>
      <c r="DF123" s="869"/>
      <c r="DG123" s="811" t="s">
        <v>460</v>
      </c>
      <c r="DH123" s="812"/>
      <c r="DI123" s="812"/>
      <c r="DJ123" s="812"/>
      <c r="DK123" s="813"/>
      <c r="DL123" s="814" t="s">
        <v>481</v>
      </c>
      <c r="DM123" s="812"/>
      <c r="DN123" s="812"/>
      <c r="DO123" s="812"/>
      <c r="DP123" s="813"/>
      <c r="DQ123" s="814" t="s">
        <v>442</v>
      </c>
      <c r="DR123" s="812"/>
      <c r="DS123" s="812"/>
      <c r="DT123" s="812"/>
      <c r="DU123" s="813"/>
      <c r="DV123" s="856" t="s">
        <v>483</v>
      </c>
      <c r="DW123" s="857"/>
      <c r="DX123" s="857"/>
      <c r="DY123" s="857"/>
      <c r="DZ123" s="858"/>
    </row>
    <row r="124" spans="1:130" s="221" customFormat="1" ht="26.25" customHeight="1" thickBot="1" x14ac:dyDescent="0.2">
      <c r="A124" s="852"/>
      <c r="B124" s="853"/>
      <c r="C124" s="847" t="s">
        <v>467</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486</v>
      </c>
      <c r="AB124" s="812"/>
      <c r="AC124" s="812"/>
      <c r="AD124" s="812"/>
      <c r="AE124" s="813"/>
      <c r="AF124" s="814" t="s">
        <v>487</v>
      </c>
      <c r="AG124" s="812"/>
      <c r="AH124" s="812"/>
      <c r="AI124" s="812"/>
      <c r="AJ124" s="813"/>
      <c r="AK124" s="814" t="s">
        <v>483</v>
      </c>
      <c r="AL124" s="812"/>
      <c r="AM124" s="812"/>
      <c r="AN124" s="812"/>
      <c r="AO124" s="813"/>
      <c r="AP124" s="856" t="s">
        <v>488</v>
      </c>
      <c r="AQ124" s="857"/>
      <c r="AR124" s="857"/>
      <c r="AS124" s="857"/>
      <c r="AT124" s="858"/>
      <c r="AU124" s="859" t="s">
        <v>489</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v>84.8</v>
      </c>
      <c r="BR124" s="863"/>
      <c r="BS124" s="863"/>
      <c r="BT124" s="863"/>
      <c r="BU124" s="863"/>
      <c r="BV124" s="863">
        <v>85.1</v>
      </c>
      <c r="BW124" s="863"/>
      <c r="BX124" s="863"/>
      <c r="BY124" s="863"/>
      <c r="BZ124" s="863"/>
      <c r="CA124" s="863">
        <v>73</v>
      </c>
      <c r="CB124" s="863"/>
      <c r="CC124" s="863"/>
      <c r="CD124" s="863"/>
      <c r="CE124" s="863"/>
      <c r="CF124" s="758"/>
      <c r="CG124" s="759"/>
      <c r="CH124" s="759"/>
      <c r="CI124" s="759"/>
      <c r="CJ124" s="894"/>
      <c r="CK124" s="902"/>
      <c r="CL124" s="902"/>
      <c r="CM124" s="902"/>
      <c r="CN124" s="902"/>
      <c r="CO124" s="903"/>
      <c r="CP124" s="867" t="s">
        <v>490</v>
      </c>
      <c r="CQ124" s="868"/>
      <c r="CR124" s="868"/>
      <c r="CS124" s="868"/>
      <c r="CT124" s="868"/>
      <c r="CU124" s="868"/>
      <c r="CV124" s="868"/>
      <c r="CW124" s="868"/>
      <c r="CX124" s="868"/>
      <c r="CY124" s="868"/>
      <c r="CZ124" s="868"/>
      <c r="DA124" s="868"/>
      <c r="DB124" s="868"/>
      <c r="DC124" s="868"/>
      <c r="DD124" s="868"/>
      <c r="DE124" s="868"/>
      <c r="DF124" s="869"/>
      <c r="DG124" s="795">
        <v>4995171</v>
      </c>
      <c r="DH124" s="796"/>
      <c r="DI124" s="796"/>
      <c r="DJ124" s="796"/>
      <c r="DK124" s="797"/>
      <c r="DL124" s="798" t="s">
        <v>460</v>
      </c>
      <c r="DM124" s="796"/>
      <c r="DN124" s="796"/>
      <c r="DO124" s="796"/>
      <c r="DP124" s="797"/>
      <c r="DQ124" s="798" t="s">
        <v>185</v>
      </c>
      <c r="DR124" s="796"/>
      <c r="DS124" s="796"/>
      <c r="DT124" s="796"/>
      <c r="DU124" s="797"/>
      <c r="DV124" s="880" t="s">
        <v>185</v>
      </c>
      <c r="DW124" s="881"/>
      <c r="DX124" s="881"/>
      <c r="DY124" s="881"/>
      <c r="DZ124" s="882"/>
    </row>
    <row r="125" spans="1:130" s="221" customFormat="1" ht="26.25" customHeight="1" x14ac:dyDescent="0.15">
      <c r="A125" s="852"/>
      <c r="B125" s="853"/>
      <c r="C125" s="847" t="s">
        <v>469</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481</v>
      </c>
      <c r="AB125" s="812"/>
      <c r="AC125" s="812"/>
      <c r="AD125" s="812"/>
      <c r="AE125" s="813"/>
      <c r="AF125" s="814" t="s">
        <v>491</v>
      </c>
      <c r="AG125" s="812"/>
      <c r="AH125" s="812"/>
      <c r="AI125" s="812"/>
      <c r="AJ125" s="813"/>
      <c r="AK125" s="814" t="s">
        <v>442</v>
      </c>
      <c r="AL125" s="812"/>
      <c r="AM125" s="812"/>
      <c r="AN125" s="812"/>
      <c r="AO125" s="813"/>
      <c r="AP125" s="856" t="s">
        <v>185</v>
      </c>
      <c r="AQ125" s="857"/>
      <c r="AR125" s="857"/>
      <c r="AS125" s="857"/>
      <c r="AT125" s="85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3" t="s">
        <v>492</v>
      </c>
      <c r="CL125" s="884"/>
      <c r="CM125" s="884"/>
      <c r="CN125" s="884"/>
      <c r="CO125" s="885"/>
      <c r="CP125" s="892" t="s">
        <v>493</v>
      </c>
      <c r="CQ125" s="840"/>
      <c r="CR125" s="840"/>
      <c r="CS125" s="840"/>
      <c r="CT125" s="840"/>
      <c r="CU125" s="840"/>
      <c r="CV125" s="840"/>
      <c r="CW125" s="840"/>
      <c r="CX125" s="840"/>
      <c r="CY125" s="840"/>
      <c r="CZ125" s="840"/>
      <c r="DA125" s="840"/>
      <c r="DB125" s="840"/>
      <c r="DC125" s="840"/>
      <c r="DD125" s="840"/>
      <c r="DE125" s="840"/>
      <c r="DF125" s="841"/>
      <c r="DG125" s="893" t="s">
        <v>491</v>
      </c>
      <c r="DH125" s="874"/>
      <c r="DI125" s="874"/>
      <c r="DJ125" s="874"/>
      <c r="DK125" s="874"/>
      <c r="DL125" s="874" t="s">
        <v>460</v>
      </c>
      <c r="DM125" s="874"/>
      <c r="DN125" s="874"/>
      <c r="DO125" s="874"/>
      <c r="DP125" s="874"/>
      <c r="DQ125" s="874" t="s">
        <v>460</v>
      </c>
      <c r="DR125" s="874"/>
      <c r="DS125" s="874"/>
      <c r="DT125" s="874"/>
      <c r="DU125" s="874"/>
      <c r="DV125" s="875" t="s">
        <v>483</v>
      </c>
      <c r="DW125" s="875"/>
      <c r="DX125" s="875"/>
      <c r="DY125" s="875"/>
      <c r="DZ125" s="876"/>
    </row>
    <row r="126" spans="1:130" s="221" customFormat="1" ht="26.25" customHeight="1" thickBot="1" x14ac:dyDescent="0.2">
      <c r="A126" s="852"/>
      <c r="B126" s="853"/>
      <c r="C126" s="847" t="s">
        <v>471</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t="s">
        <v>494</v>
      </c>
      <c r="AB126" s="812"/>
      <c r="AC126" s="812"/>
      <c r="AD126" s="812"/>
      <c r="AE126" s="813"/>
      <c r="AF126" s="814" t="s">
        <v>487</v>
      </c>
      <c r="AG126" s="812"/>
      <c r="AH126" s="812"/>
      <c r="AI126" s="812"/>
      <c r="AJ126" s="813"/>
      <c r="AK126" s="814" t="s">
        <v>495</v>
      </c>
      <c r="AL126" s="812"/>
      <c r="AM126" s="812"/>
      <c r="AN126" s="812"/>
      <c r="AO126" s="813"/>
      <c r="AP126" s="856" t="s">
        <v>496</v>
      </c>
      <c r="AQ126" s="857"/>
      <c r="AR126" s="857"/>
      <c r="AS126" s="857"/>
      <c r="AT126" s="85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6"/>
      <c r="CL126" s="887"/>
      <c r="CM126" s="887"/>
      <c r="CN126" s="887"/>
      <c r="CO126" s="888"/>
      <c r="CP126" s="847" t="s">
        <v>497</v>
      </c>
      <c r="CQ126" s="784"/>
      <c r="CR126" s="784"/>
      <c r="CS126" s="784"/>
      <c r="CT126" s="784"/>
      <c r="CU126" s="784"/>
      <c r="CV126" s="784"/>
      <c r="CW126" s="784"/>
      <c r="CX126" s="784"/>
      <c r="CY126" s="784"/>
      <c r="CZ126" s="784"/>
      <c r="DA126" s="784"/>
      <c r="DB126" s="784"/>
      <c r="DC126" s="784"/>
      <c r="DD126" s="784"/>
      <c r="DE126" s="784"/>
      <c r="DF126" s="785"/>
      <c r="DG126" s="848" t="s">
        <v>460</v>
      </c>
      <c r="DH126" s="849"/>
      <c r="DI126" s="849"/>
      <c r="DJ126" s="849"/>
      <c r="DK126" s="849"/>
      <c r="DL126" s="849" t="s">
        <v>488</v>
      </c>
      <c r="DM126" s="849"/>
      <c r="DN126" s="849"/>
      <c r="DO126" s="849"/>
      <c r="DP126" s="849"/>
      <c r="DQ126" s="849" t="s">
        <v>460</v>
      </c>
      <c r="DR126" s="849"/>
      <c r="DS126" s="849"/>
      <c r="DT126" s="849"/>
      <c r="DU126" s="849"/>
      <c r="DV126" s="826" t="s">
        <v>491</v>
      </c>
      <c r="DW126" s="826"/>
      <c r="DX126" s="826"/>
      <c r="DY126" s="826"/>
      <c r="DZ126" s="827"/>
    </row>
    <row r="127" spans="1:130" s="221" customFormat="1" ht="26.25" customHeight="1" x14ac:dyDescent="0.15">
      <c r="A127" s="854"/>
      <c r="B127" s="855"/>
      <c r="C127" s="870" t="s">
        <v>498</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t="s">
        <v>496</v>
      </c>
      <c r="AB127" s="812"/>
      <c r="AC127" s="812"/>
      <c r="AD127" s="812"/>
      <c r="AE127" s="813"/>
      <c r="AF127" s="814" t="s">
        <v>499</v>
      </c>
      <c r="AG127" s="812"/>
      <c r="AH127" s="812"/>
      <c r="AI127" s="812"/>
      <c r="AJ127" s="813"/>
      <c r="AK127" s="814" t="s">
        <v>500</v>
      </c>
      <c r="AL127" s="812"/>
      <c r="AM127" s="812"/>
      <c r="AN127" s="812"/>
      <c r="AO127" s="813"/>
      <c r="AP127" s="856" t="s">
        <v>185</v>
      </c>
      <c r="AQ127" s="857"/>
      <c r="AR127" s="857"/>
      <c r="AS127" s="857"/>
      <c r="AT127" s="858"/>
      <c r="AU127" s="223"/>
      <c r="AV127" s="223"/>
      <c r="AW127" s="223"/>
      <c r="AX127" s="873" t="s">
        <v>501</v>
      </c>
      <c r="AY127" s="844"/>
      <c r="AZ127" s="844"/>
      <c r="BA127" s="844"/>
      <c r="BB127" s="844"/>
      <c r="BC127" s="844"/>
      <c r="BD127" s="844"/>
      <c r="BE127" s="845"/>
      <c r="BF127" s="843" t="s">
        <v>502</v>
      </c>
      <c r="BG127" s="844"/>
      <c r="BH127" s="844"/>
      <c r="BI127" s="844"/>
      <c r="BJ127" s="844"/>
      <c r="BK127" s="844"/>
      <c r="BL127" s="845"/>
      <c r="BM127" s="843" t="s">
        <v>503</v>
      </c>
      <c r="BN127" s="844"/>
      <c r="BO127" s="844"/>
      <c r="BP127" s="844"/>
      <c r="BQ127" s="844"/>
      <c r="BR127" s="844"/>
      <c r="BS127" s="845"/>
      <c r="BT127" s="843" t="s">
        <v>504</v>
      </c>
      <c r="BU127" s="844"/>
      <c r="BV127" s="844"/>
      <c r="BW127" s="844"/>
      <c r="BX127" s="844"/>
      <c r="BY127" s="844"/>
      <c r="BZ127" s="846"/>
      <c r="CA127" s="223"/>
      <c r="CB127" s="223"/>
      <c r="CC127" s="223"/>
      <c r="CD127" s="246"/>
      <c r="CE127" s="246"/>
      <c r="CF127" s="246"/>
      <c r="CG127" s="223"/>
      <c r="CH127" s="223"/>
      <c r="CI127" s="223"/>
      <c r="CJ127" s="245"/>
      <c r="CK127" s="886"/>
      <c r="CL127" s="887"/>
      <c r="CM127" s="887"/>
      <c r="CN127" s="887"/>
      <c r="CO127" s="888"/>
      <c r="CP127" s="847" t="s">
        <v>505</v>
      </c>
      <c r="CQ127" s="784"/>
      <c r="CR127" s="784"/>
      <c r="CS127" s="784"/>
      <c r="CT127" s="784"/>
      <c r="CU127" s="784"/>
      <c r="CV127" s="784"/>
      <c r="CW127" s="784"/>
      <c r="CX127" s="784"/>
      <c r="CY127" s="784"/>
      <c r="CZ127" s="784"/>
      <c r="DA127" s="784"/>
      <c r="DB127" s="784"/>
      <c r="DC127" s="784"/>
      <c r="DD127" s="784"/>
      <c r="DE127" s="784"/>
      <c r="DF127" s="785"/>
      <c r="DG127" s="848" t="s">
        <v>442</v>
      </c>
      <c r="DH127" s="849"/>
      <c r="DI127" s="849"/>
      <c r="DJ127" s="849"/>
      <c r="DK127" s="849"/>
      <c r="DL127" s="849" t="s">
        <v>488</v>
      </c>
      <c r="DM127" s="849"/>
      <c r="DN127" s="849"/>
      <c r="DO127" s="849"/>
      <c r="DP127" s="849"/>
      <c r="DQ127" s="849" t="s">
        <v>460</v>
      </c>
      <c r="DR127" s="849"/>
      <c r="DS127" s="849"/>
      <c r="DT127" s="849"/>
      <c r="DU127" s="849"/>
      <c r="DV127" s="826" t="s">
        <v>483</v>
      </c>
      <c r="DW127" s="826"/>
      <c r="DX127" s="826"/>
      <c r="DY127" s="826"/>
      <c r="DZ127" s="827"/>
    </row>
    <row r="128" spans="1:130" s="221" customFormat="1" ht="26.25" customHeight="1" thickBot="1" x14ac:dyDescent="0.2">
      <c r="A128" s="828" t="s">
        <v>506</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507</v>
      </c>
      <c r="X128" s="830"/>
      <c r="Y128" s="830"/>
      <c r="Z128" s="831"/>
      <c r="AA128" s="832">
        <v>110086</v>
      </c>
      <c r="AB128" s="833"/>
      <c r="AC128" s="833"/>
      <c r="AD128" s="833"/>
      <c r="AE128" s="834"/>
      <c r="AF128" s="835">
        <v>111091</v>
      </c>
      <c r="AG128" s="833"/>
      <c r="AH128" s="833"/>
      <c r="AI128" s="833"/>
      <c r="AJ128" s="834"/>
      <c r="AK128" s="835">
        <v>159841</v>
      </c>
      <c r="AL128" s="833"/>
      <c r="AM128" s="833"/>
      <c r="AN128" s="833"/>
      <c r="AO128" s="834"/>
      <c r="AP128" s="836"/>
      <c r="AQ128" s="837"/>
      <c r="AR128" s="837"/>
      <c r="AS128" s="837"/>
      <c r="AT128" s="838"/>
      <c r="AU128" s="223"/>
      <c r="AV128" s="223"/>
      <c r="AW128" s="223"/>
      <c r="AX128" s="839" t="s">
        <v>508</v>
      </c>
      <c r="AY128" s="840"/>
      <c r="AZ128" s="840"/>
      <c r="BA128" s="840"/>
      <c r="BB128" s="840"/>
      <c r="BC128" s="840"/>
      <c r="BD128" s="840"/>
      <c r="BE128" s="841"/>
      <c r="BF128" s="818" t="s">
        <v>442</v>
      </c>
      <c r="BG128" s="819"/>
      <c r="BH128" s="819"/>
      <c r="BI128" s="819"/>
      <c r="BJ128" s="819"/>
      <c r="BK128" s="819"/>
      <c r="BL128" s="842"/>
      <c r="BM128" s="818">
        <v>14.39</v>
      </c>
      <c r="BN128" s="819"/>
      <c r="BO128" s="819"/>
      <c r="BP128" s="819"/>
      <c r="BQ128" s="819"/>
      <c r="BR128" s="819"/>
      <c r="BS128" s="842"/>
      <c r="BT128" s="818">
        <v>20</v>
      </c>
      <c r="BU128" s="819"/>
      <c r="BV128" s="819"/>
      <c r="BW128" s="819"/>
      <c r="BX128" s="819"/>
      <c r="BY128" s="819"/>
      <c r="BZ128" s="820"/>
      <c r="CA128" s="246"/>
      <c r="CB128" s="246"/>
      <c r="CC128" s="246"/>
      <c r="CD128" s="246"/>
      <c r="CE128" s="246"/>
      <c r="CF128" s="246"/>
      <c r="CG128" s="223"/>
      <c r="CH128" s="223"/>
      <c r="CI128" s="223"/>
      <c r="CJ128" s="245"/>
      <c r="CK128" s="889"/>
      <c r="CL128" s="890"/>
      <c r="CM128" s="890"/>
      <c r="CN128" s="890"/>
      <c r="CO128" s="891"/>
      <c r="CP128" s="821" t="s">
        <v>509</v>
      </c>
      <c r="CQ128" s="762"/>
      <c r="CR128" s="762"/>
      <c r="CS128" s="762"/>
      <c r="CT128" s="762"/>
      <c r="CU128" s="762"/>
      <c r="CV128" s="762"/>
      <c r="CW128" s="762"/>
      <c r="CX128" s="762"/>
      <c r="CY128" s="762"/>
      <c r="CZ128" s="762"/>
      <c r="DA128" s="762"/>
      <c r="DB128" s="762"/>
      <c r="DC128" s="762"/>
      <c r="DD128" s="762"/>
      <c r="DE128" s="762"/>
      <c r="DF128" s="763"/>
      <c r="DG128" s="822" t="s">
        <v>481</v>
      </c>
      <c r="DH128" s="823"/>
      <c r="DI128" s="823"/>
      <c r="DJ128" s="823"/>
      <c r="DK128" s="823"/>
      <c r="DL128" s="823" t="s">
        <v>460</v>
      </c>
      <c r="DM128" s="823"/>
      <c r="DN128" s="823"/>
      <c r="DO128" s="823"/>
      <c r="DP128" s="823"/>
      <c r="DQ128" s="823" t="s">
        <v>510</v>
      </c>
      <c r="DR128" s="823"/>
      <c r="DS128" s="823"/>
      <c r="DT128" s="823"/>
      <c r="DU128" s="823"/>
      <c r="DV128" s="824" t="s">
        <v>510</v>
      </c>
      <c r="DW128" s="824"/>
      <c r="DX128" s="824"/>
      <c r="DY128" s="824"/>
      <c r="DZ128" s="825"/>
    </row>
    <row r="129" spans="1:131" s="221" customFormat="1" ht="26.25" customHeight="1" x14ac:dyDescent="0.15">
      <c r="A129" s="806" t="s">
        <v>106</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511</v>
      </c>
      <c r="X129" s="809"/>
      <c r="Y129" s="809"/>
      <c r="Z129" s="810"/>
      <c r="AA129" s="811">
        <v>5593226</v>
      </c>
      <c r="AB129" s="812"/>
      <c r="AC129" s="812"/>
      <c r="AD129" s="812"/>
      <c r="AE129" s="813"/>
      <c r="AF129" s="814">
        <v>5874532</v>
      </c>
      <c r="AG129" s="812"/>
      <c r="AH129" s="812"/>
      <c r="AI129" s="812"/>
      <c r="AJ129" s="813"/>
      <c r="AK129" s="814">
        <v>6126916</v>
      </c>
      <c r="AL129" s="812"/>
      <c r="AM129" s="812"/>
      <c r="AN129" s="812"/>
      <c r="AO129" s="813"/>
      <c r="AP129" s="815"/>
      <c r="AQ129" s="816"/>
      <c r="AR129" s="816"/>
      <c r="AS129" s="816"/>
      <c r="AT129" s="817"/>
      <c r="AU129" s="224"/>
      <c r="AV129" s="224"/>
      <c r="AW129" s="224"/>
      <c r="AX129" s="783" t="s">
        <v>512</v>
      </c>
      <c r="AY129" s="784"/>
      <c r="AZ129" s="784"/>
      <c r="BA129" s="784"/>
      <c r="BB129" s="784"/>
      <c r="BC129" s="784"/>
      <c r="BD129" s="784"/>
      <c r="BE129" s="785"/>
      <c r="BF129" s="802" t="s">
        <v>483</v>
      </c>
      <c r="BG129" s="803"/>
      <c r="BH129" s="803"/>
      <c r="BI129" s="803"/>
      <c r="BJ129" s="803"/>
      <c r="BK129" s="803"/>
      <c r="BL129" s="804"/>
      <c r="BM129" s="802">
        <v>19.39</v>
      </c>
      <c r="BN129" s="803"/>
      <c r="BO129" s="803"/>
      <c r="BP129" s="803"/>
      <c r="BQ129" s="803"/>
      <c r="BR129" s="803"/>
      <c r="BS129" s="804"/>
      <c r="BT129" s="802">
        <v>30</v>
      </c>
      <c r="BU129" s="803"/>
      <c r="BV129" s="803"/>
      <c r="BW129" s="803"/>
      <c r="BX129" s="803"/>
      <c r="BY129" s="803"/>
      <c r="BZ129" s="80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6" t="s">
        <v>513</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514</v>
      </c>
      <c r="X130" s="809"/>
      <c r="Y130" s="809"/>
      <c r="Z130" s="810"/>
      <c r="AA130" s="811">
        <v>919625</v>
      </c>
      <c r="AB130" s="812"/>
      <c r="AC130" s="812"/>
      <c r="AD130" s="812"/>
      <c r="AE130" s="813"/>
      <c r="AF130" s="814">
        <v>981875</v>
      </c>
      <c r="AG130" s="812"/>
      <c r="AH130" s="812"/>
      <c r="AI130" s="812"/>
      <c r="AJ130" s="813"/>
      <c r="AK130" s="814">
        <v>933112</v>
      </c>
      <c r="AL130" s="812"/>
      <c r="AM130" s="812"/>
      <c r="AN130" s="812"/>
      <c r="AO130" s="813"/>
      <c r="AP130" s="815"/>
      <c r="AQ130" s="816"/>
      <c r="AR130" s="816"/>
      <c r="AS130" s="816"/>
      <c r="AT130" s="817"/>
      <c r="AU130" s="224"/>
      <c r="AV130" s="224"/>
      <c r="AW130" s="224"/>
      <c r="AX130" s="783" t="s">
        <v>515</v>
      </c>
      <c r="AY130" s="784"/>
      <c r="AZ130" s="784"/>
      <c r="BA130" s="784"/>
      <c r="BB130" s="784"/>
      <c r="BC130" s="784"/>
      <c r="BD130" s="784"/>
      <c r="BE130" s="785"/>
      <c r="BF130" s="786">
        <v>8.1</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516</v>
      </c>
      <c r="X131" s="793"/>
      <c r="Y131" s="793"/>
      <c r="Z131" s="794"/>
      <c r="AA131" s="795">
        <v>4673601</v>
      </c>
      <c r="AB131" s="796"/>
      <c r="AC131" s="796"/>
      <c r="AD131" s="796"/>
      <c r="AE131" s="797"/>
      <c r="AF131" s="798">
        <v>4892657</v>
      </c>
      <c r="AG131" s="796"/>
      <c r="AH131" s="796"/>
      <c r="AI131" s="796"/>
      <c r="AJ131" s="797"/>
      <c r="AK131" s="798">
        <v>5193804</v>
      </c>
      <c r="AL131" s="796"/>
      <c r="AM131" s="796"/>
      <c r="AN131" s="796"/>
      <c r="AO131" s="797"/>
      <c r="AP131" s="799"/>
      <c r="AQ131" s="800"/>
      <c r="AR131" s="800"/>
      <c r="AS131" s="800"/>
      <c r="AT131" s="801"/>
      <c r="AU131" s="224"/>
      <c r="AV131" s="224"/>
      <c r="AW131" s="224"/>
      <c r="AX131" s="761" t="s">
        <v>517</v>
      </c>
      <c r="AY131" s="762"/>
      <c r="AZ131" s="762"/>
      <c r="BA131" s="762"/>
      <c r="BB131" s="762"/>
      <c r="BC131" s="762"/>
      <c r="BD131" s="762"/>
      <c r="BE131" s="763"/>
      <c r="BF131" s="764">
        <v>73</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0" t="s">
        <v>518</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519</v>
      </c>
      <c r="W132" s="774"/>
      <c r="X132" s="774"/>
      <c r="Y132" s="774"/>
      <c r="Z132" s="775"/>
      <c r="AA132" s="776">
        <v>7.7650402759999997</v>
      </c>
      <c r="AB132" s="777"/>
      <c r="AC132" s="777"/>
      <c r="AD132" s="777"/>
      <c r="AE132" s="778"/>
      <c r="AF132" s="779">
        <v>8.3230837710000003</v>
      </c>
      <c r="AG132" s="777"/>
      <c r="AH132" s="777"/>
      <c r="AI132" s="777"/>
      <c r="AJ132" s="778"/>
      <c r="AK132" s="779">
        <v>8.3310310899999998</v>
      </c>
      <c r="AL132" s="777"/>
      <c r="AM132" s="777"/>
      <c r="AN132" s="777"/>
      <c r="AO132" s="778"/>
      <c r="AP132" s="780"/>
      <c r="AQ132" s="781"/>
      <c r="AR132" s="781"/>
      <c r="AS132" s="781"/>
      <c r="AT132" s="78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520</v>
      </c>
      <c r="W133" s="753"/>
      <c r="X133" s="753"/>
      <c r="Y133" s="753"/>
      <c r="Z133" s="754"/>
      <c r="AA133" s="755">
        <v>8.5</v>
      </c>
      <c r="AB133" s="756"/>
      <c r="AC133" s="756"/>
      <c r="AD133" s="756"/>
      <c r="AE133" s="757"/>
      <c r="AF133" s="755">
        <v>8.1999999999999993</v>
      </c>
      <c r="AG133" s="756"/>
      <c r="AH133" s="756"/>
      <c r="AI133" s="756"/>
      <c r="AJ133" s="757"/>
      <c r="AK133" s="755">
        <v>8.1</v>
      </c>
      <c r="AL133" s="756"/>
      <c r="AM133" s="756"/>
      <c r="AN133" s="756"/>
      <c r="AO133" s="757"/>
      <c r="AP133" s="758"/>
      <c r="AQ133" s="759"/>
      <c r="AR133" s="759"/>
      <c r="AS133" s="759"/>
      <c r="AT133" s="76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hiIB5CJU+AKjoAwbdMHzgkq4AjKAiNUzbymHLub9GX8AzNk606tV/n2voIl8sOetgMRneQUFfTuhfFzk5L0xhg==" saltValue="Z2TEXz30S3XrZqRyfhEoo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521</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LF8KDzAD2DTHj4nQMrWG1HWcDJeFKWdwMqZzWAbW6wDkHN3VQUW/UI7cdzDP20E6b9n9YoEZCpJev6xDpPKGMA==" saltValue="uZUXHFGzptEMC0b3Ms9L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pTcKS2QrjxIgnsRMqt74byUQ9nDd8f82WYuahuSUMaZ9UDAAxT6FlrVATVbGB8ZaEwd2UFdRvnwsCwpsri9fQ==" saltValue="oi3pN+h0nDfWLXU6dDmA5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522</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523</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0" t="s">
        <v>524</v>
      </c>
      <c r="AP7" s="263"/>
      <c r="AQ7" s="264" t="s">
        <v>525</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1"/>
      <c r="AP8" s="269" t="s">
        <v>526</v>
      </c>
      <c r="AQ8" s="270" t="s">
        <v>527</v>
      </c>
      <c r="AR8" s="271" t="s">
        <v>528</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2" t="s">
        <v>529</v>
      </c>
      <c r="AL9" s="1163"/>
      <c r="AM9" s="1163"/>
      <c r="AN9" s="1164"/>
      <c r="AO9" s="272">
        <v>1701811</v>
      </c>
      <c r="AP9" s="272">
        <v>64767</v>
      </c>
      <c r="AQ9" s="273">
        <v>65075</v>
      </c>
      <c r="AR9" s="274">
        <v>-0.5</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2" t="s">
        <v>530</v>
      </c>
      <c r="AL10" s="1163"/>
      <c r="AM10" s="1163"/>
      <c r="AN10" s="1164"/>
      <c r="AO10" s="275">
        <v>21473</v>
      </c>
      <c r="AP10" s="275">
        <v>817</v>
      </c>
      <c r="AQ10" s="276">
        <v>8175</v>
      </c>
      <c r="AR10" s="277">
        <v>-90</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2" t="s">
        <v>531</v>
      </c>
      <c r="AL11" s="1163"/>
      <c r="AM11" s="1163"/>
      <c r="AN11" s="1164"/>
      <c r="AO11" s="275" t="s">
        <v>532</v>
      </c>
      <c r="AP11" s="275" t="s">
        <v>532</v>
      </c>
      <c r="AQ11" s="276">
        <v>364</v>
      </c>
      <c r="AR11" s="277" t="s">
        <v>532</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2" t="s">
        <v>533</v>
      </c>
      <c r="AL12" s="1163"/>
      <c r="AM12" s="1163"/>
      <c r="AN12" s="1164"/>
      <c r="AO12" s="275" t="s">
        <v>532</v>
      </c>
      <c r="AP12" s="275" t="s">
        <v>532</v>
      </c>
      <c r="AQ12" s="276">
        <v>18</v>
      </c>
      <c r="AR12" s="277" t="s">
        <v>532</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2" t="s">
        <v>534</v>
      </c>
      <c r="AL13" s="1163"/>
      <c r="AM13" s="1163"/>
      <c r="AN13" s="1164"/>
      <c r="AO13" s="275">
        <v>69573</v>
      </c>
      <c r="AP13" s="275">
        <v>2648</v>
      </c>
      <c r="AQ13" s="276">
        <v>2565</v>
      </c>
      <c r="AR13" s="277">
        <v>3.2</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2" t="s">
        <v>535</v>
      </c>
      <c r="AL14" s="1163"/>
      <c r="AM14" s="1163"/>
      <c r="AN14" s="1164"/>
      <c r="AO14" s="275" t="s">
        <v>532</v>
      </c>
      <c r="AP14" s="275" t="s">
        <v>532</v>
      </c>
      <c r="AQ14" s="276">
        <v>1231</v>
      </c>
      <c r="AR14" s="277" t="s">
        <v>532</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5" t="s">
        <v>536</v>
      </c>
      <c r="AL15" s="1166"/>
      <c r="AM15" s="1166"/>
      <c r="AN15" s="1167"/>
      <c r="AO15" s="275">
        <v>-114431</v>
      </c>
      <c r="AP15" s="275">
        <v>-4355</v>
      </c>
      <c r="AQ15" s="276">
        <v>-4456</v>
      </c>
      <c r="AR15" s="277">
        <v>-2.2999999999999998</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5" t="s">
        <v>188</v>
      </c>
      <c r="AL16" s="1166"/>
      <c r="AM16" s="1166"/>
      <c r="AN16" s="1167"/>
      <c r="AO16" s="275">
        <v>1678426</v>
      </c>
      <c r="AP16" s="275">
        <v>63877</v>
      </c>
      <c r="AQ16" s="276">
        <v>72972</v>
      </c>
      <c r="AR16" s="277">
        <v>-12.5</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537</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538</v>
      </c>
      <c r="AP20" s="284" t="s">
        <v>539</v>
      </c>
      <c r="AQ20" s="285" t="s">
        <v>540</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8" t="s">
        <v>541</v>
      </c>
      <c r="AL21" s="1169"/>
      <c r="AM21" s="1169"/>
      <c r="AN21" s="1170"/>
      <c r="AO21" s="288">
        <v>6.81</v>
      </c>
      <c r="AP21" s="289">
        <v>6.56</v>
      </c>
      <c r="AQ21" s="290">
        <v>0.25</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8" t="s">
        <v>542</v>
      </c>
      <c r="AL22" s="1169"/>
      <c r="AM22" s="1169"/>
      <c r="AN22" s="1170"/>
      <c r="AO22" s="293">
        <v>94.5</v>
      </c>
      <c r="AP22" s="294">
        <v>97.1</v>
      </c>
      <c r="AQ22" s="295">
        <v>-2.6</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1" t="s">
        <v>543</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258"/>
    </row>
    <row r="27" spans="1:46" x14ac:dyDescent="0.15">
      <c r="A27" s="300"/>
      <c r="AO27" s="253"/>
      <c r="AP27" s="253"/>
      <c r="AQ27" s="253"/>
      <c r="AR27" s="253"/>
      <c r="AS27" s="253"/>
      <c r="AT27" s="253"/>
    </row>
    <row r="28" spans="1:46" ht="17.25" x14ac:dyDescent="0.15">
      <c r="A28" s="254" t="s">
        <v>544</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545</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0" t="s">
        <v>524</v>
      </c>
      <c r="AP30" s="263"/>
      <c r="AQ30" s="264" t="s">
        <v>525</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1"/>
      <c r="AP31" s="269" t="s">
        <v>526</v>
      </c>
      <c r="AQ31" s="270" t="s">
        <v>527</v>
      </c>
      <c r="AR31" s="271" t="s">
        <v>528</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2" t="s">
        <v>546</v>
      </c>
      <c r="AL32" s="1153"/>
      <c r="AM32" s="1153"/>
      <c r="AN32" s="1154"/>
      <c r="AO32" s="303">
        <v>1180089</v>
      </c>
      <c r="AP32" s="303">
        <v>44911</v>
      </c>
      <c r="AQ32" s="304">
        <v>32092</v>
      </c>
      <c r="AR32" s="305">
        <v>39.9</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2" t="s">
        <v>547</v>
      </c>
      <c r="AL33" s="1153"/>
      <c r="AM33" s="1153"/>
      <c r="AN33" s="1154"/>
      <c r="AO33" s="303" t="s">
        <v>532</v>
      </c>
      <c r="AP33" s="303" t="s">
        <v>532</v>
      </c>
      <c r="AQ33" s="304" t="s">
        <v>532</v>
      </c>
      <c r="AR33" s="305" t="s">
        <v>532</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2" t="s">
        <v>548</v>
      </c>
      <c r="AL34" s="1153"/>
      <c r="AM34" s="1153"/>
      <c r="AN34" s="1154"/>
      <c r="AO34" s="303" t="s">
        <v>532</v>
      </c>
      <c r="AP34" s="303" t="s">
        <v>532</v>
      </c>
      <c r="AQ34" s="304" t="s">
        <v>532</v>
      </c>
      <c r="AR34" s="305" t="s">
        <v>532</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2" t="s">
        <v>549</v>
      </c>
      <c r="AL35" s="1153"/>
      <c r="AM35" s="1153"/>
      <c r="AN35" s="1154"/>
      <c r="AO35" s="303">
        <v>320134</v>
      </c>
      <c r="AP35" s="303">
        <v>12184</v>
      </c>
      <c r="AQ35" s="304">
        <v>8882</v>
      </c>
      <c r="AR35" s="305">
        <v>37.200000000000003</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2" t="s">
        <v>550</v>
      </c>
      <c r="AL36" s="1153"/>
      <c r="AM36" s="1153"/>
      <c r="AN36" s="1154"/>
      <c r="AO36" s="303">
        <v>20168</v>
      </c>
      <c r="AP36" s="303">
        <v>768</v>
      </c>
      <c r="AQ36" s="304">
        <v>1893</v>
      </c>
      <c r="AR36" s="305">
        <v>-59.4</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2" t="s">
        <v>551</v>
      </c>
      <c r="AL37" s="1153"/>
      <c r="AM37" s="1153"/>
      <c r="AN37" s="1154"/>
      <c r="AO37" s="303">
        <v>5259</v>
      </c>
      <c r="AP37" s="303">
        <v>200</v>
      </c>
      <c r="AQ37" s="304">
        <v>971</v>
      </c>
      <c r="AR37" s="305">
        <v>-79.400000000000006</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5" t="s">
        <v>552</v>
      </c>
      <c r="AL38" s="1156"/>
      <c r="AM38" s="1156"/>
      <c r="AN38" s="1157"/>
      <c r="AO38" s="306" t="s">
        <v>532</v>
      </c>
      <c r="AP38" s="306" t="s">
        <v>532</v>
      </c>
      <c r="AQ38" s="307">
        <v>0</v>
      </c>
      <c r="AR38" s="295" t="s">
        <v>532</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5" t="s">
        <v>553</v>
      </c>
      <c r="AL39" s="1156"/>
      <c r="AM39" s="1156"/>
      <c r="AN39" s="1157"/>
      <c r="AO39" s="303">
        <v>-159841</v>
      </c>
      <c r="AP39" s="303">
        <v>-6083</v>
      </c>
      <c r="AQ39" s="304">
        <v>-3104</v>
      </c>
      <c r="AR39" s="305">
        <v>96</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2" t="s">
        <v>554</v>
      </c>
      <c r="AL40" s="1153"/>
      <c r="AM40" s="1153"/>
      <c r="AN40" s="1154"/>
      <c r="AO40" s="303">
        <v>-933112</v>
      </c>
      <c r="AP40" s="303">
        <v>-35512</v>
      </c>
      <c r="AQ40" s="304">
        <v>-27365</v>
      </c>
      <c r="AR40" s="305">
        <v>29.8</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8" t="s">
        <v>300</v>
      </c>
      <c r="AL41" s="1159"/>
      <c r="AM41" s="1159"/>
      <c r="AN41" s="1160"/>
      <c r="AO41" s="303">
        <v>432697</v>
      </c>
      <c r="AP41" s="303">
        <v>16467</v>
      </c>
      <c r="AQ41" s="304">
        <v>13369</v>
      </c>
      <c r="AR41" s="305">
        <v>23.2</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555</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556</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557</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5" t="s">
        <v>524</v>
      </c>
      <c r="AN49" s="1147" t="s">
        <v>558</v>
      </c>
      <c r="AO49" s="1148"/>
      <c r="AP49" s="1148"/>
      <c r="AQ49" s="1148"/>
      <c r="AR49" s="1149"/>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6"/>
      <c r="AN50" s="319" t="s">
        <v>559</v>
      </c>
      <c r="AO50" s="320" t="s">
        <v>560</v>
      </c>
      <c r="AP50" s="321" t="s">
        <v>561</v>
      </c>
      <c r="AQ50" s="322" t="s">
        <v>562</v>
      </c>
      <c r="AR50" s="323" t="s">
        <v>563</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564</v>
      </c>
      <c r="AL51" s="316"/>
      <c r="AM51" s="324">
        <v>2705352</v>
      </c>
      <c r="AN51" s="325">
        <v>100803</v>
      </c>
      <c r="AO51" s="326">
        <v>9.8000000000000007</v>
      </c>
      <c r="AP51" s="327">
        <v>52191</v>
      </c>
      <c r="AQ51" s="328">
        <v>9.3000000000000007</v>
      </c>
      <c r="AR51" s="329">
        <v>0.5</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565</v>
      </c>
      <c r="AM52" s="332">
        <v>848561</v>
      </c>
      <c r="AN52" s="333">
        <v>31618</v>
      </c>
      <c r="AO52" s="334">
        <v>-37.6</v>
      </c>
      <c r="AP52" s="335">
        <v>24843</v>
      </c>
      <c r="AQ52" s="336">
        <v>-0.4</v>
      </c>
      <c r="AR52" s="337">
        <v>-37.200000000000003</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566</v>
      </c>
      <c r="AL53" s="316"/>
      <c r="AM53" s="324">
        <v>1295047</v>
      </c>
      <c r="AN53" s="325">
        <v>48397</v>
      </c>
      <c r="AO53" s="326">
        <v>-52</v>
      </c>
      <c r="AP53" s="327">
        <v>47387</v>
      </c>
      <c r="AQ53" s="328">
        <v>-9.1999999999999993</v>
      </c>
      <c r="AR53" s="329">
        <v>-42.8</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565</v>
      </c>
      <c r="AM54" s="332">
        <v>414190</v>
      </c>
      <c r="AN54" s="333">
        <v>15479</v>
      </c>
      <c r="AO54" s="334">
        <v>-51</v>
      </c>
      <c r="AP54" s="335">
        <v>24928</v>
      </c>
      <c r="AQ54" s="336">
        <v>0.3</v>
      </c>
      <c r="AR54" s="337">
        <v>-51.3</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567</v>
      </c>
      <c r="AL55" s="316"/>
      <c r="AM55" s="324">
        <v>1665689</v>
      </c>
      <c r="AN55" s="325">
        <v>62679</v>
      </c>
      <c r="AO55" s="326">
        <v>29.5</v>
      </c>
      <c r="AP55" s="327">
        <v>51264</v>
      </c>
      <c r="AQ55" s="328">
        <v>8.1999999999999993</v>
      </c>
      <c r="AR55" s="329">
        <v>21.3</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565</v>
      </c>
      <c r="AM56" s="332">
        <v>650721</v>
      </c>
      <c r="AN56" s="333">
        <v>24486</v>
      </c>
      <c r="AO56" s="334">
        <v>58.2</v>
      </c>
      <c r="AP56" s="335">
        <v>26040</v>
      </c>
      <c r="AQ56" s="336">
        <v>4.5</v>
      </c>
      <c r="AR56" s="337">
        <v>53.7</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568</v>
      </c>
      <c r="AL57" s="316"/>
      <c r="AM57" s="324">
        <v>1636931</v>
      </c>
      <c r="AN57" s="325">
        <v>61909</v>
      </c>
      <c r="AO57" s="326">
        <v>-1.2</v>
      </c>
      <c r="AP57" s="327">
        <v>52068</v>
      </c>
      <c r="AQ57" s="328">
        <v>1.6</v>
      </c>
      <c r="AR57" s="329">
        <v>-2.8</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565</v>
      </c>
      <c r="AM58" s="332">
        <v>679062</v>
      </c>
      <c r="AN58" s="333">
        <v>25682</v>
      </c>
      <c r="AO58" s="334">
        <v>4.9000000000000004</v>
      </c>
      <c r="AP58" s="335">
        <v>26936</v>
      </c>
      <c r="AQ58" s="336">
        <v>3.4</v>
      </c>
      <c r="AR58" s="337">
        <v>1.5</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569</v>
      </c>
      <c r="AL59" s="316"/>
      <c r="AM59" s="324">
        <v>708237</v>
      </c>
      <c r="AN59" s="325">
        <v>26954</v>
      </c>
      <c r="AO59" s="326">
        <v>-56.5</v>
      </c>
      <c r="AP59" s="327">
        <v>47161</v>
      </c>
      <c r="AQ59" s="328">
        <v>-9.4</v>
      </c>
      <c r="AR59" s="329">
        <v>-47.1</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565</v>
      </c>
      <c r="AM60" s="332">
        <v>410370</v>
      </c>
      <c r="AN60" s="333">
        <v>15618</v>
      </c>
      <c r="AO60" s="334">
        <v>-39.200000000000003</v>
      </c>
      <c r="AP60" s="335">
        <v>24595</v>
      </c>
      <c r="AQ60" s="336">
        <v>-8.6999999999999993</v>
      </c>
      <c r="AR60" s="337">
        <v>-30.5</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570</v>
      </c>
      <c r="AL61" s="338"/>
      <c r="AM61" s="339">
        <v>1602251</v>
      </c>
      <c r="AN61" s="340">
        <v>60148</v>
      </c>
      <c r="AO61" s="341">
        <v>-14.1</v>
      </c>
      <c r="AP61" s="342">
        <v>50014</v>
      </c>
      <c r="AQ61" s="343">
        <v>0.1</v>
      </c>
      <c r="AR61" s="329">
        <v>-14.2</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565</v>
      </c>
      <c r="AM62" s="332">
        <v>600581</v>
      </c>
      <c r="AN62" s="333">
        <v>22577</v>
      </c>
      <c r="AO62" s="334">
        <v>-12.9</v>
      </c>
      <c r="AP62" s="335">
        <v>25468</v>
      </c>
      <c r="AQ62" s="336">
        <v>-0.2</v>
      </c>
      <c r="AR62" s="337">
        <v>-12.7</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i5zsPrAWjK37iQl5bkD/VB1yhqyOZoS/0RSmLoOzp4GAA+VWcpgYIrmfSuPvGLRV18Gub7EJFvrZdOgkbnb1IQ==" saltValue="fwwOAomENYATSNlaMwvJf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572</v>
      </c>
    </row>
    <row r="121" spans="125:125" ht="13.5" hidden="1" customHeight="1" x14ac:dyDescent="0.15">
      <c r="DU121" s="250"/>
    </row>
  </sheetData>
  <sheetProtection algorithmName="SHA-512" hashValue="F+gtAkjKxaVtyj/5QhFO/qp+7CR3zV1ri7dAKdTt8sNLCF9XdqHosaLltG+rjgWY5bK65N64Hc+0x0hXPbrZAQ==" saltValue="s/ONzKJ3ev8H5xMGIPyo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573</v>
      </c>
    </row>
  </sheetData>
  <sheetProtection algorithmName="SHA-512" hashValue="Ef78Wyuy4zPQ1ZsSsbqk6AtRIWSERCFofWqCRIBD2r4M3AB1hGRtMc1307nPfpUPyvSYMF2iHO6FWBGDmqCLrw==" saltValue="jlMz43GzA3d+XZW5L0bWD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171" t="s">
        <v>3</v>
      </c>
      <c r="D47" s="1171"/>
      <c r="E47" s="1172"/>
      <c r="F47" s="11">
        <v>12.66</v>
      </c>
      <c r="G47" s="12">
        <v>11.17</v>
      </c>
      <c r="H47" s="12">
        <v>11.31</v>
      </c>
      <c r="I47" s="12">
        <v>13.54</v>
      </c>
      <c r="J47" s="13">
        <v>17.16</v>
      </c>
    </row>
    <row r="48" spans="2:10" ht="57.75" customHeight="1" x14ac:dyDescent="0.15">
      <c r="B48" s="14"/>
      <c r="C48" s="1173" t="s">
        <v>4</v>
      </c>
      <c r="D48" s="1173"/>
      <c r="E48" s="1174"/>
      <c r="F48" s="15">
        <v>1.88</v>
      </c>
      <c r="G48" s="16">
        <v>1.46</v>
      </c>
      <c r="H48" s="16">
        <v>1.07</v>
      </c>
      <c r="I48" s="16">
        <v>1.29</v>
      </c>
      <c r="J48" s="17">
        <v>2.29</v>
      </c>
    </row>
    <row r="49" spans="2:10" ht="57.75" customHeight="1" thickBot="1" x14ac:dyDescent="0.2">
      <c r="B49" s="18"/>
      <c r="C49" s="1175" t="s">
        <v>5</v>
      </c>
      <c r="D49" s="1175"/>
      <c r="E49" s="1176"/>
      <c r="F49" s="19" t="s">
        <v>579</v>
      </c>
      <c r="G49" s="20" t="s">
        <v>580</v>
      </c>
      <c r="H49" s="20" t="s">
        <v>581</v>
      </c>
      <c r="I49" s="20">
        <v>2.54</v>
      </c>
      <c r="J49" s="21">
        <v>4.62</v>
      </c>
    </row>
    <row r="50" spans="2:10" x14ac:dyDescent="0.15"/>
  </sheetData>
  <sheetProtection algorithmName="SHA-512" hashValue="+ADCaOSFdM8fAE5Y+J78mF0beOHVwMjWQvfvchnGKgGyuORLPPkzuULam3e5pO8t9bsQdQwIi4/KIUb35XnDFA==" saltValue="iqha0BXCz+fh9QHEZLc/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2023-02-20T05:06:20Z</dcterms:created>
  <dcterms:modified xsi:type="dcterms:W3CDTF">2023-10-13T11:08:03Z</dcterms:modified>
  <cp:category/>
</cp:coreProperties>
</file>