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30" r:id="rId13"/>
    <sheet name="施設類型別ストック情報分析表①" sheetId="31" r:id="rId14"/>
    <sheet name="施設類型別ストック情報分析表②" sheetId="32" r:id="rId15"/>
    <sheet name="データシート" sheetId="8" state="hidden" r:id="rId16"/>
  </sheets>
  <calcPr calcId="145621" concurrentManualCount="2"/>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O35" i="9"/>
  <c r="BW35" i="9"/>
  <c r="BE35" i="9"/>
  <c r="CO34" i="9"/>
  <c r="BW34" i="9"/>
  <c r="C34" i="9"/>
  <c r="C35" i="9" s="1"/>
  <c r="C36" i="9" s="1"/>
  <c r="U34" i="9" l="1"/>
  <c r="U35" i="9" s="1"/>
  <c r="U36" i="9" s="1"/>
  <c r="U37" i="9" s="1"/>
  <c r="AM34" i="9"/>
  <c r="AM35" i="9" s="1"/>
  <c r="AM36"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<sst xmlns="http://schemas.openxmlformats.org/spreadsheetml/2006/main" count="1060" uniqueCount="573">
  <si>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</si>
  <si>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</si>
  <si>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</si>
  <si>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</si>
  <si>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</si>
  <si>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</si>
  <si>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</si>
  <si>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</si>
  <si>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</si>
  <si>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</si>
  <si>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</si>
  <si>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</si>
  <si>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</si>
  <si>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</si>
  <si>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</si>
  <si>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</si>
  <si>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</si>
  <si>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</si>
  <si>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</si>
  <si>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</si>
  <si>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</si>
  <si>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</si>
  <si>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</si>
  <si>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</si>
  <si>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</si>
  <si>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</si>
  <si>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</si>
  <si>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</si>
  <si>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</si>
  <si>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</si>
  <si>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</si>
  <si>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</si>
  <si>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</si>
  <si>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</si>
  <si>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</si>
  <si>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</si>
  <si>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</si>
  <si>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</si>
  <si>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</si>
  <si>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</si>
  <si>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</si>
  <si>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</si>
  <si>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</si>
  <si>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</si>
  <si>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</si>
  <si>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</si>
  <si>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</si>
  <si>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</si>
  <si>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</si>
  <si>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</si>
  <si>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</si>
  <si>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</si>
  <si>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</si>
  <si>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</si>
  <si>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</si>
  <si>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</si>
  <si>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</si>
  <si>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</si>
  <si>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</si>
  <si>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</si>
  <si>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</si>
  <si>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</si>
  <si>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</si>
  <si>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</si>
  <si>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</si>
  <si>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</si>
  <si>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</si>
  <si>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</si>
  <si>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</si>
  <si>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</si>
  <si>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</si>
  <si>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</si>
  <si>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</si>
  <si>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</si>
  <si>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</si>
  <si>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</si>
  <si>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</si>
  <si>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</si>
  <si>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</si>
  <si>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</si>
  <si>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</si>
  <si>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</si>
  <si>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</si>
  <si>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津幡町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</si>
  <si>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</si>
  <si>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</si>
  <si>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</si>
  <si>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</si>
  <si>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</si>
  <si>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</si>
  <si>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</si>
  <si>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</si>
  <si>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</si>
  <si>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</si>
  <si>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</si>
  <si>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</si>
  <si>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</si>
  <si>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</si>
  <si>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</si>
  <si>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</si>
  <si>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</si>
  <si>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</si>
  <si>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</si>
  <si>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</si>
  <si>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</si>
  <si>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</si>
  <si>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</si>
  <si>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</si>
  <si>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</si>
  <si>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</si>
  <si>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</si>
  <si>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</si>
  <si>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</si>
  <si>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</si>
  <si>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</si>
  <si>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</si>
  <si>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</si>
  <si>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</si>
  <si>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</si>
  <si>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</si>
  <si>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</si>
  <si>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</si>
  <si>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</si>
  <si>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</si>
  <si>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</si>
  <si>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</si>
  <si>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</si>
  <si>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</si>
  <si>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</si>
  <si>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</si>
  <si>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</si>
  <si>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</si>
  <si>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</si>
  <si>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</si>
  <si>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</si>
  <si>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</si>
  <si>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</si>
  <si>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</si>
  <si>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</si>
  <si>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</si>
  <si>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</si>
  <si>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</si>
  <si>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</si>
  <si>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</si>
  <si>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</si>
  <si>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</si>
  <si>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</si>
  <si>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</si>
  <si>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</si>
  <si>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</si>
  <si>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</si>
  <si>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</si>
  <si>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</si>
  <si>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</si>
  <si>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</si>
  <si>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</si>
  <si>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</si>
  <si>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</si>
  <si>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</si>
  <si>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</si>
  <si>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</si>
  <si>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</si>
  <si>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</si>
  <si>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</si>
  <si>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</si>
  <si>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</si>
  <si>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</si>
  <si>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</si>
  <si>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</si>
  <si>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</si>
  <si>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</si>
  <si>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</si>
  <si>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</si>
  <si>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</si>
  <si>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</si>
  <si>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</si>
  <si>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</si>
  <si>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</si>
  <si>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</si>
  <si>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</si>
  <si>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</si>
  <si>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</si>
  <si>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</si>
  <si>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</si>
  <si>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</si>
  <si>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</si>
  <si>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</si>
  <si>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</si>
  <si>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</si>
  <si>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</si>
  <si>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</si>
  <si>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</si>
  <si>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</si>
  <si>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</si>
  <si>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</si>
  <si>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</si>
  <si>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</si>
  <si>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</si>
  <si>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石川県津幡町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</si>
  <si>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</si>
  <si>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</si>
  <si>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</si>
  <si>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</si>
  <si>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</si>
  <si>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</si>
  <si>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</si>
  <si>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</si>
  <si>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</si>
  <si>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</si>
  <si>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</si>
  <si>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</si>
  <si>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</si>
  <si>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</si>
  <si>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</si>
  <si>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</si>
  <si>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</si>
  <si>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</si>
  <si>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</si>
  <si>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</si>
  <si>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</si>
  <si>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</si>
  <si>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</si>
  <si>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</si>
  <si>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</si>
  <si>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</si>
  <si>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</si>
  <si>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</si>
  <si>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</si>
  <si>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</si>
  <si>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</si>
  <si>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</si>
  <si>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</si>
  <si>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</si>
  <si>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</si>
  <si>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</si>
  <si>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</si>
  <si>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</si>
  <si>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</si>
  <si>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</si>
  <si>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</si>
  <si>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</si>
  <si>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</si>
  <si>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</si>
  <si>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</si>
  <si>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</si>
  <si>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</si>
  <si>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</si>
  <si>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</si>
  <si>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</si>
  <si>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</si>
  <si>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</si>
  <si>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</si>
  <si>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</si>
  <si>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</si>
  <si>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</si>
  <si>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</si>
  <si>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</si>
  <si>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</si>
  <si>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</si>
  <si>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</si>
  <si>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</si>
  <si>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</si>
  <si>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</si>
  <si>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</si>
  <si>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</si>
  <si>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</si>
  <si>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</si>
  <si>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</si>
  <si>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</si>
  <si>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</si>
  <si>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</si>
  <si>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</si>
  <si>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</si>
  <si>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</si>
  <si>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</si>
  <si>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</si>
  <si>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</si>
  <si>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</si>
  <si>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</si>
  <si>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</si>
  <si>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</si>
  <si>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</si>
  <si>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</si>
  <si>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</si>
  <si>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</si>
  <si>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</si>
  <si>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</si>
  <si>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</si>
  <si>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</si>
  <si>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</si>
  <si>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</si>
  <si>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</si>
  <si>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</si>
  <si>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</si>
  <si>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</si>
  <si>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</si>
  <si>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</si>
  <si>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</si>
  <si>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</si>
  <si>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</si>
  <si>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</si>
  <si>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</si>
  <si>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</si>
  <si>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</si>
  <si>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</si>
  <si>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</si>
  <si>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</si>
  <si>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</si>
  <si>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</si>
  <si>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</si>
  <si>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</si>
  <si>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</si>
  <si>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</si>
  <si>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</si>
  <si>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</si>
  <si>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</si>
  <si>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</si>
  <si>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</si>
  <si>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</si>
  <si>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</si>
  <si>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</si>
  <si>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</si>
  <si>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</si>
  <si>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</si>
  <si>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</si>
  <si>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</si>
  <si>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</si>
  <si>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</si>
  <si>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</si>
  <si>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</si>
  <si>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</si>
  <si>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</si>
  <si>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</si>
  <si>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</si>
  <si>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</si>
  <si>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</si>
  <si>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</si>
  <si>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</si>
  <si>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</si>
  <si>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</si>
  <si>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</si>
  <si>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</si>
  <si>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</si>
  <si>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</si>
  <si>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</si>
  <si>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</si>
  <si>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</si>
  <si>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石川県津幡町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</si>
  <si>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</si>
  <si>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</si>
  <si>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</si>
  <si>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</si>
  <si>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</si>
  <si>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</si>
  <si>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</si>
  <si>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</si>
  <si>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</si>
  <si>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</si>
  <si>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</si>
  <si>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</si>
  <si>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</si>
  <si>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</si>
  <si>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</si>
  <si>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</si>
  <si>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</si>
  <si>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</si>
  <si>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</si>
  <si>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</si>
  <si>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津幡町バス事業特別会計</t>
    <phoneticPr fontId="5"/>
  </si>
  <si>
    <t>津幡町ケーブルテレビ事業特別会計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</si>
  <si>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</si>
  <si>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</si>
  <si>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</si>
  <si>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</si>
  <si>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</si>
  <si>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</si>
  <si>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</si>
  <si>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</si>
  <si>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</si>
  <si>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</si>
  <si>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</si>
  <si>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</si>
  <si>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</si>
  <si>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津幡町国民健康保険特別会計</t>
    <phoneticPr fontId="5"/>
  </si>
  <si>
    <t>津幡町国民健康保険直営診療所事業特別会計</t>
    <phoneticPr fontId="5"/>
  </si>
  <si>
    <t>津幡町介護保険特別会計</t>
    <phoneticPr fontId="5"/>
  </si>
  <si>
    <t>津幡町後期高齢者医療特別会計</t>
    <phoneticPr fontId="5"/>
  </si>
  <si>
    <t>津幡町国民健康保険直営河北中央病院事業会計</t>
    <phoneticPr fontId="5"/>
  </si>
  <si>
    <t>法適用企業</t>
    <phoneticPr fontId="5"/>
  </si>
  <si>
    <t>津幡町水道事業会計</t>
    <phoneticPr fontId="5"/>
  </si>
  <si>
    <t>津幡町下水道事業会計</t>
    <phoneticPr fontId="5"/>
  </si>
  <si>
    <t>津幡町簡易水道事業特別会計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</si>
  <si>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</si>
  <si>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</si>
  <si>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</si>
  <si>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</si>
  <si>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</si>
  <si>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</si>
  <si>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</si>
  <si>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</si>
  <si>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</si>
  <si>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</si>
  <si>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</si>
  <si>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</si>
  <si>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</si>
  <si>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</si>
  <si>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</si>
  <si>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</si>
  <si>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</si>
  <si>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</si>
  <si>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</si>
  <si>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</si>
  <si>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</si>
  <si>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</si>
  <si>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</si>
  <si>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</si>
  <si>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</si>
  <si>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</si>
  <si>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</si>
  <si>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</si>
  <si>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</si>
  <si>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</si>
  <si>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</si>
  <si>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</si>
  <si>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</si>
  <si>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</si>
  <si>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</si>
  <si>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</si>
  <si>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</si>
  <si>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</si>
  <si>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</si>
  <si>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</si>
  <si>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</si>
  <si>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</si>
  <si>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</si>
  <si>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</si>
  <si>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</si>
  <si>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</si>
  <si>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</si>
  <si>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</si>
  <si>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</si>
  <si>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</si>
  <si>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</si>
  <si>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</si>
  <si>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</si>
  <si>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</si>
  <si>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</si>
  <si>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</si>
  <si>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</si>
  <si>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</si>
  <si>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</si>
  <si>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</si>
  <si>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</si>
  <si>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</si>
  <si>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</si>
  <si>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</si>
  <si>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</si>
  <si>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</si>
  <si>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</si>
  <si>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</si>
  <si>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</si>
  <si>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</si>
  <si>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</si>
  <si>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</si>
  <si>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</si>
  <si>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</si>
  <si>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</si>
  <si>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</si>
  <si>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</si>
  <si>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</si>
  <si>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</si>
  <si>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</si>
  <si>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</si>
  <si>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</si>
  <si>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</si>
  <si>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</si>
  <si>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</si>
  <si>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</si>
  <si>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</si>
  <si>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</si>
  <si>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</si>
  <si>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</si>
  <si>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</si>
  <si>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</si>
  <si>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</si>
  <si>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</si>
  <si>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</si>
  <si>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</si>
  <si>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</si>
  <si>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</si>
  <si>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</si>
  <si>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</si>
  <si>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</si>
  <si>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</si>
  <si>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</si>
  <si>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</si>
  <si>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</si>
  <si>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</si>
  <si>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</si>
  <si>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</si>
  <si>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</si>
  <si>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</si>
  <si>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</si>
  <si>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</si>
  <si>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</si>
  <si>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</si>
  <si>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</si>
  <si>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</si>
  <si>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</si>
  <si>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</si>
  <si>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</si>
  <si>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</si>
  <si>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</si>
  <si>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</si>
  <si>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</si>
  <si>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</si>
  <si>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</si>
  <si>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</si>
  <si>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</si>
  <si>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</si>
  <si>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</si>
  <si>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</si>
  <si>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</si>
  <si>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</si>
  <si>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</si>
  <si>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</si>
  <si>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</si>
  <si>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</si>
  <si>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</si>
  <si>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1.52</t>
  </si>
  <si>
    <t>▲ 4.55</t>
  </si>
  <si>
    <t>▲ 0.40</t>
  </si>
  <si>
    <t>▲ 0.56</t>
  </si>
  <si>
    <t>津幡町水道事業会計</t>
  </si>
  <si>
    <t>津幡町下水道事業会計</t>
  </si>
  <si>
    <t>一般会計</t>
  </si>
  <si>
    <t>津幡町国民健康保険特別会計</t>
  </si>
  <si>
    <t>津幡町国民健康保険直営河北中央病院事業会計</t>
  </si>
  <si>
    <t>津幡町介護保険特別会計</t>
  </si>
  <si>
    <t>津幡町後期高齢者医療特別会計</t>
  </si>
  <si>
    <t>津幡町バス事業特別会計</t>
  </si>
  <si>
    <t>その他会計（赤字）</t>
  </si>
  <si>
    <t>その他会計（黒字）</t>
  </si>
  <si>
    <t>-</t>
    <phoneticPr fontId="2"/>
  </si>
  <si>
    <t>-</t>
    <phoneticPr fontId="2"/>
  </si>
  <si>
    <t>-</t>
    <phoneticPr fontId="2"/>
  </si>
  <si>
    <t>-</t>
    <phoneticPr fontId="2"/>
  </si>
  <si>
    <t>石川県町村議会議員公務災害補償組合</t>
    <rPh sb="0" eb="3">
      <t>イシカワケン</t>
    </rPh>
    <rPh sb="3" eb="5">
      <t>チョウソン</t>
    </rPh>
    <rPh sb="5" eb="7">
      <t>ギカイ</t>
    </rPh>
    <rPh sb="7" eb="9">
      <t>ギイン</t>
    </rPh>
    <rPh sb="9" eb="11">
      <t>コウム</t>
    </rPh>
    <rPh sb="11" eb="13">
      <t>サイガイ</t>
    </rPh>
    <rPh sb="13" eb="15">
      <t>ホショウ</t>
    </rPh>
    <rPh sb="15" eb="17">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</si>
  <si>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</si>
  <si>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</si>
  <si>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</si>
  <si>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河北郡市広域事務組合</t>
    <rPh sb="0" eb="3">
      <t>カホクグン</t>
    </rPh>
    <rPh sb="3" eb="4">
      <t>シ</t>
    </rPh>
    <rPh sb="4" eb="6">
      <t>コウイキ</t>
    </rPh>
    <rPh sb="6" eb="8">
      <t>ジム</t>
    </rPh>
    <rPh sb="8" eb="10">
      <t>クミアイ</t>
    </rPh>
    <phoneticPr fontId="2"/>
  </si>
  <si>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</si>
  <si>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</si>
  <si>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t>
    <phoneticPr fontId="2"/>
  </si>
  <si>
    <t>-</t>
    <phoneticPr fontId="2"/>
  </si>
  <si>
    <t>津幡町土地開発公社</t>
    <rPh sb="0" eb="3">
      <t>ツ</t>
    </rPh>
    <rPh sb="3" eb="5">
      <t>トチ</t>
    </rPh>
    <rPh sb="5" eb="7">
      <t>カイハツ</t>
    </rPh>
    <rPh sb="7" eb="9">
      <t>コウシャ</t>
    </rPh>
    <phoneticPr fontId="2"/>
  </si>
  <si>
    <t>津幡町公共施設等管理公社</t>
    <rPh sb="0" eb="3">
      <t>ツ</t>
    </rPh>
    <rPh sb="3" eb="5">
      <t>コウキョウ</t>
    </rPh>
    <rPh sb="5" eb="7">
      <t>シセツ</t>
    </rPh>
    <rPh sb="7" eb="8">
      <t>トウ</t>
    </rPh>
    <rPh sb="8" eb="10">
      <t>カンリ</t>
    </rPh>
    <rPh sb="10" eb="12">
      <t>コウシャ</t>
    </rPh>
    <phoneticPr fontId="2"/>
  </si>
  <si>
    <t>株式会社ティたすティ</t>
    <rPh sb="0" eb="2">
      <t>カブシキ</t>
    </rPh>
    <rPh sb="2" eb="4">
      <t>カイシャ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</si>
  <si>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</si>
  <si>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</si>
  <si>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</si>
  <si>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</si>
  <si>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</si>
  <si>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</si>
  <si>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</si>
  <si>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</si>
  <si>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</si>
  <si>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</si>
  <si>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</si>
  <si>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将来負担比率は、類似団体平均値と比較しても依然として高い傾向にある。
　一方で有形固定資産減価償却率については、類似団体平均値よりも低い数値になっている。しかし、類型別では「庁舎」や「橋りょう」など高い数値を示しており、早急な老朽化対策を必要としているものも存在する。今後は地方債の発行を抑制しつつも、これらの老朽化対策に取り組んでいく必要がある。</t>
    <phoneticPr fontId="5"/>
  </si>
  <si>
    <t>有形固定資産減価償却率</t>
    <phoneticPr fontId="5"/>
  </si>
  <si>
    <t>　両比率ともに類似団体平均値との比較では、依然として高い傾向にある。しかし、普通会計において平成15年度から実施している地方債発行時のシーリング等により、地方債発行を厳しく抑制してきたことで両比率ともに改善傾向にある。今後も、普通会計についてはシーリングを堅持するとともに、公営企業会計や一部事務組合についてもより一層の経費削減や適正な料金設定の見直し等を行い、更なる比率の改善を目指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</si>
</sst>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57276</c:v>
                </c:pt>
                <c:pt idx="1">
                  <c:v>39384</c:v>
                </c:pt>
                <c:pt idx="2">
                  <c:v>41795</c:v>
                </c:pt>
                <c:pt idx="3">
                  <c:v>41799</c:v>
                </c:pt>
                <c:pt idx="4">
                  <c:v>29776</c:v>
                </c:pt>
              </c:numCache>
            </c:numRef>
          </c:val>
          <c:smooth val="0"/>
        </c:ser>
        <c:dLbls>
          <c:showLegendKey val="0"/>
          <c:showVal val="0"/>
          <c:showCatName val="0"/>
          <c:showSerName val="0"/>
          <c:showPercent val="0"/>
          <c:showBubbleSize val="0"/>
        </c:dLbls>
        <c:marker val="1"/>
        <c:smooth val="0"/>
        <c:axId val="117035008"/>
        <c:axId val="117036928"/>
      </c:lineChart>
      <c:catAx>
        <c:axId val="1170350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036928"/>
        <c:crosses val="autoZero"/>
        <c:auto val="1"/>
        <c:lblAlgn val="ctr"/>
        <c:lblOffset val="100"/>
        <c:tickLblSkip val="1"/>
        <c:tickMarkSkip val="1"/>
        <c:noMultiLvlLbl val="0"/>
      </c:catAx>
      <c:valAx>
        <c:axId val="1170369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035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2.12</c:v>
                </c:pt>
                <c:pt idx="1">
                  <c:v>2.14</c:v>
                </c:pt>
                <c:pt idx="2">
                  <c:v>2.04</c:v>
                </c:pt>
                <c:pt idx="3">
                  <c:v>2.16</c:v>
                </c:pt>
                <c:pt idx="4">
                  <c:v>2.23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12.65</c:v>
                </c:pt>
                <c:pt idx="1">
                  <c:v>12.18</c:v>
                </c:pt>
                <c:pt idx="2">
                  <c:v>9.01</c:v>
                </c:pt>
                <c:pt idx="3">
                  <c:v>9.43</c:v>
                </c:pt>
                <c:pt idx="4">
                  <c:v>9.93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026944"/>
        <c:axId val="131028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0.42</c:v>
                </c:pt>
                <c:pt idx="1">
                  <c:v>-1.52</c:v>
                </c:pt>
                <c:pt idx="2">
                  <c:v>-4.55</c:v>
                </c:pt>
                <c:pt idx="3">
                  <c:v>-0.4</c:v>
                </c:pt>
                <c:pt idx="4">
                  <c:v>-0.56000000000000005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026944"/>
        <c:axId val="131028864"/>
      </c:lineChart>
      <c:catAx>
        <c:axId val="13102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028864"/>
        <c:crosses val="autoZero"/>
        <c:auto val="1"/>
        <c:lblAlgn val="ctr"/>
        <c:lblOffset val="100"/>
        <c:tickLblSkip val="1"/>
        <c:tickMarkSkip val="1"/>
        <c:noMultiLvlLbl val="0"/>
      </c:catAx>
      <c:valAx>
        <c:axId val="13102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2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0.48</c:v>
                </c:pt>
                <c:pt idx="2">
                  <c:v>#N/A</c:v>
                </c:pt>
                <c:pt idx="3">
                  <c:v>0.25</c:v>
                </c:pt>
                <c:pt idx="4">
                  <c:v>#N/A</c:v>
                </c:pt>
                <c:pt idx="5">
                  <c:v>0.31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津幡町バス事業特別会計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0.02</c:v>
                </c:pt>
                <c:pt idx="4">
                  <c:v>#N/A</c:v>
                </c:pt>
                <c:pt idx="5">
                  <c:v>7.0000000000000007E-2</c:v>
                </c:pt>
                <c:pt idx="6">
                  <c:v>#N/A</c:v>
                </c:pt>
                <c:pt idx="7">
                  <c:v>7.0000000000000007E-2</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津幡町後期高齢者医療特別会計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0.05</c:v>
                </c:pt>
                <c:pt idx="4">
                  <c:v>#N/A</c:v>
                </c:pt>
                <c:pt idx="5">
                  <c:v>7.0000000000000007E-2</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津幡町介護保険特別会計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0.36</c:v>
                </c:pt>
                <c:pt idx="2">
                  <c:v>#N/A</c:v>
                </c:pt>
                <c:pt idx="3">
                  <c:v>0.78</c:v>
                </c:pt>
                <c:pt idx="4">
                  <c:v>#N/A</c:v>
                </c:pt>
                <c:pt idx="5">
                  <c:v>1.1100000000000001</c:v>
                </c:pt>
                <c:pt idx="6">
                  <c:v>#N/A</c:v>
                </c:pt>
                <c:pt idx="7">
                  <c:v>0.96</c:v>
                </c:pt>
                <c:pt idx="8">
                  <c:v>#N/A</c:v>
                </c:pt>
                <c:pt idx="9">
                  <c:v>1.05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津幡町国民健康保険直営河北中央病院事業会計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4.17</c:v>
                </c:pt>
                <c:pt idx="2">
                  <c:v>#N/A</c:v>
                </c:pt>
                <c:pt idx="3">
                  <c:v>3.72</c:v>
                </c:pt>
                <c:pt idx="4">
                  <c:v>#N/A</c:v>
                </c:pt>
                <c:pt idx="5">
                  <c:v>1.06</c:v>
                </c:pt>
                <c:pt idx="6">
                  <c:v>#N/A</c:v>
                </c:pt>
                <c:pt idx="7">
                  <c:v>1.79</c:v>
                </c:pt>
                <c:pt idx="8">
                  <c:v>#N/A</c:v>
                </c:pt>
                <c:pt idx="9">
                  <c:v>1.1100000000000001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津幡町国民健康保険特別会計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c:v>
                </c:pt>
                <c:pt idx="2">
                  <c:v>#N/A</c:v>
                </c:pt>
                <c:pt idx="3">
                  <c:v>0.78</c:v>
                </c:pt>
                <c:pt idx="4">
                  <c:v>#N/A</c:v>
                </c:pt>
                <c:pt idx="5">
                  <c:v>0.91</c:v>
                </c:pt>
                <c:pt idx="6">
                  <c:v>#N/A</c:v>
                </c:pt>
                <c:pt idx="7">
                  <c:v>0.33</c:v>
                </c:pt>
                <c:pt idx="8">
                  <c:v>#N/A</c:v>
                </c:pt>
                <c:pt idx="9">
                  <c:v>1.51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2.08</c:v>
                </c:pt>
                <c:pt idx="2">
                  <c:v>#N/A</c:v>
                </c:pt>
                <c:pt idx="3">
                  <c:v>2.1</c:v>
                </c:pt>
                <c:pt idx="4">
                  <c:v>#N/A</c:v>
                </c:pt>
                <c:pt idx="5">
                  <c:v>1.96</c:v>
                </c:pt>
                <c:pt idx="6">
                  <c:v>#N/A</c:v>
                </c:pt>
                <c:pt idx="7">
                  <c:v>2.08</c:v>
                </c:pt>
                <c:pt idx="8">
                  <c:v>#N/A</c:v>
                </c:pt>
                <c:pt idx="9">
                  <c:v>2.19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津幡町下水道事業会計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2.37</c:v>
                </c:pt>
                <c:pt idx="8">
                  <c:v>#N/A</c:v>
                </c:pt>
                <c:pt idx="9">
                  <c:v>3.08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津幡町水道事業会計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5.72</c:v>
                </c:pt>
                <c:pt idx="2">
                  <c:v>#N/A</c:v>
                </c:pt>
                <c:pt idx="3">
                  <c:v>6.51</c:v>
                </c:pt>
                <c:pt idx="4">
                  <c:v>#N/A</c:v>
                </c:pt>
                <c:pt idx="5">
                  <c:v>5.73</c:v>
                </c:pt>
                <c:pt idx="6">
                  <c:v>#N/A</c:v>
                </c:pt>
                <c:pt idx="7">
                  <c:v>8.4700000000000006</c:v>
                </c:pt>
                <c:pt idx="8">
                  <c:v>#N/A</c:v>
                </c:pt>
                <c:pt idx="9">
                  <c:v>9.4499999999999993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2050944"/>
        <c:axId val="92052480"/>
      </c:barChart>
      <c:catAx>
        <c:axId val="9205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052480"/>
        <c:crosses val="autoZero"/>
        <c:auto val="1"/>
        <c:lblAlgn val="ctr"/>
        <c:lblOffset val="100"/>
        <c:tickLblSkip val="1"/>
        <c:tickMarkSkip val="1"/>
        <c:noMultiLvlLbl val="0"/>
      </c:catAx>
      <c:valAx>
        <c:axId val="9205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50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2082</c:v>
                </c:pt>
                <c:pt idx="5">
                  <c:v>2088</c:v>
                </c:pt>
                <c:pt idx="8">
                  <c:v>2144</c:v>
                </c:pt>
                <c:pt idx="11">
                  <c:v>2099</c:v>
                </c:pt>
                <c:pt idx="14">
                  <c:v>2106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271</c:v>
                </c:pt>
                <c:pt idx="3">
                  <c:v>256</c:v>
                </c:pt>
                <c:pt idx="6">
                  <c:v>223</c:v>
                </c:pt>
                <c:pt idx="9">
                  <c:v>220</c:v>
                </c:pt>
                <c:pt idx="12">
                  <c:v>217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667</c:v>
                </c:pt>
                <c:pt idx="3">
                  <c:v>735</c:v>
                </c:pt>
                <c:pt idx="6">
                  <c:v>738</c:v>
                </c:pt>
                <c:pt idx="9">
                  <c:v>827</c:v>
                </c:pt>
                <c:pt idx="12">
                  <c:v>823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2134</c:v>
                </c:pt>
                <c:pt idx="3">
                  <c:v>2006</c:v>
                </c:pt>
                <c:pt idx="6">
                  <c:v>1944</c:v>
                </c:pt>
                <c:pt idx="9">
                  <c:v>1854</c:v>
                </c:pt>
                <c:pt idx="12">
                  <c:v>1823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1800320"/>
        <c:axId val="91802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990</c:v>
                </c:pt>
                <c:pt idx="2">
                  <c:v>#N/A</c:v>
                </c:pt>
                <c:pt idx="3">
                  <c:v>#N/A</c:v>
                </c:pt>
                <c:pt idx="4">
                  <c:v>909</c:v>
                </c:pt>
                <c:pt idx="5">
                  <c:v>#N/A</c:v>
                </c:pt>
                <c:pt idx="6">
                  <c:v>#N/A</c:v>
                </c:pt>
                <c:pt idx="7">
                  <c:v>761</c:v>
                </c:pt>
                <c:pt idx="8">
                  <c:v>#N/A</c:v>
                </c:pt>
                <c:pt idx="9">
                  <c:v>#N/A</c:v>
                </c:pt>
                <c:pt idx="10">
                  <c:v>802</c:v>
                </c:pt>
                <c:pt idx="11">
                  <c:v>#N/A</c:v>
                </c:pt>
                <c:pt idx="12">
                  <c:v>#N/A</c:v>
                </c:pt>
                <c:pt idx="13">
                  <c:v>762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1800320"/>
        <c:axId val="91802240"/>
      </c:lineChart>
      <c:catAx>
        <c:axId val="9180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02240"/>
        <c:crosses val="autoZero"/>
        <c:auto val="1"/>
        <c:lblAlgn val="ctr"/>
        <c:lblOffset val="100"/>
        <c:tickLblSkip val="1"/>
        <c:tickMarkSkip val="1"/>
        <c:noMultiLvlLbl val="0"/>
      </c:catAx>
      <c:valAx>
        <c:axId val="9180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0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21550</c:v>
                </c:pt>
                <c:pt idx="5">
                  <c:v>21006</c:v>
                </c:pt>
                <c:pt idx="8">
                  <c:v>20327</c:v>
                </c:pt>
                <c:pt idx="11">
                  <c:v>19712</c:v>
                </c:pt>
                <c:pt idx="14">
                  <c:v>18899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2254</c:v>
                </c:pt>
                <c:pt idx="5">
                  <c:v>2212</c:v>
                </c:pt>
                <c:pt idx="8">
                  <c:v>2179</c:v>
                </c:pt>
                <c:pt idx="11">
                  <c:v>2122</c:v>
                </c:pt>
                <c:pt idx="14">
                  <c:v>2176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1459</c:v>
                </c:pt>
                <c:pt idx="5">
                  <c:v>1456</c:v>
                </c:pt>
                <c:pt idx="8">
                  <c:v>1229</c:v>
                </c:pt>
                <c:pt idx="11">
                  <c:v>1503</c:v>
                </c:pt>
                <c:pt idx="14">
                  <c:v>1623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421</c:v>
                </c:pt>
                <c:pt idx="3">
                  <c:v>400</c:v>
                </c:pt>
                <c:pt idx="6">
                  <c:v>382</c:v>
                </c:pt>
                <c:pt idx="9">
                  <c:v>362</c:v>
                </c:pt>
                <c:pt idx="12">
                  <c:v>302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2300</c:v>
                </c:pt>
                <c:pt idx="3">
                  <c:v>2221</c:v>
                </c:pt>
                <c:pt idx="6">
                  <c:v>2122</c:v>
                </c:pt>
                <c:pt idx="9">
                  <c:v>2079</c:v>
                </c:pt>
                <c:pt idx="12">
                  <c:v>1863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1209</c:v>
                </c:pt>
                <c:pt idx="3">
                  <c:v>1026</c:v>
                </c:pt>
                <c:pt idx="6">
                  <c:v>973</c:v>
                </c:pt>
                <c:pt idx="9">
                  <c:v>759</c:v>
                </c:pt>
                <c:pt idx="12">
                  <c:v>543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12044</c:v>
                </c:pt>
                <c:pt idx="3">
                  <c:v>11968</c:v>
                </c:pt>
                <c:pt idx="6">
                  <c:v>11948</c:v>
                </c:pt>
                <c:pt idx="9">
                  <c:v>11682</c:v>
                </c:pt>
                <c:pt idx="12">
                  <c:v>11113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5</c:v>
                </c:pt>
                <c:pt idx="12">
                  <c:v>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17774</c:v>
                </c:pt>
                <c:pt idx="3">
                  <c:v>17179</c:v>
                </c:pt>
                <c:pt idx="6">
                  <c:v>16659</c:v>
                </c:pt>
                <c:pt idx="9">
                  <c:v>16362</c:v>
                </c:pt>
                <c:pt idx="12">
                  <c:v>15777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8365568"/>
        <c:axId val="118371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8485</c:v>
                </c:pt>
                <c:pt idx="2">
                  <c:v>#N/A</c:v>
                </c:pt>
                <c:pt idx="3">
                  <c:v>#N/A</c:v>
                </c:pt>
                <c:pt idx="4">
                  <c:v>8122</c:v>
                </c:pt>
                <c:pt idx="5">
                  <c:v>#N/A</c:v>
                </c:pt>
                <c:pt idx="6">
                  <c:v>#N/A</c:v>
                </c:pt>
                <c:pt idx="7">
                  <c:v>8349</c:v>
                </c:pt>
                <c:pt idx="8">
                  <c:v>#N/A</c:v>
                </c:pt>
                <c:pt idx="9">
                  <c:v>#N/A</c:v>
                </c:pt>
                <c:pt idx="10">
                  <c:v>7913</c:v>
                </c:pt>
                <c:pt idx="11">
                  <c:v>#N/A</c:v>
                </c:pt>
                <c:pt idx="12">
                  <c:v>#N/A</c:v>
                </c:pt>
                <c:pt idx="13">
                  <c:v>6904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8365568"/>
        <c:axId val="118371840"/>
      </c:lineChart>
      <c:catAx>
        <c:axId val="11836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371840"/>
        <c:crosses val="autoZero"/>
        <c:auto val="1"/>
        <c:lblAlgn val="ctr"/>
        <c:lblOffset val="100"/>
        <c:tickLblSkip val="1"/>
        <c:tickMarkSkip val="1"/>
        <c:noMultiLvlLbl val="0"/>
      </c:catAx>
      <c:valAx>
        <c:axId val="11837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6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48.3</c:v>
                </c:pt>
              </c:numCache>
            </c:numRef>
          </c:xVal>
          <c:yVal>
            <c:numRef>
              <c:f>公会計指標分析・財政指標組合せ分析表!$K$51:$O$51</c:f>
              <c:numCache>
                <c:formatCode>#,##0.0;"▲ "#,##0.0</c:formatCode>
                <c:ptCount val="5"/>
                <c:pt idx="3">
                  <c:v>119.2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2141440"/>
        <c:axId val="132143360"/>
      </c:scatterChart>
      <c:valAx>
        <c:axId val="132141440"/>
        <c:scaling>
          <c:orientation val="minMax"/>
          <c:max val="53.9"/>
          <c:min val="4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143360"/>
        <c:crosses val="autoZero"/>
        <c:crossBetween val="midCat"/>
      </c:valAx>
      <c:valAx>
        <c:axId val="13214336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141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16.100000000000001</c:v>
                </c:pt>
                <c:pt idx="1">
                  <c:v>15.2</c:v>
                </c:pt>
                <c:pt idx="2">
                  <c:v>13.6</c:v>
                </c:pt>
                <c:pt idx="3">
                  <c:v>12.6</c:v>
                </c:pt>
                <c:pt idx="4">
                  <c:v>11.7</c:v>
                </c:pt>
              </c:numCache>
            </c:numRef>
          </c:xVal>
          <c:yVal>
            <c:numRef>
              <c:f>公会計指標分析・財政指標組合せ分析表!$K$73:$O$73</c:f>
              <c:numCache>
                <c:formatCode>#,##0.0;"▲ "#,##0.0</c:formatCode>
                <c:ptCount val="5"/>
                <c:pt idx="0">
                  <c:v>131.19999999999999</c:v>
                </c:pt>
                <c:pt idx="1">
                  <c:v>124.4</c:v>
                </c:pt>
                <c:pt idx="2">
                  <c:v>130</c:v>
                </c:pt>
                <c:pt idx="3">
                  <c:v>119.2</c:v>
                </c:pt>
                <c:pt idx="4">
                  <c:v>103.5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0857728"/>
        <c:axId val="140859648"/>
      </c:scatterChart>
      <c:valAx>
        <c:axId val="140857728"/>
        <c:scaling>
          <c:orientation val="minMax"/>
          <c:max val="16.900000000000002"/>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859648"/>
        <c:crosses val="autoZero"/>
        <c:crossBetween val="midCat"/>
      </c:valAx>
      <c:valAx>
        <c:axId val="140859648"/>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85772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普通会計では、当該年度借入額は償還元金額以内とするシーリングを平成</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年度より実施しており、その効果が顕著に表れ、元利償還金は今後も緩やかに減少する見込みである。公営企業債</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元利償還</a:t>
          </a:r>
          <a:r>
            <a:rPr lang="ja-JP" altLang="en-US" sz="1100">
              <a:solidFill>
                <a:schemeClr val="dk1"/>
              </a:solidFill>
              <a:effectLst/>
              <a:latin typeface="+mn-lt"/>
              <a:ea typeface="+mn-ea"/>
              <a:cs typeface="+mn-cs"/>
            </a:rPr>
            <a:t>金</a:t>
          </a:r>
          <a:r>
            <a:rPr lang="ja-JP" altLang="ja-JP" sz="1100">
              <a:solidFill>
                <a:schemeClr val="dk1"/>
              </a:solidFill>
              <a:effectLst/>
              <a:latin typeface="+mn-lt"/>
              <a:ea typeface="+mn-ea"/>
              <a:cs typeface="+mn-cs"/>
            </a:rPr>
            <a:t>に対する繰</a:t>
          </a:r>
          <a:r>
            <a:rPr lang="ja-JP" altLang="en-US" sz="1100">
              <a:solidFill>
                <a:schemeClr val="dk1"/>
              </a:solidFill>
              <a:effectLst/>
              <a:latin typeface="+mn-lt"/>
              <a:ea typeface="+mn-ea"/>
              <a:cs typeface="+mn-cs"/>
            </a:rPr>
            <a:t>入</a:t>
          </a:r>
          <a:r>
            <a:rPr lang="ja-JP" altLang="ja-JP" sz="1100">
              <a:solidFill>
                <a:schemeClr val="dk1"/>
              </a:solidFill>
              <a:effectLst/>
              <a:latin typeface="+mn-lt"/>
              <a:ea typeface="+mn-ea"/>
              <a:cs typeface="+mn-cs"/>
            </a:rPr>
            <a:t>金は、依然として実質公債費比率の分子を大きく</a:t>
          </a:r>
          <a:r>
            <a:rPr lang="ja-JP" altLang="en-US" sz="1100">
              <a:solidFill>
                <a:schemeClr val="dk1"/>
              </a:solidFill>
              <a:effectLst/>
              <a:latin typeface="+mn-lt"/>
              <a:ea typeface="+mn-ea"/>
              <a:cs typeface="+mn-cs"/>
            </a:rPr>
            <a:t>させ</a:t>
          </a:r>
          <a:r>
            <a:rPr lang="ja-JP" altLang="ja-JP" sz="1100">
              <a:solidFill>
                <a:schemeClr val="dk1"/>
              </a:solidFill>
              <a:effectLst/>
              <a:latin typeface="+mn-lt"/>
              <a:ea typeface="+mn-ea"/>
              <a:cs typeface="+mn-cs"/>
            </a:rPr>
            <a:t>る要因となっているものの、</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微減となり、実質公債費比率の分子についても減となった。今後も、普通会計についてはシーリングを堅持するとともに、公営企業会計や一部事務組合についてもより一層の経費削減や適正な料金設定の見直し等を行い、健全な経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近年、地方債発行を厳しく抑制してきた結果が顕著に効果として表れ、一般会計等に係る地方債の現在高は年々減少している。また、将来負担額の多くを占めている下水道事業等の公営企業債等繰入見込額やその他の将来負担額を構成する要素についても</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傾向にある。</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将来負担額を構成する全ての要素が改善し、分子についても減となった。今後も、公営企業会計の使用料等の見直しや歳出削減など、より一層の経営健全化を実施し、充当可能財源等については、大半を占める都市計画税の増収も視野に入れた税基盤の強化や、充当可能基金である財政調整基金残高が増加するよう事務の整理・合理化等による歳出の削減に努め、さらなる比率の改善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石川県津幡町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37,791
37,550
110.59
13,219,981
13,019,358
191,527
8,592,139
15,776,914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103.5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類似団体平均値よりも低い数値になっているが、今後も減価償却費が投資的経費を上回ることが予想されるため、数値は上昇傾向となる見込みである。</a:t>
          </a:r>
          <a:endParaRPr lang="ja-JP" altLang="ja-JP">
            <a:effectLst/>
          </a:endParaRPr>
        </a:p>
        <a:p>
          <a:r>
            <a:rPr kumimoji="1" lang="ja-JP" altLang="ja-JP" sz="1100">
              <a:solidFill>
                <a:schemeClr val="dk1"/>
              </a:solidFill>
              <a:effectLst/>
              <a:latin typeface="+mn-lt"/>
              <a:ea typeface="+mn-ea"/>
              <a:cs typeface="+mn-cs"/>
            </a:rPr>
            <a:t>　今後は、平成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年度に策定した津幡町公共施設等総合計画等の方針に従い、施設の長寿命化や、更には統合や廃止についても検討していく必要がある。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126819</xdr:rowOff>
    </xdr:from>
    <xdr:to>
      <xdr:col>3</xdr:col>
      <xdr:colOff>511175</xdr:colOff>
      <xdr:row>30</xdr:row>
      <xdr:rowOff>56969</xdr:rowOff>
    </xdr:to>
    <xdr:sp macro="" textlink="">
      <xdr:nvSpPr>
        <xdr:cNvPr id="79" name="円/楕円 78"/>
        <xdr:cNvSpPr/>
      </xdr:nvSpPr>
      <xdr:spPr>
        <a:xfrm>
          <a:off x="4000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0"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48096</xdr:rowOff>
    </xdr:from>
    <xdr:ext cx="405111" cy="259045"/>
    <xdr:sp macro="" textlink="">
      <xdr:nvSpPr>
        <xdr:cNvPr id="81" name="n_1mainValue有形固定資産減価償却率"/>
        <xdr:cNvSpPr txBox="1"/>
      </xdr:nvSpPr>
      <xdr:spPr>
        <a:xfrm>
          <a:off x="3836043" y="597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石川県津幡町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37,791
37,550
110.59
13,219,981
13,019,358
191,527
8,592,139
15,776,914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103.5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4445</xdr:rowOff>
    </xdr:from>
    <xdr:to>
      <xdr:col>5</xdr:col>
      <xdr:colOff>409575</xdr:colOff>
      <xdr:row>39</xdr:row>
      <xdr:rowOff>106045</xdr:rowOff>
    </xdr:to>
    <xdr:sp macro="" textlink="">
      <xdr:nvSpPr>
        <xdr:cNvPr id="70" name="円/楕円 69"/>
        <xdr:cNvSpPr/>
      </xdr:nvSpPr>
      <xdr:spPr>
        <a:xfrm>
          <a:off x="3746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97172</xdr:rowOff>
    </xdr:from>
    <xdr:ext cx="405111" cy="259045"/>
    <xdr:sp macro="" textlink="">
      <xdr:nvSpPr>
        <xdr:cNvPr id="72" name="n_1mainValue【道路】&#10;有形固定資産減価償却率"/>
        <xdr:cNvSpPr txBox="1"/>
      </xdr:nvSpPr>
      <xdr:spPr>
        <a:xfrm>
          <a:off x="3582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64171</xdr:rowOff>
    </xdr:from>
    <xdr:to>
      <xdr:col>14</xdr:col>
      <xdr:colOff>79375</xdr:colOff>
      <xdr:row>39</xdr:row>
      <xdr:rowOff>165771</xdr:rowOff>
    </xdr:to>
    <xdr:sp macro="" textlink="">
      <xdr:nvSpPr>
        <xdr:cNvPr id="108" name="円/楕円 107"/>
        <xdr:cNvSpPr/>
      </xdr:nvSpPr>
      <xdr:spPr>
        <a:xfrm>
          <a:off x="9588500" y="67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156898</xdr:rowOff>
    </xdr:from>
    <xdr:ext cx="469744" cy="259045"/>
    <xdr:sp macro="" textlink="">
      <xdr:nvSpPr>
        <xdr:cNvPr id="110" name="n_1mainValue【道路】&#10;一人当たり延長"/>
        <xdr:cNvSpPr txBox="1"/>
      </xdr:nvSpPr>
      <xdr:spPr>
        <a:xfrm>
          <a:off x="9391727" y="684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42926</xdr:rowOff>
    </xdr:from>
    <xdr:to>
      <xdr:col>5</xdr:col>
      <xdr:colOff>409575</xdr:colOff>
      <xdr:row>57</xdr:row>
      <xdr:rowOff>144526</xdr:rowOff>
    </xdr:to>
    <xdr:sp macro="" textlink="">
      <xdr:nvSpPr>
        <xdr:cNvPr id="146" name="円/楕円 145"/>
        <xdr:cNvSpPr/>
      </xdr:nvSpPr>
      <xdr:spPr>
        <a:xfrm>
          <a:off x="37465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7"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161053</xdr:rowOff>
    </xdr:from>
    <xdr:ext cx="405111" cy="259045"/>
    <xdr:sp macro="" textlink="">
      <xdr:nvSpPr>
        <xdr:cNvPr id="148" name="n_1mainValue【橋りょう・トンネル】&#10;有形固定資産減価償却率"/>
        <xdr:cNvSpPr txBox="1"/>
      </xdr:nvSpPr>
      <xdr:spPr>
        <a:xfrm>
          <a:off x="3582043"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16709</xdr:rowOff>
    </xdr:from>
    <xdr:to>
      <xdr:col>14</xdr:col>
      <xdr:colOff>79375</xdr:colOff>
      <xdr:row>60</xdr:row>
      <xdr:rowOff>118309</xdr:rowOff>
    </xdr:to>
    <xdr:sp macro="" textlink="">
      <xdr:nvSpPr>
        <xdr:cNvPr id="185" name="円/楕円 184"/>
        <xdr:cNvSpPr/>
      </xdr:nvSpPr>
      <xdr:spPr>
        <a:xfrm>
          <a:off x="9588500" y="103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74072</xdr:rowOff>
    </xdr:from>
    <xdr:ext cx="599010" cy="259045"/>
    <xdr:sp macro="" textlink="">
      <xdr:nvSpPr>
        <xdr:cNvPr id="186" name="n_1aveValue【橋りょう・トンネル】&#10;一人当たり有形固定資産（償却資産）額"/>
        <xdr:cNvSpPr txBox="1"/>
      </xdr:nvSpPr>
      <xdr:spPr>
        <a:xfrm>
          <a:off x="9327094" y="1053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134836</xdr:rowOff>
    </xdr:from>
    <xdr:ext cx="599010" cy="259045"/>
    <xdr:sp macro="" textlink="">
      <xdr:nvSpPr>
        <xdr:cNvPr id="187" name="n_1mainValue【橋りょう・トンネル】&#10;一人当たり有形固定資産（償却資産）額"/>
        <xdr:cNvSpPr txBox="1"/>
      </xdr:nvSpPr>
      <xdr:spPr>
        <a:xfrm>
          <a:off x="9327094" y="1007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0" name="直線コネクタ 209"/>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1"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2" name="直線コネクタ 211"/>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3"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4" name="直線コネクタ 21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5"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6" name="フローチャート : 判断 215"/>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7" name="フローチャート : 判断 216"/>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7874</xdr:rowOff>
    </xdr:from>
    <xdr:to>
      <xdr:col>5</xdr:col>
      <xdr:colOff>409575</xdr:colOff>
      <xdr:row>78</xdr:row>
      <xdr:rowOff>109474</xdr:rowOff>
    </xdr:to>
    <xdr:sp macro="" textlink="">
      <xdr:nvSpPr>
        <xdr:cNvPr id="223" name="円/楕円 222"/>
        <xdr:cNvSpPr/>
      </xdr:nvSpPr>
      <xdr:spPr>
        <a:xfrm>
          <a:off x="3746500" y="133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126001</xdr:rowOff>
    </xdr:from>
    <xdr:ext cx="405111" cy="259045"/>
    <xdr:sp macro="" textlink="">
      <xdr:nvSpPr>
        <xdr:cNvPr id="225" name="n_1mainValue【公営住宅】&#10;有形固定資産減価償却率"/>
        <xdr:cNvSpPr txBox="1"/>
      </xdr:nvSpPr>
      <xdr:spPr>
        <a:xfrm>
          <a:off x="3582043" y="1315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49" name="直線コネクタ 248"/>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0"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1" name="直線コネクタ 250"/>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2"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3" name="直線コネクタ 252"/>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4"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5" name="フローチャート : 判断 254"/>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6" name="フローチャート : 判断 255"/>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30735</xdr:rowOff>
    </xdr:from>
    <xdr:to>
      <xdr:col>14</xdr:col>
      <xdr:colOff>79375</xdr:colOff>
      <xdr:row>86</xdr:row>
      <xdr:rowOff>132335</xdr:rowOff>
    </xdr:to>
    <xdr:sp macro="" textlink="">
      <xdr:nvSpPr>
        <xdr:cNvPr id="262" name="円/楕円 261"/>
        <xdr:cNvSpPr/>
      </xdr:nvSpPr>
      <xdr:spPr>
        <a:xfrm>
          <a:off x="9588500" y="147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3"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123462</xdr:rowOff>
    </xdr:from>
    <xdr:ext cx="469744" cy="259045"/>
    <xdr:sp macro="" textlink="">
      <xdr:nvSpPr>
        <xdr:cNvPr id="264" name="n_1mainValue【公営住宅】&#10;一人当たり面積"/>
        <xdr:cNvSpPr txBox="1"/>
      </xdr:nvSpPr>
      <xdr:spPr>
        <a:xfrm>
          <a:off x="9391727" y="1486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1" name="テキスト ボックス 3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5" name="直線コネクタ 304"/>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6"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7" name="直線コネクタ 30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8"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09" name="直線コネクタ 308"/>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0"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1" name="フローチャート : 判断 310"/>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2" name="フローチャート : 判断 311"/>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109220</xdr:rowOff>
    </xdr:from>
    <xdr:to>
      <xdr:col>22</xdr:col>
      <xdr:colOff>415925</xdr:colOff>
      <xdr:row>37</xdr:row>
      <xdr:rowOff>39370</xdr:rowOff>
    </xdr:to>
    <xdr:sp macro="" textlink="">
      <xdr:nvSpPr>
        <xdr:cNvPr id="318" name="円/楕円 317"/>
        <xdr:cNvSpPr/>
      </xdr:nvSpPr>
      <xdr:spPr>
        <a:xfrm>
          <a:off x="15430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19"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55897</xdr:rowOff>
    </xdr:from>
    <xdr:ext cx="405111" cy="259045"/>
    <xdr:sp macro="" textlink="">
      <xdr:nvSpPr>
        <xdr:cNvPr id="320" name="n_1mainValue【認定こども園・幼稚園・保育所】&#10;有形固定資産減価償却率"/>
        <xdr:cNvSpPr txBox="1"/>
      </xdr:nvSpPr>
      <xdr:spPr>
        <a:xfrm>
          <a:off x="15266043"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4" name="直線コネクタ 343"/>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5"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6" name="直線コネクタ 345"/>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7"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8" name="直線コネクタ 347"/>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49"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0" name="フローチャート : 判断 349"/>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1" name="フローチャート : 判断 350"/>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116840</xdr:rowOff>
    </xdr:from>
    <xdr:to>
      <xdr:col>31</xdr:col>
      <xdr:colOff>85725</xdr:colOff>
      <xdr:row>40</xdr:row>
      <xdr:rowOff>46990</xdr:rowOff>
    </xdr:to>
    <xdr:sp macro="" textlink="">
      <xdr:nvSpPr>
        <xdr:cNvPr id="357" name="円/楕円 356"/>
        <xdr:cNvSpPr/>
      </xdr:nvSpPr>
      <xdr:spPr>
        <a:xfrm>
          <a:off x="2127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358"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63517</xdr:rowOff>
    </xdr:from>
    <xdr:ext cx="469744" cy="259045"/>
    <xdr:sp macro="" textlink="">
      <xdr:nvSpPr>
        <xdr:cNvPr id="359" name="n_1mainValue【認定こども園・幼稚園・保育所】&#10;一人当たり面積"/>
        <xdr:cNvSpPr txBox="1"/>
      </xdr:nvSpPr>
      <xdr:spPr>
        <a:xfrm>
          <a:off x="21075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4" name="直線コネクタ 383"/>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5"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6" name="直線コネクタ 385"/>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7"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8" name="直線コネクタ 387"/>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89"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0" name="フローチャート : 判断 389"/>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1" name="フローチャート : 判断 390"/>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78740</xdr:rowOff>
    </xdr:from>
    <xdr:to>
      <xdr:col>22</xdr:col>
      <xdr:colOff>415925</xdr:colOff>
      <xdr:row>64</xdr:row>
      <xdr:rowOff>8890</xdr:rowOff>
    </xdr:to>
    <xdr:sp macro="" textlink="">
      <xdr:nvSpPr>
        <xdr:cNvPr id="397" name="円/楕円 396"/>
        <xdr:cNvSpPr/>
      </xdr:nvSpPr>
      <xdr:spPr>
        <a:xfrm>
          <a:off x="15430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33037</xdr:rowOff>
    </xdr:from>
    <xdr:ext cx="405111" cy="259045"/>
    <xdr:sp macro="" textlink="">
      <xdr:nvSpPr>
        <xdr:cNvPr id="398"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17</xdr:rowOff>
    </xdr:from>
    <xdr:ext cx="405111" cy="259045"/>
    <xdr:sp macro="" textlink="">
      <xdr:nvSpPr>
        <xdr:cNvPr id="399" name="n_1mainValue【学校施設】&#10;有形固定資産減価償却率"/>
        <xdr:cNvSpPr txBox="1"/>
      </xdr:nvSpPr>
      <xdr:spPr>
        <a:xfrm>
          <a:off x="15266043"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4" name="直線コネクタ 423"/>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5"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6" name="直線コネクタ 425"/>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7"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28" name="直線コネクタ 427"/>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29"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0" name="フローチャート : 判断 429"/>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1" name="フローチャート : 判断 430"/>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50165</xdr:rowOff>
    </xdr:from>
    <xdr:to>
      <xdr:col>31</xdr:col>
      <xdr:colOff>85725</xdr:colOff>
      <xdr:row>55</xdr:row>
      <xdr:rowOff>151765</xdr:rowOff>
    </xdr:to>
    <xdr:sp macro="" textlink="">
      <xdr:nvSpPr>
        <xdr:cNvPr id="437" name="円/楕円 436"/>
        <xdr:cNvSpPr/>
      </xdr:nvSpPr>
      <xdr:spPr>
        <a:xfrm>
          <a:off x="212725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110507</xdr:rowOff>
    </xdr:from>
    <xdr:ext cx="469744" cy="259045"/>
    <xdr:sp macro="" textlink="">
      <xdr:nvSpPr>
        <xdr:cNvPr id="438"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168292</xdr:rowOff>
    </xdr:from>
    <xdr:ext cx="469744" cy="259045"/>
    <xdr:sp macro="" textlink="">
      <xdr:nvSpPr>
        <xdr:cNvPr id="439" name="n_1mainValue【学校施設】&#10;一人当たり面積"/>
        <xdr:cNvSpPr txBox="1"/>
      </xdr:nvSpPr>
      <xdr:spPr>
        <a:xfrm>
          <a:off x="21075727" y="925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0" name="直線コネクタ 4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1" name="テキスト ボックス 4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2" name="直線コネクタ 4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3" name="テキスト ボックス 4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4" name="直線コネクタ 4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5" name="テキスト ボックス 4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6" name="直線コネクタ 4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7" name="テキスト ボックス 4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8" name="直線コネクタ 4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9" name="テキスト ボックス 4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0" name="直線コネクタ 4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1" name="テキスト ボックス 4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65" name="直線コネクタ 464"/>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66"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67" name="直線コネクタ 46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68"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69" name="直線コネクタ 468"/>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70"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71" name="フローチャート : 判断 470"/>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72" name="フローチャート : 判断 471"/>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113030</xdr:rowOff>
    </xdr:from>
    <xdr:to>
      <xdr:col>22</xdr:col>
      <xdr:colOff>415925</xdr:colOff>
      <xdr:row>85</xdr:row>
      <xdr:rowOff>43180</xdr:rowOff>
    </xdr:to>
    <xdr:sp macro="" textlink="">
      <xdr:nvSpPr>
        <xdr:cNvPr id="478" name="円/楕円 477"/>
        <xdr:cNvSpPr/>
      </xdr:nvSpPr>
      <xdr:spPr>
        <a:xfrm>
          <a:off x="1543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111958</xdr:rowOff>
    </xdr:from>
    <xdr:ext cx="405111" cy="259045"/>
    <xdr:sp macro="" textlink="">
      <xdr:nvSpPr>
        <xdr:cNvPr id="479" name="n_1aveValue【児童館】&#10;有形固定資産減価償却率"/>
        <xdr:cNvSpPr txBox="1"/>
      </xdr:nvSpPr>
      <xdr:spPr>
        <a:xfrm>
          <a:off x="15266043"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34307</xdr:rowOff>
    </xdr:from>
    <xdr:ext cx="405111" cy="259045"/>
    <xdr:sp macro="" textlink="">
      <xdr:nvSpPr>
        <xdr:cNvPr id="480" name="n_1mainValue【児童館】&#10;有形固定資産減価償却率"/>
        <xdr:cNvSpPr txBox="1"/>
      </xdr:nvSpPr>
      <xdr:spPr>
        <a:xfrm>
          <a:off x="15266043"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04" name="直線コネクタ 503"/>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05"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06" name="直線コネクタ 505"/>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07"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08" name="直線コネクタ 507"/>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09"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0" name="フローチャート : 判断 50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11" name="フローチャート : 判断 510"/>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63500</xdr:rowOff>
    </xdr:from>
    <xdr:to>
      <xdr:col>31</xdr:col>
      <xdr:colOff>85725</xdr:colOff>
      <xdr:row>85</xdr:row>
      <xdr:rowOff>165100</xdr:rowOff>
    </xdr:to>
    <xdr:sp macro="" textlink="">
      <xdr:nvSpPr>
        <xdr:cNvPr id="517" name="円/楕円 516"/>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29227</xdr:rowOff>
    </xdr:from>
    <xdr:ext cx="469744" cy="259045"/>
    <xdr:sp macro="" textlink="">
      <xdr:nvSpPr>
        <xdr:cNvPr id="518" name="n_1ave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156227</xdr:rowOff>
    </xdr:from>
    <xdr:ext cx="469744" cy="259045"/>
    <xdr:sp macro="" textlink="">
      <xdr:nvSpPr>
        <xdr:cNvPr id="519"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0" name="テキスト ボックス 5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31" name="直線コネクタ 530"/>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32" name="テキスト ボックス 531"/>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33" name="直線コネクタ 532"/>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34" name="テキスト ボックス 533"/>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35" name="直線コネクタ 534"/>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36" name="テキスト ボックス 535"/>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7" name="直線コネクタ 5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8" name="テキスト ボックス 5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39" name="直線コネクタ 538"/>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40" name="テキスト ボックス 539"/>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41" name="直線コネクタ 540"/>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42" name="テキスト ボックス 541"/>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43" name="直線コネクタ 542"/>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44" name="テキスト ボックス 543"/>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47625</xdr:rowOff>
    </xdr:from>
    <xdr:to>
      <xdr:col>23</xdr:col>
      <xdr:colOff>516889</xdr:colOff>
      <xdr:row>106</xdr:row>
      <xdr:rowOff>161925</xdr:rowOff>
    </xdr:to>
    <xdr:cxnSp macro="">
      <xdr:nvCxnSpPr>
        <xdr:cNvPr id="548" name="直線コネクタ 547"/>
        <xdr:cNvCxnSpPr/>
      </xdr:nvCxnSpPr>
      <xdr:spPr>
        <a:xfrm flipV="1">
          <a:off x="16318864" y="1719262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165752</xdr:rowOff>
    </xdr:from>
    <xdr:ext cx="405111" cy="259045"/>
    <xdr:sp macro="" textlink="">
      <xdr:nvSpPr>
        <xdr:cNvPr id="549" name="【公民館】&#10;有形固定資産減価償却率最小値テキスト"/>
        <xdr:cNvSpPr txBox="1"/>
      </xdr:nvSpPr>
      <xdr:spPr>
        <a:xfrm>
          <a:off x="16408400"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106</xdr:row>
      <xdr:rowOff>161925</xdr:rowOff>
    </xdr:from>
    <xdr:to>
      <xdr:col>23</xdr:col>
      <xdr:colOff>606425</xdr:colOff>
      <xdr:row>106</xdr:row>
      <xdr:rowOff>161925</xdr:rowOff>
    </xdr:to>
    <xdr:cxnSp macro="">
      <xdr:nvCxnSpPr>
        <xdr:cNvPr id="550" name="直線コネクタ 549"/>
        <xdr:cNvCxnSpPr/>
      </xdr:nvCxnSpPr>
      <xdr:spPr>
        <a:xfrm>
          <a:off x="16230600" y="18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165752</xdr:rowOff>
    </xdr:from>
    <xdr:ext cx="405111" cy="259045"/>
    <xdr:sp macro="" textlink="">
      <xdr:nvSpPr>
        <xdr:cNvPr id="551" name="【公民館】&#10;有形固定資産減価償却率最大値テキスト"/>
        <xdr:cNvSpPr txBox="1"/>
      </xdr:nvSpPr>
      <xdr:spPr>
        <a:xfrm>
          <a:off x="16408400" y="1696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47625</xdr:rowOff>
    </xdr:from>
    <xdr:to>
      <xdr:col>23</xdr:col>
      <xdr:colOff>606425</xdr:colOff>
      <xdr:row>100</xdr:row>
      <xdr:rowOff>47625</xdr:rowOff>
    </xdr:to>
    <xdr:cxnSp macro="">
      <xdr:nvCxnSpPr>
        <xdr:cNvPr id="552" name="直線コネクタ 551"/>
        <xdr:cNvCxnSpPr/>
      </xdr:nvCxnSpPr>
      <xdr:spPr>
        <a:xfrm>
          <a:off x="16230600" y="1719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123841</xdr:rowOff>
    </xdr:from>
    <xdr:ext cx="405111" cy="259045"/>
    <xdr:sp macro="" textlink="">
      <xdr:nvSpPr>
        <xdr:cNvPr id="553" name="【公民館】&#10;有形固定資産減価償却率平均値テキスト"/>
        <xdr:cNvSpPr txBox="1"/>
      </xdr:nvSpPr>
      <xdr:spPr>
        <a:xfrm>
          <a:off x="16408400" y="1778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145414</xdr:rowOff>
    </xdr:from>
    <xdr:to>
      <xdr:col>23</xdr:col>
      <xdr:colOff>568325</xdr:colOff>
      <xdr:row>104</xdr:row>
      <xdr:rowOff>75564</xdr:rowOff>
    </xdr:to>
    <xdr:sp macro="" textlink="">
      <xdr:nvSpPr>
        <xdr:cNvPr id="554" name="フローチャート : 判断 553"/>
        <xdr:cNvSpPr/>
      </xdr:nvSpPr>
      <xdr:spPr>
        <a:xfrm>
          <a:off x="162687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31114</xdr:rowOff>
    </xdr:from>
    <xdr:to>
      <xdr:col>22</xdr:col>
      <xdr:colOff>415925</xdr:colOff>
      <xdr:row>104</xdr:row>
      <xdr:rowOff>132714</xdr:rowOff>
    </xdr:to>
    <xdr:sp macro="" textlink="">
      <xdr:nvSpPr>
        <xdr:cNvPr id="555" name="フローチャート : 判断 554"/>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165418</xdr:rowOff>
    </xdr:from>
    <xdr:to>
      <xdr:col>22</xdr:col>
      <xdr:colOff>415925</xdr:colOff>
      <xdr:row>108</xdr:row>
      <xdr:rowOff>95568</xdr:rowOff>
    </xdr:to>
    <xdr:sp macro="" textlink="">
      <xdr:nvSpPr>
        <xdr:cNvPr id="561" name="円/楕円 560"/>
        <xdr:cNvSpPr/>
      </xdr:nvSpPr>
      <xdr:spPr>
        <a:xfrm>
          <a:off x="15430500" y="185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149241</xdr:rowOff>
    </xdr:from>
    <xdr:ext cx="405111" cy="259045"/>
    <xdr:sp macro="" textlink="">
      <xdr:nvSpPr>
        <xdr:cNvPr id="562" name="n_1aveValue【公民館】&#10;有形固定資産減価償却率"/>
        <xdr:cNvSpPr txBox="1"/>
      </xdr:nvSpPr>
      <xdr:spPr>
        <a:xfrm>
          <a:off x="15266043"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86695</xdr:rowOff>
    </xdr:from>
    <xdr:ext cx="405111" cy="259045"/>
    <xdr:sp macro="" textlink="">
      <xdr:nvSpPr>
        <xdr:cNvPr id="563" name="n_1mainValue【公民館】&#10;有形固定資産減価償却率"/>
        <xdr:cNvSpPr txBox="1"/>
      </xdr:nvSpPr>
      <xdr:spPr>
        <a:xfrm>
          <a:off x="15266043" y="1860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4" name="直線コネクタ 5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5" name="テキスト ボックス 5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6" name="直線コネクタ 5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7" name="テキスト ボックス 5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8" name="直線コネクタ 5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9" name="テキスト ボックス 5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0" name="直線コネクタ 5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1" name="テキスト ボックス 5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2" name="直線コネクタ 5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3" name="テキスト ボックス 5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87" name="直線コネクタ 586"/>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88"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89" name="直線コネクタ 588"/>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90"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91" name="直線コネクタ 59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92"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93" name="フローチャート : 判断 592"/>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94" name="フローチャート : 判断 593"/>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5" name="テキスト ボックス 5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101600</xdr:rowOff>
    </xdr:from>
    <xdr:to>
      <xdr:col>31</xdr:col>
      <xdr:colOff>85725</xdr:colOff>
      <xdr:row>105</xdr:row>
      <xdr:rowOff>31750</xdr:rowOff>
    </xdr:to>
    <xdr:sp macro="" textlink="">
      <xdr:nvSpPr>
        <xdr:cNvPr id="600" name="円/楕円 599"/>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99077</xdr:rowOff>
    </xdr:from>
    <xdr:ext cx="469744" cy="259045"/>
    <xdr:sp macro="" textlink="">
      <xdr:nvSpPr>
        <xdr:cNvPr id="601" name="n_1aveValue【公民館】&#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48277</xdr:rowOff>
    </xdr:from>
    <xdr:ext cx="469744" cy="259045"/>
    <xdr:sp macro="" textlink="">
      <xdr:nvSpPr>
        <xdr:cNvPr id="602" name="n_1main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類似団体比で本町の有形固定資産減価償却率が高く、かつ数値の変動に影響が大きい類型としては「橋りょう・トンネル」があげられる。特に橋りょうが数値を上昇させる大きな要因となっているが、平成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年度に策定した橋梁長寿命化修繕計画を基に、近年は橋りょうの長寿命化事業に取り組んでいる。</a:t>
          </a:r>
          <a:endParaRPr lang="ja-JP" altLang="ja-JP" sz="1100">
            <a:effectLst/>
          </a:endParaRPr>
        </a:p>
        <a:p>
          <a:r>
            <a:rPr kumimoji="1" lang="ja-JP" altLang="ja-JP" sz="1100">
              <a:solidFill>
                <a:schemeClr val="dk1"/>
              </a:solidFill>
              <a:effectLst/>
              <a:latin typeface="+mn-lt"/>
              <a:ea typeface="+mn-ea"/>
              <a:cs typeface="+mn-cs"/>
            </a:rPr>
            <a:t>　一方、本町の数値が低くなっている類型としては「学校施設」があげられる。小学校では、個別にみると津幡小学校を平成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年度に建設していることから、数値は</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％となっており、数値を低下させる要因となっている。また中学校では、本町にある</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校の建設年度が、それぞれ平成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年度で比較的新しいことから、中学校のみの数値は</a:t>
          </a:r>
          <a:r>
            <a:rPr kumimoji="1" lang="en-US" altLang="ja-JP" sz="1100">
              <a:solidFill>
                <a:schemeClr val="dk1"/>
              </a:solidFill>
              <a:effectLst/>
              <a:latin typeface="+mn-lt"/>
              <a:ea typeface="+mn-ea"/>
              <a:cs typeface="+mn-cs"/>
            </a:rPr>
            <a:t>32.1</a:t>
          </a:r>
          <a:r>
            <a:rPr kumimoji="1" lang="ja-JP" altLang="ja-JP" sz="1100">
              <a:solidFill>
                <a:schemeClr val="dk1"/>
              </a:solidFill>
              <a:effectLst/>
              <a:latin typeface="+mn-lt"/>
              <a:ea typeface="+mn-ea"/>
              <a:cs typeface="+mn-cs"/>
            </a:rPr>
            <a:t>％となっており、こちらも数値を低下させる要因となっている。</a:t>
          </a:r>
          <a:endParaRPr lang="ja-JP" altLang="ja-JP" sz="11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石川県津幡町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37,791
37,550
110.59
13,219,981
13,019,358
191,527
8,592,139
15,776,914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103.5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65803</xdr:rowOff>
    </xdr:from>
    <xdr:ext cx="405111" cy="259045"/>
    <xdr:sp macro="" textlink="">
      <xdr:nvSpPr>
        <xdr:cNvPr id="63" name="n_1aveValue【図書館】&#10;有形固定資産減価償却率"/>
        <xdr:cNvSpPr txBox="1"/>
      </xdr:nvSpPr>
      <xdr:spPr>
        <a:xfrm>
          <a:off x="3582043"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52832</xdr:rowOff>
    </xdr:from>
    <xdr:to>
      <xdr:col>5</xdr:col>
      <xdr:colOff>409575</xdr:colOff>
      <xdr:row>41</xdr:row>
      <xdr:rowOff>154432</xdr:rowOff>
    </xdr:to>
    <xdr:sp macro="" textlink="">
      <xdr:nvSpPr>
        <xdr:cNvPr id="69" name="円/楕円 68"/>
        <xdr:cNvSpPr/>
      </xdr:nvSpPr>
      <xdr:spPr>
        <a:xfrm>
          <a:off x="3746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145559</xdr:rowOff>
    </xdr:from>
    <xdr:ext cx="405111" cy="259045"/>
    <xdr:sp macro="" textlink="">
      <xdr:nvSpPr>
        <xdr:cNvPr id="70" name="n_1mainValue【図書館】&#10;有形固定資産減価償却率"/>
        <xdr:cNvSpPr txBox="1"/>
      </xdr:nvSpPr>
      <xdr:spPr>
        <a:xfrm>
          <a:off x="3582043" y="717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103"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82550</xdr:rowOff>
    </xdr:from>
    <xdr:to>
      <xdr:col>14</xdr:col>
      <xdr:colOff>79375</xdr:colOff>
      <xdr:row>42</xdr:row>
      <xdr:rowOff>12700</xdr:rowOff>
    </xdr:to>
    <xdr:sp macro="" textlink="">
      <xdr:nvSpPr>
        <xdr:cNvPr id="109" name="円/楕円 108"/>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3827</xdr:rowOff>
    </xdr:from>
    <xdr:ext cx="469744" cy="259045"/>
    <xdr:sp macro="" textlink="">
      <xdr:nvSpPr>
        <xdr:cNvPr id="110" name="n_1main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124477</xdr:rowOff>
    </xdr:from>
    <xdr:ext cx="405111" cy="259045"/>
    <xdr:sp macro="" textlink="">
      <xdr:nvSpPr>
        <xdr:cNvPr id="145"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35741</xdr:rowOff>
    </xdr:from>
    <xdr:to>
      <xdr:col>5</xdr:col>
      <xdr:colOff>409575</xdr:colOff>
      <xdr:row>61</xdr:row>
      <xdr:rowOff>137341</xdr:rowOff>
    </xdr:to>
    <xdr:sp macro="" textlink="">
      <xdr:nvSpPr>
        <xdr:cNvPr id="151" name="円/楕円 150"/>
        <xdr:cNvSpPr/>
      </xdr:nvSpPr>
      <xdr:spPr>
        <a:xfrm>
          <a:off x="3746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128468</xdr:rowOff>
    </xdr:from>
    <xdr:ext cx="405111" cy="259045"/>
    <xdr:sp macro="" textlink="">
      <xdr:nvSpPr>
        <xdr:cNvPr id="152" name="n_1mainValue【体育館・プール】&#10;有形固定資産減価償却率"/>
        <xdr:cNvSpPr txBox="1"/>
      </xdr:nvSpPr>
      <xdr:spPr>
        <a:xfrm>
          <a:off x="3582043"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84"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33020</xdr:rowOff>
    </xdr:from>
    <xdr:to>
      <xdr:col>14</xdr:col>
      <xdr:colOff>79375</xdr:colOff>
      <xdr:row>58</xdr:row>
      <xdr:rowOff>134620</xdr:rowOff>
    </xdr:to>
    <xdr:sp macro="" textlink="">
      <xdr:nvSpPr>
        <xdr:cNvPr id="190" name="円/楕円 189"/>
        <xdr:cNvSpPr/>
      </xdr:nvSpPr>
      <xdr:spPr>
        <a:xfrm>
          <a:off x="9588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151147</xdr:rowOff>
    </xdr:from>
    <xdr:ext cx="469744" cy="259045"/>
    <xdr:sp macro="" textlink="">
      <xdr:nvSpPr>
        <xdr:cNvPr id="191" name="n_1mainValue【体育館・プール】&#10;一人当たり面積"/>
        <xdr:cNvSpPr txBox="1"/>
      </xdr:nvSpPr>
      <xdr:spPr>
        <a:xfrm>
          <a:off x="9391727" y="97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8" name="テキスト ボックス 21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9" name="直線コネクタ 21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0" name="テキスト ボックス 21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1" name="直線コネクタ 22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2" name="テキスト ボックス 22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3" name="直線コネクタ 22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4" name="テキスト ボックス 22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5" name="直線コネクタ 22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6" name="テキスト ボックス 22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7" name="直線コネクタ 22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8" name="テキスト ボックス 22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9" name="直線コネクタ 22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0" name="テキスト ボックス 22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32" name="直線コネクタ 231"/>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33"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34" name="直線コネクタ 233"/>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35"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36" name="直線コネクタ 235"/>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37"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38" name="フローチャート : 判断 237"/>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39" name="フローチャート : 判断 238"/>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132097</xdr:rowOff>
    </xdr:from>
    <xdr:ext cx="405111" cy="259045"/>
    <xdr:sp macro="" textlink="">
      <xdr:nvSpPr>
        <xdr:cNvPr id="240"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1" name="テキスト ボックス 2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2" name="テキスト ボックス 2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3" name="テキスト ボックス 2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4" name="テキスト ボックス 2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5" name="テキスト ボックス 2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76836</xdr:rowOff>
    </xdr:from>
    <xdr:to>
      <xdr:col>5</xdr:col>
      <xdr:colOff>409575</xdr:colOff>
      <xdr:row>109</xdr:row>
      <xdr:rowOff>6986</xdr:rowOff>
    </xdr:to>
    <xdr:sp macro="" textlink="">
      <xdr:nvSpPr>
        <xdr:cNvPr id="246" name="円/楕円 245"/>
        <xdr:cNvSpPr/>
      </xdr:nvSpPr>
      <xdr:spPr>
        <a:xfrm>
          <a:off x="3746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169563</xdr:rowOff>
    </xdr:from>
    <xdr:ext cx="405111" cy="259045"/>
    <xdr:sp macro="" textlink="">
      <xdr:nvSpPr>
        <xdr:cNvPr id="247" name="n_1mainValue【市民会館】&#10;有形固定資産減価償却率"/>
        <xdr:cNvSpPr txBox="1"/>
      </xdr:nvSpPr>
      <xdr:spPr>
        <a:xfrm>
          <a:off x="3582043"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8" name="正方形/長方形 2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9" name="正方形/長方形 2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0" name="正方形/長方形 2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1" name="正方形/長方形 2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2" name="正方形/長方形 2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3" name="正方形/長方形 2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4" name="正方形/長方形 2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5" name="正方形/長方形 2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6" name="テキスト ボックス 2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7" name="直線コネクタ 2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8" name="テキスト ボックス 25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9" name="直線コネクタ 25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60" name="テキスト ボックス 25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1" name="直線コネクタ 2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2" name="テキスト ボックス 26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3" name="直線コネクタ 26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4" name="テキスト ボックス 26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6" name="テキスト ボックス 2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268" name="直線コネクタ 267"/>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269"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270" name="直線コネクタ 269"/>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71"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72" name="直線コネクタ 271"/>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273"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274" name="フローチャート : 判断 273"/>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275" name="フローチャート : 判断 274"/>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114952</xdr:rowOff>
    </xdr:from>
    <xdr:ext cx="469744" cy="259045"/>
    <xdr:sp macro="" textlink="">
      <xdr:nvSpPr>
        <xdr:cNvPr id="276" name="n_1aveValue【市民会館】&#10;一人当たり面積"/>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2539</xdr:rowOff>
    </xdr:from>
    <xdr:to>
      <xdr:col>14</xdr:col>
      <xdr:colOff>79375</xdr:colOff>
      <xdr:row>106</xdr:row>
      <xdr:rowOff>104139</xdr:rowOff>
    </xdr:to>
    <xdr:sp macro="" textlink="">
      <xdr:nvSpPr>
        <xdr:cNvPr id="282" name="円/楕円 281"/>
        <xdr:cNvSpPr/>
      </xdr:nvSpPr>
      <xdr:spPr>
        <a:xfrm>
          <a:off x="958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95266</xdr:rowOff>
    </xdr:from>
    <xdr:ext cx="469744" cy="259045"/>
    <xdr:sp macro="" textlink="">
      <xdr:nvSpPr>
        <xdr:cNvPr id="283" name="n_1main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3" name="正方形/長方形 2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4" name="正方形/長方形 2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5" name="正方形/長方形 2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6" name="正方形/長方形 2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7" name="正方形/長方形 2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8" name="正方形/長方形 2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9" name="正方形/長方形 29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8" name="正方形/長方形 3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9" name="正方形/長方形 3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0" name="正方形/長方形 3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1" name="正方形/長方形 3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2" name="正方形/長方形 3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3" name="正方形/長方形 3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4" name="正方形/長方形 3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5" name="正方形/長方形 3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6" name="正方形/長方形 3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7" name="正方形/長方形 3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8" name="正方形/長方形 3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9" name="正方形/長方形 3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0" name="正方形/長方形 3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1" name="正方形/長方形 3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2" name="正方形/長方形 3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3" name="正方形/長方形 3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4" name="テキスト ボックス 3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5" name="直線コネクタ 3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6" name="直線コネクタ 3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7" name="テキスト ボックス 32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8" name="直線コネクタ 3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9" name="テキスト ボックス 3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30" name="直線コネクタ 3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31" name="テキスト ボックス 3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2" name="直線コネクタ 3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3" name="テキスト ボックス 3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4" name="直線コネクタ 3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5" name="テキスト ボックス 3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6" name="直線コネクタ 3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7" name="テキスト ボックス 33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8" name="直線コネクタ 3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9" name="テキスト ボックス 3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341" name="直線コネクタ 340"/>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342"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343" name="直線コネクタ 342"/>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344"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345" name="直線コネクタ 344"/>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346"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347" name="フローチャート : 判断 346"/>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348" name="フローチャート : 判断 347"/>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149514</xdr:rowOff>
    </xdr:from>
    <xdr:ext cx="405111" cy="259045"/>
    <xdr:sp macro="" textlink="">
      <xdr:nvSpPr>
        <xdr:cNvPr id="349" name="n_1aveValue【消防施設】&#10;有形固定資産減価償却率"/>
        <xdr:cNvSpPr txBox="1"/>
      </xdr:nvSpPr>
      <xdr:spPr>
        <a:xfrm>
          <a:off x="15266043"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0" name="テキスト ボックス 3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1" name="テキスト ボックス 3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2" name="テキスト ボックス 3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3" name="テキスト ボックス 3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4" name="テキスト ボックス 3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47716</xdr:rowOff>
    </xdr:from>
    <xdr:to>
      <xdr:col>22</xdr:col>
      <xdr:colOff>415925</xdr:colOff>
      <xdr:row>82</xdr:row>
      <xdr:rowOff>149316</xdr:rowOff>
    </xdr:to>
    <xdr:sp macro="" textlink="">
      <xdr:nvSpPr>
        <xdr:cNvPr id="355" name="円/楕円 354"/>
        <xdr:cNvSpPr/>
      </xdr:nvSpPr>
      <xdr:spPr>
        <a:xfrm>
          <a:off x="15430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140443</xdr:rowOff>
    </xdr:from>
    <xdr:ext cx="405111" cy="259045"/>
    <xdr:sp macro="" textlink="">
      <xdr:nvSpPr>
        <xdr:cNvPr id="356" name="n_1mainValue【消防施設】&#10;有形固定資産減価償却率"/>
        <xdr:cNvSpPr txBox="1"/>
      </xdr:nvSpPr>
      <xdr:spPr>
        <a:xfrm>
          <a:off x="15266043"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7" name="正方形/長方形 3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8" name="正方形/長方形 3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9" name="正方形/長方形 3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0" name="正方形/長方形 3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1" name="正方形/長方形 3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2" name="正方形/長方形 3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3" name="正方形/長方形 3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4" name="正方形/長方形 3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5" name="テキスト ボックス 3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6" name="直線コネクタ 3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7" name="直線コネクタ 3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8" name="テキスト ボックス 3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69" name="直線コネクタ 3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70" name="テキスト ボックス 3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1" name="直線コネクタ 3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2" name="テキスト ボックス 3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3" name="直線コネクタ 3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4" name="テキスト ボックス 3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5" name="直線コネクタ 3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6" name="テキスト ボックス 3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7" name="直線コネクタ 3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8" name="テキスト ボックス 3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380" name="直線コネクタ 379"/>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381"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382" name="直線コネクタ 381"/>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383"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384" name="直線コネクタ 383"/>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385"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386" name="フローチャート : 判断 38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387" name="フローチャート : 判断 386"/>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388"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9" name="テキスト ボックス 3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0" name="テキスト ボックス 3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1" name="テキスト ボックス 3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2" name="テキスト ボックス 3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3" name="テキスト ボックス 3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127000</xdr:rowOff>
    </xdr:from>
    <xdr:to>
      <xdr:col>31</xdr:col>
      <xdr:colOff>85725</xdr:colOff>
      <xdr:row>81</xdr:row>
      <xdr:rowOff>57150</xdr:rowOff>
    </xdr:to>
    <xdr:sp macro="" textlink="">
      <xdr:nvSpPr>
        <xdr:cNvPr id="394" name="円/楕円 393"/>
        <xdr:cNvSpPr/>
      </xdr:nvSpPr>
      <xdr:spPr>
        <a:xfrm>
          <a:off x="21272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73677</xdr:rowOff>
    </xdr:from>
    <xdr:ext cx="469744" cy="259045"/>
    <xdr:sp macro="" textlink="">
      <xdr:nvSpPr>
        <xdr:cNvPr id="395" name="n_1mainValue【消防施設】&#10;一人当たり面積"/>
        <xdr:cNvSpPr txBox="1"/>
      </xdr:nvSpPr>
      <xdr:spPr>
        <a:xfrm>
          <a:off x="210757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6" name="正方形/長方形 3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7" name="正方形/長方形 3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8" name="正方形/長方形 3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9" name="正方形/長方形 3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0" name="正方形/長方形 3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1" name="正方形/長方形 4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2" name="正方形/長方形 4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3" name="正方形/長方形 4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4" name="テキスト ボックス 4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5" name="直線コネクタ 4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6" name="直線コネクタ 4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7" name="テキスト ボックス 40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8" name="直線コネクタ 4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9" name="テキスト ボックス 4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0" name="直線コネクタ 4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1" name="テキスト ボックス 4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2" name="直線コネクタ 4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3" name="テキスト ボックス 4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4" name="直線コネクタ 4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5" name="テキスト ボックス 4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6" name="直線コネクタ 4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7" name="テキスト ボックス 41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21" name="直線コネクタ 420"/>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22"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23" name="直線コネクタ 42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24"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25" name="直線コネクタ 424"/>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426"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27" name="フローチャート : 判断 426"/>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28" name="フローチャート : 判断 427"/>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429"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105411</xdr:rowOff>
    </xdr:from>
    <xdr:to>
      <xdr:col>22</xdr:col>
      <xdr:colOff>415925</xdr:colOff>
      <xdr:row>103</xdr:row>
      <xdr:rowOff>35561</xdr:rowOff>
    </xdr:to>
    <xdr:sp macro="" textlink="">
      <xdr:nvSpPr>
        <xdr:cNvPr id="435" name="円/楕円 434"/>
        <xdr:cNvSpPr/>
      </xdr:nvSpPr>
      <xdr:spPr>
        <a:xfrm>
          <a:off x="15430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52088</xdr:rowOff>
    </xdr:from>
    <xdr:ext cx="405111" cy="259045"/>
    <xdr:sp macro="" textlink="">
      <xdr:nvSpPr>
        <xdr:cNvPr id="436" name="n_1mainValue【庁舎】&#10;有形固定資産減価償却率"/>
        <xdr:cNvSpPr txBox="1"/>
      </xdr:nvSpPr>
      <xdr:spPr>
        <a:xfrm>
          <a:off x="15266043"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7" name="直線コネクタ 4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8" name="テキスト ボックス 4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9" name="直線コネクタ 4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50" name="テキスト ボックス 4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1" name="直線コネクタ 4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2" name="テキスト ボックス 4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3" name="直線コネクタ 4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4" name="テキスト ボックス 4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5" name="直線コネクタ 4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6" name="テキスト ボックス 4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458" name="直線コネクタ 457"/>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459"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460" name="直線コネクタ 459"/>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461"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462" name="直線コネクタ 461"/>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463"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464" name="フローチャート : 判断 463"/>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465" name="フローチャート : 判断 464"/>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466"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7" name="テキスト ボックス 4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8" name="テキスト ボックス 4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9" name="テキスト ボックス 4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0" name="テキスト ボックス 4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1" name="テキスト ボックス 4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155702</xdr:rowOff>
    </xdr:from>
    <xdr:to>
      <xdr:col>31</xdr:col>
      <xdr:colOff>85725</xdr:colOff>
      <xdr:row>104</xdr:row>
      <xdr:rowOff>85852</xdr:rowOff>
    </xdr:to>
    <xdr:sp macro="" textlink="">
      <xdr:nvSpPr>
        <xdr:cNvPr id="472" name="円/楕円 471"/>
        <xdr:cNvSpPr/>
      </xdr:nvSpPr>
      <xdr:spPr>
        <a:xfrm>
          <a:off x="21272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76979</xdr:rowOff>
    </xdr:from>
    <xdr:ext cx="469744" cy="259045"/>
    <xdr:sp macro="" textlink="">
      <xdr:nvSpPr>
        <xdr:cNvPr id="473" name="n_1mainValue【庁舎】&#10;一人当たり面積"/>
        <xdr:cNvSpPr txBox="1"/>
      </xdr:nvSpPr>
      <xdr:spPr>
        <a:xfrm>
          <a:off x="21075727" y="179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4" name="正方形/長方形 4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5" name="正方形/長方形 4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6" name="テキスト ボックス 4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類似団体比で本町の有形固定資産減価償却率が高く、かつ比率の変動に影響が大きい類型としては「庁舎」があげられる。特に北側庁舎においては、築後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年以上が経過していることから老朽化が進んでいるが、平成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年度の完成を目途に新庁舎建設事業が予定されているため、比率は改善される見込みである。</a:t>
          </a:r>
          <a:endParaRPr lang="ja-JP" altLang="ja-JP" sz="1400">
            <a:effectLst/>
          </a:endParaRPr>
        </a:p>
        <a:p>
          <a:r>
            <a:rPr kumimoji="1" lang="ja-JP" altLang="ja-JP" sz="1100" b="1">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一方、本町の比率が低い類型としては「市民会館」があげられる。この類型には文化会館シグナスが該当し、当館は平成</a:t>
          </a:r>
          <a:r>
            <a:rPr kumimoji="1" lang="en-US" altLang="ja-JP" sz="1100" b="0">
              <a:solidFill>
                <a:schemeClr val="dk1"/>
              </a:solidFill>
              <a:effectLst/>
              <a:latin typeface="+mn-lt"/>
              <a:ea typeface="+mn-ea"/>
              <a:cs typeface="+mn-cs"/>
            </a:rPr>
            <a:t>16</a:t>
          </a:r>
          <a:r>
            <a:rPr kumimoji="1" lang="ja-JP" altLang="ja-JP" sz="1100" b="0">
              <a:solidFill>
                <a:schemeClr val="dk1"/>
              </a:solidFill>
              <a:effectLst/>
              <a:latin typeface="+mn-lt"/>
              <a:ea typeface="+mn-ea"/>
              <a:cs typeface="+mn-cs"/>
            </a:rPr>
            <a:t>年度に建設していることから低い数値となっている。また同様の理由で、シグナス内にある図書館や分析表①の児童館についても低い数値となっていることが分かる。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石川県津幡町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37,791
37,550
110.59
13,219,981
13,019,358
191,527
8,592,139
15,776,914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103.5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類似団体平均値はここ数年横ばいで推移していた</a:t>
          </a:r>
          <a:r>
            <a:rPr lang="ja-JP" altLang="en-US" sz="1100">
              <a:solidFill>
                <a:schemeClr val="dk1"/>
              </a:solidFill>
              <a:effectLst/>
              <a:latin typeface="+mn-lt"/>
              <a:ea typeface="+mn-ea"/>
              <a:cs typeface="+mn-cs"/>
            </a:rPr>
            <a:t>中</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年度は上昇したが、</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年度は低下となった。本町は、納税推進室の設置や口座振替の推進、またコンビニ収納などにより税の徴収率が増加したことや北陸新幹線開通による固定資産税の増加があったことから、</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年度は前年度</a:t>
          </a:r>
          <a:r>
            <a:rPr lang="ja-JP" altLang="en-US" sz="1100">
              <a:solidFill>
                <a:schemeClr val="dk1"/>
              </a:solidFill>
              <a:effectLst/>
              <a:latin typeface="+mn-lt"/>
              <a:ea typeface="+mn-ea"/>
              <a:cs typeface="+mn-cs"/>
            </a:rPr>
            <a:t>比</a:t>
          </a:r>
          <a:r>
            <a:rPr lang="en-US" altLang="ja-JP" sz="1100">
              <a:solidFill>
                <a:schemeClr val="dk1"/>
              </a:solidFill>
              <a:effectLst/>
              <a:latin typeface="+mn-lt"/>
              <a:ea typeface="+mn-ea"/>
              <a:cs typeface="+mn-cs"/>
            </a:rPr>
            <a:t>0.02</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の</a:t>
          </a:r>
          <a:r>
            <a:rPr lang="en-US" altLang="ja-JP" sz="1100">
              <a:solidFill>
                <a:schemeClr val="dk1"/>
              </a:solidFill>
              <a:effectLst/>
              <a:latin typeface="+mn-lt"/>
              <a:ea typeface="+mn-ea"/>
              <a:cs typeface="+mn-cs"/>
            </a:rPr>
            <a:t>0.52</a:t>
          </a:r>
          <a:r>
            <a:rPr lang="ja-JP" altLang="ja-JP" sz="1100">
              <a:solidFill>
                <a:schemeClr val="dk1"/>
              </a:solidFill>
              <a:effectLst/>
              <a:latin typeface="+mn-lt"/>
              <a:ea typeface="+mn-ea"/>
              <a:cs typeface="+mn-cs"/>
            </a:rPr>
            <a:t>となっている。しかし、類似団体と比較するとまだ低い値となっており、今後も数値の良化を目指し、税基盤の強化や歳出の削減に努める。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122061</xdr:rowOff>
    </xdr:from>
    <xdr:to>
      <xdr:col>7</xdr:col>
      <xdr:colOff>152400</xdr:colOff>
      <xdr:row>43</xdr:row>
      <xdr:rowOff>148872</xdr:rowOff>
    </xdr:to>
    <xdr:cxnSp macro="">
      <xdr:nvCxnSpPr>
        <xdr:cNvPr id="68" name="直線コネクタ 67"/>
        <xdr:cNvCxnSpPr/>
      </xdr:nvCxnSpPr>
      <xdr:spPr>
        <a:xfrm flipV="1">
          <a:off x="4114800" y="74944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44</xdr:row>
      <xdr:rowOff>4233</xdr:rowOff>
    </xdr:to>
    <xdr:cxnSp macro="">
      <xdr:nvCxnSpPr>
        <xdr:cNvPr id="71" name="直線コネクタ 70"/>
        <xdr:cNvCxnSpPr/>
      </xdr:nvCxnSpPr>
      <xdr:spPr>
        <a:xfrm flipV="1">
          <a:off x="3225800" y="75212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17639</xdr:rowOff>
    </xdr:to>
    <xdr:cxnSp macro="">
      <xdr:nvCxnSpPr>
        <xdr:cNvPr id="74" name="直線コネクタ 73"/>
        <xdr:cNvCxnSpPr/>
      </xdr:nvCxnSpPr>
      <xdr:spPr>
        <a:xfrm flipV="1">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17639</xdr:rowOff>
    </xdr:from>
    <xdr:to>
      <xdr:col>3</xdr:col>
      <xdr:colOff>279400</xdr:colOff>
      <xdr:row>44</xdr:row>
      <xdr:rowOff>17639</xdr:rowOff>
    </xdr:to>
    <xdr:cxnSp macro="">
      <xdr:nvCxnSpPr>
        <xdr:cNvPr id="77" name="直線コネクタ 76"/>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71261</xdr:rowOff>
    </xdr:from>
    <xdr:to>
      <xdr:col>7</xdr:col>
      <xdr:colOff>203200</xdr:colOff>
      <xdr:row>44</xdr:row>
      <xdr:rowOff>1411</xdr:rowOff>
    </xdr:to>
    <xdr:sp macro="" textlink="">
      <xdr:nvSpPr>
        <xdr:cNvPr id="87" name="円/楕円 86"/>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43338</xdr:rowOff>
    </xdr:from>
    <xdr:ext cx="762000" cy="259045"/>
    <xdr:sp macro="" textlink="">
      <xdr:nvSpPr>
        <xdr:cNvPr id="88"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9" name="円/楕円 88"/>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90" name="テキスト ボックス 89"/>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138289</xdr:rowOff>
    </xdr:from>
    <xdr:to>
      <xdr:col>3</xdr:col>
      <xdr:colOff>330200</xdr:colOff>
      <xdr:row>44</xdr:row>
      <xdr:rowOff>68439</xdr:rowOff>
    </xdr:to>
    <xdr:sp macro="" textlink="">
      <xdr:nvSpPr>
        <xdr:cNvPr id="93" name="円/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138289</xdr:rowOff>
    </xdr:from>
    <xdr:to>
      <xdr:col>2</xdr:col>
      <xdr:colOff>127000</xdr:colOff>
      <xdr:row>44</xdr:row>
      <xdr:rowOff>68439</xdr:rowOff>
    </xdr:to>
    <xdr:sp macro="" textlink="">
      <xdr:nvSpPr>
        <xdr:cNvPr id="95" name="円/楕円 94"/>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53216</xdr:rowOff>
    </xdr:from>
    <xdr:ext cx="762000" cy="259045"/>
    <xdr:sp macro="" textlink="">
      <xdr:nvSpPr>
        <xdr:cNvPr id="96" name="テキスト ボックス 95"/>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年度は前年度比</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％増の</a:t>
          </a:r>
          <a:r>
            <a:rPr lang="en-US" altLang="ja-JP" sz="1100">
              <a:solidFill>
                <a:schemeClr val="dk1"/>
              </a:solidFill>
              <a:effectLst/>
              <a:latin typeface="+mn-lt"/>
              <a:ea typeface="+mn-ea"/>
              <a:cs typeface="+mn-cs"/>
            </a:rPr>
            <a:t>92.0</a:t>
          </a:r>
          <a:r>
            <a:rPr lang="ja-JP" altLang="ja-JP" sz="1100">
              <a:solidFill>
                <a:schemeClr val="dk1"/>
              </a:solidFill>
              <a:effectLst/>
              <a:latin typeface="+mn-lt"/>
              <a:ea typeface="+mn-ea"/>
              <a:cs typeface="+mn-cs"/>
            </a:rPr>
            <a:t>％となった。主な上昇要因は、乳児医療給付費等による扶助費の増加、公共下水道事業への繰出金等による補助費の増加があげられる。近年行ってきた歳出面における徹底した事務事業の整理・合理化や、歳入面における税の徴収強化等を行ったことが効果として表れはじめている一方で、社会保障等関係経費など扶助費の増加や公債費により、類似団体と比較しても高い水準で推移している。今後も引き続き経常経費の削減や歳入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106934</xdr:rowOff>
    </xdr:from>
    <xdr:to>
      <xdr:col>7</xdr:col>
      <xdr:colOff>152400</xdr:colOff>
      <xdr:row>64</xdr:row>
      <xdr:rowOff>160020</xdr:rowOff>
    </xdr:to>
    <xdr:cxnSp macro="">
      <xdr:nvCxnSpPr>
        <xdr:cNvPr id="129" name="直線コネクタ 128"/>
        <xdr:cNvCxnSpPr/>
      </xdr:nvCxnSpPr>
      <xdr:spPr>
        <a:xfrm>
          <a:off x="4114800" y="1107973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106934</xdr:rowOff>
    </xdr:from>
    <xdr:to>
      <xdr:col>6</xdr:col>
      <xdr:colOff>0</xdr:colOff>
      <xdr:row>64</xdr:row>
      <xdr:rowOff>140716</xdr:rowOff>
    </xdr:to>
    <xdr:cxnSp macro="">
      <xdr:nvCxnSpPr>
        <xdr:cNvPr id="132" name="直線コネクタ 131"/>
        <xdr:cNvCxnSpPr/>
      </xdr:nvCxnSpPr>
      <xdr:spPr>
        <a:xfrm flipV="1">
          <a:off x="3225800" y="1107973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140716</xdr:rowOff>
    </xdr:from>
    <xdr:to>
      <xdr:col>4</xdr:col>
      <xdr:colOff>482600</xdr:colOff>
      <xdr:row>65</xdr:row>
      <xdr:rowOff>12700</xdr:rowOff>
    </xdr:to>
    <xdr:cxnSp macro="">
      <xdr:nvCxnSpPr>
        <xdr:cNvPr id="135" name="直線コネクタ 134"/>
        <xdr:cNvCxnSpPr/>
      </xdr:nvCxnSpPr>
      <xdr:spPr>
        <a:xfrm flipV="1">
          <a:off x="2336800" y="111135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34544</xdr:rowOff>
    </xdr:from>
    <xdr:to>
      <xdr:col>3</xdr:col>
      <xdr:colOff>279400</xdr:colOff>
      <xdr:row>65</xdr:row>
      <xdr:rowOff>12700</xdr:rowOff>
    </xdr:to>
    <xdr:cxnSp macro="">
      <xdr:nvCxnSpPr>
        <xdr:cNvPr id="138" name="直線コネクタ 137"/>
        <xdr:cNvCxnSpPr/>
      </xdr:nvCxnSpPr>
      <xdr:spPr>
        <a:xfrm>
          <a:off x="1447800" y="1100734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48" name="円/楕円 147"/>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49"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56134</xdr:rowOff>
    </xdr:from>
    <xdr:to>
      <xdr:col>6</xdr:col>
      <xdr:colOff>50800</xdr:colOff>
      <xdr:row>64</xdr:row>
      <xdr:rowOff>157734</xdr:rowOff>
    </xdr:to>
    <xdr:sp macro="" textlink="">
      <xdr:nvSpPr>
        <xdr:cNvPr id="150" name="円/楕円 149"/>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51" name="テキスト ボックス 150"/>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89916</xdr:rowOff>
    </xdr:from>
    <xdr:to>
      <xdr:col>4</xdr:col>
      <xdr:colOff>533400</xdr:colOff>
      <xdr:row>65</xdr:row>
      <xdr:rowOff>20066</xdr:rowOff>
    </xdr:to>
    <xdr:sp macro="" textlink="">
      <xdr:nvSpPr>
        <xdr:cNvPr id="152" name="円/楕円 151"/>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4843</xdr:rowOff>
    </xdr:from>
    <xdr:ext cx="762000" cy="259045"/>
    <xdr:sp macro="" textlink="">
      <xdr:nvSpPr>
        <xdr:cNvPr id="153" name="テキスト ボックス 152"/>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133350</xdr:rowOff>
    </xdr:from>
    <xdr:to>
      <xdr:col>3</xdr:col>
      <xdr:colOff>330200</xdr:colOff>
      <xdr:row>65</xdr:row>
      <xdr:rowOff>63500</xdr:rowOff>
    </xdr:to>
    <xdr:sp macro="" textlink="">
      <xdr:nvSpPr>
        <xdr:cNvPr id="154" name="円/楕円 153"/>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48277</xdr:rowOff>
    </xdr:from>
    <xdr:ext cx="762000" cy="259045"/>
    <xdr:sp macro="" textlink="">
      <xdr:nvSpPr>
        <xdr:cNvPr id="155" name="テキスト ボックス 154"/>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155194</xdr:rowOff>
    </xdr:from>
    <xdr:to>
      <xdr:col>2</xdr:col>
      <xdr:colOff>127000</xdr:colOff>
      <xdr:row>64</xdr:row>
      <xdr:rowOff>85344</xdr:rowOff>
    </xdr:to>
    <xdr:sp macro="" textlink="">
      <xdr:nvSpPr>
        <xdr:cNvPr id="156" name="円/楕円 155"/>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70121</xdr:rowOff>
    </xdr:from>
    <xdr:ext cx="762000" cy="259045"/>
    <xdr:sp macro="" textlink="">
      <xdr:nvSpPr>
        <xdr:cNvPr id="157" name="テキスト ボックス 156"/>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[104,539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年度も引続き類似団体平均値を下回っており、前年度比</a:t>
          </a:r>
          <a:r>
            <a:rPr lang="en-US" altLang="ja-JP" sz="1100">
              <a:solidFill>
                <a:schemeClr val="dk1"/>
              </a:solidFill>
              <a:effectLst/>
              <a:latin typeface="+mn-lt"/>
              <a:ea typeface="+mn-ea"/>
              <a:cs typeface="+mn-cs"/>
            </a:rPr>
            <a:t>2,145</a:t>
          </a:r>
          <a:r>
            <a:rPr lang="ja-JP" altLang="ja-JP" sz="1100">
              <a:solidFill>
                <a:schemeClr val="dk1"/>
              </a:solidFill>
              <a:effectLst/>
              <a:latin typeface="+mn-lt"/>
              <a:ea typeface="+mn-ea"/>
              <a:cs typeface="+mn-cs"/>
            </a:rPr>
            <a:t>円減の</a:t>
          </a:r>
          <a:r>
            <a:rPr lang="en-US" altLang="ja-JP" sz="1100">
              <a:solidFill>
                <a:schemeClr val="dk1"/>
              </a:solidFill>
              <a:effectLst/>
              <a:latin typeface="+mn-lt"/>
              <a:ea typeface="+mn-ea"/>
              <a:cs typeface="+mn-cs"/>
            </a:rPr>
            <a:t>104,539</a:t>
          </a:r>
          <a:r>
            <a:rPr lang="ja-JP" altLang="ja-JP" sz="1100">
              <a:solidFill>
                <a:schemeClr val="dk1"/>
              </a:solidFill>
              <a:effectLst/>
              <a:latin typeface="+mn-lt"/>
              <a:ea typeface="+mn-ea"/>
              <a:cs typeface="+mn-cs"/>
            </a:rPr>
            <a:t>円となった。今後も事務事業の整理・合理化や消耗品等の共有・一元管理、職員数の適正化など、経費の削減に努める。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15556</xdr:rowOff>
    </xdr:from>
    <xdr:to>
      <xdr:col>7</xdr:col>
      <xdr:colOff>152400</xdr:colOff>
      <xdr:row>81</xdr:row>
      <xdr:rowOff>25907</xdr:rowOff>
    </xdr:to>
    <xdr:cxnSp macro="">
      <xdr:nvCxnSpPr>
        <xdr:cNvPr id="190" name="直線コネクタ 189"/>
        <xdr:cNvCxnSpPr/>
      </xdr:nvCxnSpPr>
      <xdr:spPr>
        <a:xfrm flipV="1">
          <a:off x="4114800" y="13903006"/>
          <a:ext cx="8382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25907</xdr:rowOff>
    </xdr:from>
    <xdr:to>
      <xdr:col>6</xdr:col>
      <xdr:colOff>0</xdr:colOff>
      <xdr:row>81</xdr:row>
      <xdr:rowOff>31921</xdr:rowOff>
    </xdr:to>
    <xdr:cxnSp macro="">
      <xdr:nvCxnSpPr>
        <xdr:cNvPr id="193" name="直線コネクタ 192"/>
        <xdr:cNvCxnSpPr/>
      </xdr:nvCxnSpPr>
      <xdr:spPr>
        <a:xfrm flipV="1">
          <a:off x="3225800" y="13913357"/>
          <a:ext cx="8890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163647</xdr:rowOff>
    </xdr:from>
    <xdr:to>
      <xdr:col>4</xdr:col>
      <xdr:colOff>482600</xdr:colOff>
      <xdr:row>81</xdr:row>
      <xdr:rowOff>31921</xdr:rowOff>
    </xdr:to>
    <xdr:cxnSp macro="">
      <xdr:nvCxnSpPr>
        <xdr:cNvPr id="196" name="直線コネクタ 195"/>
        <xdr:cNvCxnSpPr/>
      </xdr:nvCxnSpPr>
      <xdr:spPr>
        <a:xfrm>
          <a:off x="2336800" y="13879647"/>
          <a:ext cx="889000" cy="3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159806</xdr:rowOff>
    </xdr:from>
    <xdr:to>
      <xdr:col>3</xdr:col>
      <xdr:colOff>279400</xdr:colOff>
      <xdr:row>80</xdr:row>
      <xdr:rowOff>163647</xdr:rowOff>
    </xdr:to>
    <xdr:cxnSp macro="">
      <xdr:nvCxnSpPr>
        <xdr:cNvPr id="199" name="直線コネクタ 198"/>
        <xdr:cNvCxnSpPr/>
      </xdr:nvCxnSpPr>
      <xdr:spPr>
        <a:xfrm>
          <a:off x="1447800" y="13875806"/>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136206</xdr:rowOff>
    </xdr:from>
    <xdr:to>
      <xdr:col>7</xdr:col>
      <xdr:colOff>203200</xdr:colOff>
      <xdr:row>81</xdr:row>
      <xdr:rowOff>66356</xdr:rowOff>
    </xdr:to>
    <xdr:sp macro="" textlink="">
      <xdr:nvSpPr>
        <xdr:cNvPr id="209" name="円/楕円 208"/>
        <xdr:cNvSpPr/>
      </xdr:nvSpPr>
      <xdr:spPr>
        <a:xfrm>
          <a:off x="4902200" y="1385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152733</xdr:rowOff>
    </xdr:from>
    <xdr:ext cx="762000" cy="259045"/>
    <xdr:sp macro="" textlink="">
      <xdr:nvSpPr>
        <xdr:cNvPr id="210" name="人件費・物件費等の状況該当値テキスト"/>
        <xdr:cNvSpPr txBox="1"/>
      </xdr:nvSpPr>
      <xdr:spPr>
        <a:xfrm>
          <a:off x="5041900" y="1369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104,539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146557</xdr:rowOff>
    </xdr:from>
    <xdr:to>
      <xdr:col>6</xdr:col>
      <xdr:colOff>50800</xdr:colOff>
      <xdr:row>81</xdr:row>
      <xdr:rowOff>76707</xdr:rowOff>
    </xdr:to>
    <xdr:sp macro="" textlink="">
      <xdr:nvSpPr>
        <xdr:cNvPr id="211" name="円/楕円 210"/>
        <xdr:cNvSpPr/>
      </xdr:nvSpPr>
      <xdr:spPr>
        <a:xfrm>
          <a:off x="4064000" y="1386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86884</xdr:rowOff>
    </xdr:from>
    <xdr:ext cx="736600" cy="259045"/>
    <xdr:sp macro="" textlink="">
      <xdr:nvSpPr>
        <xdr:cNvPr id="212" name="テキスト ボックス 211"/>
        <xdr:cNvSpPr txBox="1"/>
      </xdr:nvSpPr>
      <xdr:spPr>
        <a:xfrm>
          <a:off x="3733800" y="1363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106,684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152571</xdr:rowOff>
    </xdr:from>
    <xdr:to>
      <xdr:col>4</xdr:col>
      <xdr:colOff>533400</xdr:colOff>
      <xdr:row>81</xdr:row>
      <xdr:rowOff>82721</xdr:rowOff>
    </xdr:to>
    <xdr:sp macro="" textlink="">
      <xdr:nvSpPr>
        <xdr:cNvPr id="213" name="円/楕円 212"/>
        <xdr:cNvSpPr/>
      </xdr:nvSpPr>
      <xdr:spPr>
        <a:xfrm>
          <a:off x="3175000" y="1386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92898</xdr:rowOff>
    </xdr:from>
    <xdr:ext cx="762000" cy="259045"/>
    <xdr:sp macro="" textlink="">
      <xdr:nvSpPr>
        <xdr:cNvPr id="214" name="テキスト ボックス 213"/>
        <xdr:cNvSpPr txBox="1"/>
      </xdr:nvSpPr>
      <xdr:spPr>
        <a:xfrm>
          <a:off x="2844800" y="136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107,930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112847</xdr:rowOff>
    </xdr:from>
    <xdr:to>
      <xdr:col>3</xdr:col>
      <xdr:colOff>330200</xdr:colOff>
      <xdr:row>81</xdr:row>
      <xdr:rowOff>42997</xdr:rowOff>
    </xdr:to>
    <xdr:sp macro="" textlink="">
      <xdr:nvSpPr>
        <xdr:cNvPr id="215" name="円/楕円 214"/>
        <xdr:cNvSpPr/>
      </xdr:nvSpPr>
      <xdr:spPr>
        <a:xfrm>
          <a:off x="2286000" y="138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53174</xdr:rowOff>
    </xdr:from>
    <xdr:ext cx="762000" cy="259045"/>
    <xdr:sp macro="" textlink="">
      <xdr:nvSpPr>
        <xdr:cNvPr id="216" name="テキスト ボックス 215"/>
        <xdr:cNvSpPr txBox="1"/>
      </xdr:nvSpPr>
      <xdr:spPr>
        <a:xfrm>
          <a:off x="1955800" y="1359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99,699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109006</xdr:rowOff>
    </xdr:from>
    <xdr:to>
      <xdr:col>2</xdr:col>
      <xdr:colOff>127000</xdr:colOff>
      <xdr:row>81</xdr:row>
      <xdr:rowOff>39156</xdr:rowOff>
    </xdr:to>
    <xdr:sp macro="" textlink="">
      <xdr:nvSpPr>
        <xdr:cNvPr id="217" name="円/楕円 216"/>
        <xdr:cNvSpPr/>
      </xdr:nvSpPr>
      <xdr:spPr>
        <a:xfrm>
          <a:off x="1397000" y="138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49333</xdr:rowOff>
    </xdr:from>
    <xdr:ext cx="762000" cy="259045"/>
    <xdr:sp macro="" textlink="">
      <xdr:nvSpPr>
        <xdr:cNvPr id="218" name="テキスト ボックス 217"/>
        <xdr:cNvSpPr txBox="1"/>
      </xdr:nvSpPr>
      <xdr:spPr>
        <a:xfrm>
          <a:off x="1066800" y="1359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ポイント、全国町村平均を</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ポイント下回っており、全国的な水準には及んでいないと言える。今後においても引き続き、国の人事院勧告や他自治体の取組みを参考にしながら、一層の給与適正化に努める。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86482</xdr:rowOff>
    </xdr:from>
    <xdr:to>
      <xdr:col>24</xdr:col>
      <xdr:colOff>558800</xdr:colOff>
      <xdr:row>82</xdr:row>
      <xdr:rowOff>97971</xdr:rowOff>
    </xdr:to>
    <xdr:cxnSp macro="">
      <xdr:nvCxnSpPr>
        <xdr:cNvPr id="254" name="直線コネクタ 253"/>
        <xdr:cNvCxnSpPr/>
      </xdr:nvCxnSpPr>
      <xdr:spPr>
        <a:xfrm>
          <a:off x="16179800" y="14145382"/>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86482</xdr:rowOff>
    </xdr:from>
    <xdr:to>
      <xdr:col>23</xdr:col>
      <xdr:colOff>406400</xdr:colOff>
      <xdr:row>82</xdr:row>
      <xdr:rowOff>166914</xdr:rowOff>
    </xdr:to>
    <xdr:cxnSp macro="">
      <xdr:nvCxnSpPr>
        <xdr:cNvPr id="257" name="直線コネクタ 256"/>
        <xdr:cNvCxnSpPr/>
      </xdr:nvCxnSpPr>
      <xdr:spPr>
        <a:xfrm flipV="1">
          <a:off x="15290800" y="141453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74991</xdr:rowOff>
    </xdr:from>
    <xdr:to>
      <xdr:col>22</xdr:col>
      <xdr:colOff>203200</xdr:colOff>
      <xdr:row>82</xdr:row>
      <xdr:rowOff>166914</xdr:rowOff>
    </xdr:to>
    <xdr:cxnSp macro="">
      <xdr:nvCxnSpPr>
        <xdr:cNvPr id="260" name="直線コネクタ 259"/>
        <xdr:cNvCxnSpPr/>
      </xdr:nvCxnSpPr>
      <xdr:spPr>
        <a:xfrm>
          <a:off x="14401800" y="141338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74991</xdr:rowOff>
    </xdr:from>
    <xdr:to>
      <xdr:col>21</xdr:col>
      <xdr:colOff>0</xdr:colOff>
      <xdr:row>86</xdr:row>
      <xdr:rowOff>136071</xdr:rowOff>
    </xdr:to>
    <xdr:cxnSp macro="">
      <xdr:nvCxnSpPr>
        <xdr:cNvPr id="263" name="直線コネクタ 262"/>
        <xdr:cNvCxnSpPr/>
      </xdr:nvCxnSpPr>
      <xdr:spPr>
        <a:xfrm flipV="1">
          <a:off x="13512800" y="14133891"/>
          <a:ext cx="889000" cy="74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47171</xdr:rowOff>
    </xdr:from>
    <xdr:to>
      <xdr:col>24</xdr:col>
      <xdr:colOff>609600</xdr:colOff>
      <xdr:row>82</xdr:row>
      <xdr:rowOff>148771</xdr:rowOff>
    </xdr:to>
    <xdr:sp macro="" textlink="">
      <xdr:nvSpPr>
        <xdr:cNvPr id="273" name="円/楕円 272"/>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63698</xdr:rowOff>
    </xdr:from>
    <xdr:ext cx="762000" cy="259045"/>
    <xdr:sp macro="" textlink="">
      <xdr:nvSpPr>
        <xdr:cNvPr id="274"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35682</xdr:rowOff>
    </xdr:from>
    <xdr:to>
      <xdr:col>23</xdr:col>
      <xdr:colOff>457200</xdr:colOff>
      <xdr:row>82</xdr:row>
      <xdr:rowOff>137282</xdr:rowOff>
    </xdr:to>
    <xdr:sp macro="" textlink="">
      <xdr:nvSpPr>
        <xdr:cNvPr id="275" name="円/楕円 274"/>
        <xdr:cNvSpPr/>
      </xdr:nvSpPr>
      <xdr:spPr>
        <a:xfrm>
          <a:off x="16129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147459</xdr:rowOff>
    </xdr:from>
    <xdr:ext cx="736600" cy="259045"/>
    <xdr:sp macro="" textlink="">
      <xdr:nvSpPr>
        <xdr:cNvPr id="276" name="テキスト ボックス 275"/>
        <xdr:cNvSpPr txBox="1"/>
      </xdr:nvSpPr>
      <xdr:spPr>
        <a:xfrm>
          <a:off x="15798800" y="138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116114</xdr:rowOff>
    </xdr:from>
    <xdr:to>
      <xdr:col>22</xdr:col>
      <xdr:colOff>254000</xdr:colOff>
      <xdr:row>83</xdr:row>
      <xdr:rowOff>46264</xdr:rowOff>
    </xdr:to>
    <xdr:sp macro="" textlink="">
      <xdr:nvSpPr>
        <xdr:cNvPr id="277" name="円/楕円 276"/>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78" name="テキスト ボックス 277"/>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24191</xdr:rowOff>
    </xdr:from>
    <xdr:to>
      <xdr:col>21</xdr:col>
      <xdr:colOff>50800</xdr:colOff>
      <xdr:row>82</xdr:row>
      <xdr:rowOff>125791</xdr:rowOff>
    </xdr:to>
    <xdr:sp macro="" textlink="">
      <xdr:nvSpPr>
        <xdr:cNvPr id="279" name="円/楕円 278"/>
        <xdr:cNvSpPr/>
      </xdr:nvSpPr>
      <xdr:spPr>
        <a:xfrm>
          <a:off x="14351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135968</xdr:rowOff>
    </xdr:from>
    <xdr:ext cx="762000" cy="259045"/>
    <xdr:sp macro="" textlink="">
      <xdr:nvSpPr>
        <xdr:cNvPr id="280" name="テキスト ボックス 279"/>
        <xdr:cNvSpPr txBox="1"/>
      </xdr:nvSpPr>
      <xdr:spPr>
        <a:xfrm>
          <a:off x="14020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85271</xdr:rowOff>
    </xdr:from>
    <xdr:to>
      <xdr:col>19</xdr:col>
      <xdr:colOff>533400</xdr:colOff>
      <xdr:row>87</xdr:row>
      <xdr:rowOff>15421</xdr:rowOff>
    </xdr:to>
    <xdr:sp macro="" textlink="">
      <xdr:nvSpPr>
        <xdr:cNvPr id="281" name="円/楕円 280"/>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25598</xdr:rowOff>
    </xdr:from>
    <xdr:ext cx="762000" cy="259045"/>
    <xdr:sp macro="" textlink="">
      <xdr:nvSpPr>
        <xdr:cNvPr id="282" name="テキスト ボックス 281"/>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山間部が多いなど地形的な要因により小学校や保育園の施設数が多く、類似団体平均を上回っている。集中改革プランに基づく削減計画は</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年度に目標数値を達成しているが、今後も施設の統廃合や民営化を進めるとともに、地方創生や地方分権等による業務量の増加が見込まれることから、総合的に判断し適切な定員管理に努める。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53884</xdr:rowOff>
    </xdr:from>
    <xdr:to>
      <xdr:col>24</xdr:col>
      <xdr:colOff>558800</xdr:colOff>
      <xdr:row>61</xdr:row>
      <xdr:rowOff>53884</xdr:rowOff>
    </xdr:to>
    <xdr:cxnSp macro="">
      <xdr:nvCxnSpPr>
        <xdr:cNvPr id="319" name="直線コネクタ 318"/>
        <xdr:cNvCxnSpPr/>
      </xdr:nvCxnSpPr>
      <xdr:spPr>
        <a:xfrm>
          <a:off x="16179800" y="105123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53884</xdr:rowOff>
    </xdr:from>
    <xdr:to>
      <xdr:col>23</xdr:col>
      <xdr:colOff>406400</xdr:colOff>
      <xdr:row>61</xdr:row>
      <xdr:rowOff>57331</xdr:rowOff>
    </xdr:to>
    <xdr:cxnSp macro="">
      <xdr:nvCxnSpPr>
        <xdr:cNvPr id="322" name="直線コネクタ 321"/>
        <xdr:cNvCxnSpPr/>
      </xdr:nvCxnSpPr>
      <xdr:spPr>
        <a:xfrm flipV="1">
          <a:off x="15290800" y="1051233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57331</xdr:rowOff>
    </xdr:from>
    <xdr:to>
      <xdr:col>22</xdr:col>
      <xdr:colOff>203200</xdr:colOff>
      <xdr:row>61</xdr:row>
      <xdr:rowOff>76291</xdr:rowOff>
    </xdr:to>
    <xdr:cxnSp macro="">
      <xdr:nvCxnSpPr>
        <xdr:cNvPr id="325" name="直線コネクタ 324"/>
        <xdr:cNvCxnSpPr/>
      </xdr:nvCxnSpPr>
      <xdr:spPr>
        <a:xfrm flipV="1">
          <a:off x="14401800" y="1051578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76291</xdr:rowOff>
    </xdr:from>
    <xdr:to>
      <xdr:col>21</xdr:col>
      <xdr:colOff>0</xdr:colOff>
      <xdr:row>61</xdr:row>
      <xdr:rowOff>88356</xdr:rowOff>
    </xdr:to>
    <xdr:cxnSp macro="">
      <xdr:nvCxnSpPr>
        <xdr:cNvPr id="328" name="直線コネクタ 327"/>
        <xdr:cNvCxnSpPr/>
      </xdr:nvCxnSpPr>
      <xdr:spPr>
        <a:xfrm flipV="1">
          <a:off x="13512800" y="1053474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3084</xdr:rowOff>
    </xdr:from>
    <xdr:to>
      <xdr:col>24</xdr:col>
      <xdr:colOff>609600</xdr:colOff>
      <xdr:row>61</xdr:row>
      <xdr:rowOff>104684</xdr:rowOff>
    </xdr:to>
    <xdr:sp macro="" textlink="">
      <xdr:nvSpPr>
        <xdr:cNvPr id="338" name="円/楕円 337"/>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146611</xdr:rowOff>
    </xdr:from>
    <xdr:ext cx="762000" cy="259045"/>
    <xdr:sp macro="" textlink="">
      <xdr:nvSpPr>
        <xdr:cNvPr id="339" name="定員管理の状況該当値テキスト"/>
        <xdr:cNvSpPr txBox="1"/>
      </xdr:nvSpPr>
      <xdr:spPr>
        <a:xfrm>
          <a:off x="17106900" y="1043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3084</xdr:rowOff>
    </xdr:from>
    <xdr:to>
      <xdr:col>23</xdr:col>
      <xdr:colOff>457200</xdr:colOff>
      <xdr:row>61</xdr:row>
      <xdr:rowOff>104684</xdr:rowOff>
    </xdr:to>
    <xdr:sp macro="" textlink="">
      <xdr:nvSpPr>
        <xdr:cNvPr id="340" name="円/楕円 339"/>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89461</xdr:rowOff>
    </xdr:from>
    <xdr:ext cx="736600" cy="259045"/>
    <xdr:sp macro="" textlink="">
      <xdr:nvSpPr>
        <xdr:cNvPr id="341" name="テキスト ボックス 340"/>
        <xdr:cNvSpPr txBox="1"/>
      </xdr:nvSpPr>
      <xdr:spPr>
        <a:xfrm>
          <a:off x="15798800" y="1054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6531</xdr:rowOff>
    </xdr:from>
    <xdr:to>
      <xdr:col>22</xdr:col>
      <xdr:colOff>254000</xdr:colOff>
      <xdr:row>61</xdr:row>
      <xdr:rowOff>108131</xdr:rowOff>
    </xdr:to>
    <xdr:sp macro="" textlink="">
      <xdr:nvSpPr>
        <xdr:cNvPr id="342" name="円/楕円 341"/>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92908</xdr:rowOff>
    </xdr:from>
    <xdr:ext cx="762000" cy="259045"/>
    <xdr:sp macro="" textlink="">
      <xdr:nvSpPr>
        <xdr:cNvPr id="343" name="テキスト ボックス 342"/>
        <xdr:cNvSpPr txBox="1"/>
      </xdr:nvSpPr>
      <xdr:spPr>
        <a:xfrm>
          <a:off x="14909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25491</xdr:rowOff>
    </xdr:from>
    <xdr:to>
      <xdr:col>21</xdr:col>
      <xdr:colOff>50800</xdr:colOff>
      <xdr:row>61</xdr:row>
      <xdr:rowOff>127091</xdr:rowOff>
    </xdr:to>
    <xdr:sp macro="" textlink="">
      <xdr:nvSpPr>
        <xdr:cNvPr id="344" name="円/楕円 343"/>
        <xdr:cNvSpPr/>
      </xdr:nvSpPr>
      <xdr:spPr>
        <a:xfrm>
          <a:off x="14351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111868</xdr:rowOff>
    </xdr:from>
    <xdr:ext cx="762000" cy="259045"/>
    <xdr:sp macro="" textlink="">
      <xdr:nvSpPr>
        <xdr:cNvPr id="345" name="テキスト ボックス 34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37556</xdr:rowOff>
    </xdr:from>
    <xdr:to>
      <xdr:col>19</xdr:col>
      <xdr:colOff>533400</xdr:colOff>
      <xdr:row>61</xdr:row>
      <xdr:rowOff>139156</xdr:rowOff>
    </xdr:to>
    <xdr:sp macro="" textlink="">
      <xdr:nvSpPr>
        <xdr:cNvPr id="346" name="円/楕円 345"/>
        <xdr:cNvSpPr/>
      </xdr:nvSpPr>
      <xdr:spPr>
        <a:xfrm>
          <a:off x="13462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123933</xdr:rowOff>
    </xdr:from>
    <xdr:ext cx="762000" cy="259045"/>
    <xdr:sp macro="" textlink="">
      <xdr:nvSpPr>
        <xdr:cNvPr id="347" name="テキスト ボックス 346"/>
        <xdr:cNvSpPr txBox="1"/>
      </xdr:nvSpPr>
      <xdr:spPr>
        <a:xfrm>
          <a:off x="13131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「将来負担の状況」と同様の理由により類似団体を大きく上回る</a:t>
          </a:r>
          <a:r>
            <a:rPr lang="en-US" altLang="ja-JP" sz="1100">
              <a:solidFill>
                <a:schemeClr val="dk1"/>
              </a:solidFill>
              <a:effectLst/>
              <a:latin typeface="+mn-lt"/>
              <a:ea typeface="+mn-ea"/>
              <a:cs typeface="+mn-cs"/>
            </a:rPr>
            <a:t>11.7</a:t>
          </a:r>
          <a:r>
            <a:rPr lang="ja-JP" altLang="ja-JP" sz="1100">
              <a:solidFill>
                <a:schemeClr val="dk1"/>
              </a:solidFill>
              <a:effectLst/>
              <a:latin typeface="+mn-lt"/>
              <a:ea typeface="+mn-ea"/>
              <a:cs typeface="+mn-cs"/>
            </a:rPr>
            <a:t>％となっているが、毎年度確実に減少している。平成</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年度より、毎年度の地方債発行額は償還額以内というシーリングを堅持しており、今後も地方債残高の減少に伴い、比率も改善される見込みである。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18034</xdr:rowOff>
    </xdr:from>
    <xdr:to>
      <xdr:col>24</xdr:col>
      <xdr:colOff>558800</xdr:colOff>
      <xdr:row>43</xdr:row>
      <xdr:rowOff>104902</xdr:rowOff>
    </xdr:to>
    <xdr:cxnSp macro="">
      <xdr:nvCxnSpPr>
        <xdr:cNvPr id="379" name="直線コネクタ 378"/>
        <xdr:cNvCxnSpPr/>
      </xdr:nvCxnSpPr>
      <xdr:spPr>
        <a:xfrm flipV="1">
          <a:off x="16179800" y="73903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104902</xdr:rowOff>
    </xdr:from>
    <xdr:to>
      <xdr:col>23</xdr:col>
      <xdr:colOff>406400</xdr:colOff>
      <xdr:row>44</xdr:row>
      <xdr:rowOff>29972</xdr:rowOff>
    </xdr:to>
    <xdr:cxnSp macro="">
      <xdr:nvCxnSpPr>
        <xdr:cNvPr id="382" name="直線コネクタ 381"/>
        <xdr:cNvCxnSpPr/>
      </xdr:nvCxnSpPr>
      <xdr:spPr>
        <a:xfrm flipV="1">
          <a:off x="15290800" y="74772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29972</xdr:rowOff>
    </xdr:from>
    <xdr:to>
      <xdr:col>22</xdr:col>
      <xdr:colOff>203200</xdr:colOff>
      <xdr:row>45</xdr:row>
      <xdr:rowOff>12954</xdr:rowOff>
    </xdr:to>
    <xdr:cxnSp macro="">
      <xdr:nvCxnSpPr>
        <xdr:cNvPr id="385" name="直線コネクタ 384"/>
        <xdr:cNvCxnSpPr/>
      </xdr:nvCxnSpPr>
      <xdr:spPr>
        <a:xfrm flipV="1">
          <a:off x="14401800" y="757377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12954</xdr:rowOff>
    </xdr:from>
    <xdr:to>
      <xdr:col>21</xdr:col>
      <xdr:colOff>0</xdr:colOff>
      <xdr:row>45</xdr:row>
      <xdr:rowOff>99822</xdr:rowOff>
    </xdr:to>
    <xdr:cxnSp macro="">
      <xdr:nvCxnSpPr>
        <xdr:cNvPr id="388" name="直線コネクタ 387"/>
        <xdr:cNvCxnSpPr/>
      </xdr:nvCxnSpPr>
      <xdr:spPr>
        <a:xfrm flipV="1">
          <a:off x="13512800" y="77282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138684</xdr:rowOff>
    </xdr:from>
    <xdr:to>
      <xdr:col>24</xdr:col>
      <xdr:colOff>609600</xdr:colOff>
      <xdr:row>43</xdr:row>
      <xdr:rowOff>68834</xdr:rowOff>
    </xdr:to>
    <xdr:sp macro="" textlink="">
      <xdr:nvSpPr>
        <xdr:cNvPr id="398" name="円/楕円 397"/>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110761</xdr:rowOff>
    </xdr:from>
    <xdr:ext cx="762000" cy="259045"/>
    <xdr:sp macro="" textlink="">
      <xdr:nvSpPr>
        <xdr:cNvPr id="399" name="公債費負担の状況該当値テキスト"/>
        <xdr:cNvSpPr txBox="1"/>
      </xdr:nvSpPr>
      <xdr:spPr>
        <a:xfrm>
          <a:off x="17106900" y="731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54102</xdr:rowOff>
    </xdr:from>
    <xdr:to>
      <xdr:col>23</xdr:col>
      <xdr:colOff>457200</xdr:colOff>
      <xdr:row>43</xdr:row>
      <xdr:rowOff>155702</xdr:rowOff>
    </xdr:to>
    <xdr:sp macro="" textlink="">
      <xdr:nvSpPr>
        <xdr:cNvPr id="400" name="円/楕円 399"/>
        <xdr:cNvSpPr/>
      </xdr:nvSpPr>
      <xdr:spPr>
        <a:xfrm>
          <a:off x="16129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140479</xdr:rowOff>
    </xdr:from>
    <xdr:ext cx="736600" cy="259045"/>
    <xdr:sp macro="" textlink="">
      <xdr:nvSpPr>
        <xdr:cNvPr id="401" name="テキスト ボックス 400"/>
        <xdr:cNvSpPr txBox="1"/>
      </xdr:nvSpPr>
      <xdr:spPr>
        <a:xfrm>
          <a:off x="15798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150622</xdr:rowOff>
    </xdr:from>
    <xdr:to>
      <xdr:col>22</xdr:col>
      <xdr:colOff>254000</xdr:colOff>
      <xdr:row>44</xdr:row>
      <xdr:rowOff>80772</xdr:rowOff>
    </xdr:to>
    <xdr:sp macro="" textlink="">
      <xdr:nvSpPr>
        <xdr:cNvPr id="402" name="円/楕円 401"/>
        <xdr:cNvSpPr/>
      </xdr:nvSpPr>
      <xdr:spPr>
        <a:xfrm>
          <a:off x="15240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65549</xdr:rowOff>
    </xdr:from>
    <xdr:ext cx="762000" cy="259045"/>
    <xdr:sp macro="" textlink="">
      <xdr:nvSpPr>
        <xdr:cNvPr id="403" name="テキスト ボックス 402"/>
        <xdr:cNvSpPr txBox="1"/>
      </xdr:nvSpPr>
      <xdr:spPr>
        <a:xfrm>
          <a:off x="14909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133604</xdr:rowOff>
    </xdr:from>
    <xdr:to>
      <xdr:col>21</xdr:col>
      <xdr:colOff>50800</xdr:colOff>
      <xdr:row>45</xdr:row>
      <xdr:rowOff>63754</xdr:rowOff>
    </xdr:to>
    <xdr:sp macro="" textlink="">
      <xdr:nvSpPr>
        <xdr:cNvPr id="404" name="円/楕円 403"/>
        <xdr:cNvSpPr/>
      </xdr:nvSpPr>
      <xdr:spPr>
        <a:xfrm>
          <a:off x="14351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48531</xdr:rowOff>
    </xdr:from>
    <xdr:ext cx="762000" cy="259045"/>
    <xdr:sp macro="" textlink="">
      <xdr:nvSpPr>
        <xdr:cNvPr id="405" name="テキスト ボックス 404"/>
        <xdr:cNvSpPr txBox="1"/>
      </xdr:nvSpPr>
      <xdr:spPr>
        <a:xfrm>
          <a:off x="14020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49022</xdr:rowOff>
    </xdr:from>
    <xdr:to>
      <xdr:col>19</xdr:col>
      <xdr:colOff>533400</xdr:colOff>
      <xdr:row>45</xdr:row>
      <xdr:rowOff>150622</xdr:rowOff>
    </xdr:to>
    <xdr:sp macro="" textlink="">
      <xdr:nvSpPr>
        <xdr:cNvPr id="406" name="円/楕円 405"/>
        <xdr:cNvSpPr/>
      </xdr:nvSpPr>
      <xdr:spPr>
        <a:xfrm>
          <a:off x="134620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135399</xdr:rowOff>
    </xdr:from>
    <xdr:ext cx="762000" cy="259045"/>
    <xdr:sp macro="" textlink="">
      <xdr:nvSpPr>
        <xdr:cNvPr id="407" name="テキスト ボックス 406"/>
        <xdr:cNvSpPr txBox="1"/>
      </xdr:nvSpPr>
      <xdr:spPr>
        <a:xfrm>
          <a:off x="13131800" y="785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を大きく上回る数値となっているのは、国の経済・景気対策に沿った道路や下水道など公共事業の実施や教育施設の整備に伴い発行した地方債により、公債費に係る将来負担が大きくなっていることが要因である。今後も町債発行を厳しく抑制するとともに、下水道事業などにおいては適正な料金設定の検討も行いながら、将来世代への負担軽減を図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21082</xdr:rowOff>
    </xdr:from>
    <xdr:to>
      <xdr:col>24</xdr:col>
      <xdr:colOff>558800</xdr:colOff>
      <xdr:row>21</xdr:row>
      <xdr:rowOff>1169</xdr:rowOff>
    </xdr:to>
    <xdr:cxnSp macro="">
      <xdr:nvCxnSpPr>
        <xdr:cNvPr id="439" name="直線コネクタ 438"/>
        <xdr:cNvCxnSpPr/>
      </xdr:nvCxnSpPr>
      <xdr:spPr>
        <a:xfrm flipV="1">
          <a:off x="16179800" y="3450082"/>
          <a:ext cx="838200" cy="15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1169</xdr:rowOff>
    </xdr:from>
    <xdr:to>
      <xdr:col>23</xdr:col>
      <xdr:colOff>406400</xdr:colOff>
      <xdr:row>21</xdr:row>
      <xdr:rowOff>105410</xdr:rowOff>
    </xdr:to>
    <xdr:cxnSp macro="">
      <xdr:nvCxnSpPr>
        <xdr:cNvPr id="442" name="直線コネクタ 441"/>
        <xdr:cNvCxnSpPr/>
      </xdr:nvCxnSpPr>
      <xdr:spPr>
        <a:xfrm flipV="1">
          <a:off x="15290800" y="3601619"/>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51359</xdr:rowOff>
    </xdr:from>
    <xdr:to>
      <xdr:col>22</xdr:col>
      <xdr:colOff>203200</xdr:colOff>
      <xdr:row>21</xdr:row>
      <xdr:rowOff>105410</xdr:rowOff>
    </xdr:to>
    <xdr:cxnSp macro="">
      <xdr:nvCxnSpPr>
        <xdr:cNvPr id="445" name="直線コネクタ 444"/>
        <xdr:cNvCxnSpPr/>
      </xdr:nvCxnSpPr>
      <xdr:spPr>
        <a:xfrm>
          <a:off x="14401800" y="3651809"/>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51359</xdr:rowOff>
    </xdr:from>
    <xdr:to>
      <xdr:col>21</xdr:col>
      <xdr:colOff>0</xdr:colOff>
      <xdr:row>21</xdr:row>
      <xdr:rowOff>116992</xdr:rowOff>
    </xdr:to>
    <xdr:cxnSp macro="">
      <xdr:nvCxnSpPr>
        <xdr:cNvPr id="448" name="直線コネクタ 447"/>
        <xdr:cNvCxnSpPr/>
      </xdr:nvCxnSpPr>
      <xdr:spPr>
        <a:xfrm flipV="1">
          <a:off x="13512800" y="3651809"/>
          <a:ext cx="889000" cy="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141732</xdr:rowOff>
    </xdr:from>
    <xdr:to>
      <xdr:col>24</xdr:col>
      <xdr:colOff>609600</xdr:colOff>
      <xdr:row>20</xdr:row>
      <xdr:rowOff>71882</xdr:rowOff>
    </xdr:to>
    <xdr:sp macro="" textlink="">
      <xdr:nvSpPr>
        <xdr:cNvPr id="458" name="円/楕円 457"/>
        <xdr:cNvSpPr/>
      </xdr:nvSpPr>
      <xdr:spPr>
        <a:xfrm>
          <a:off x="16967200" y="339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113809</xdr:rowOff>
    </xdr:from>
    <xdr:ext cx="762000" cy="259045"/>
    <xdr:sp macro="" textlink="">
      <xdr:nvSpPr>
        <xdr:cNvPr id="459" name="将来負担の状況該当値テキスト"/>
        <xdr:cNvSpPr txBox="1"/>
      </xdr:nvSpPr>
      <xdr:spPr>
        <a:xfrm>
          <a:off x="17106900" y="337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121819</xdr:rowOff>
    </xdr:from>
    <xdr:to>
      <xdr:col>23</xdr:col>
      <xdr:colOff>457200</xdr:colOff>
      <xdr:row>21</xdr:row>
      <xdr:rowOff>51969</xdr:rowOff>
    </xdr:to>
    <xdr:sp macro="" textlink="">
      <xdr:nvSpPr>
        <xdr:cNvPr id="460" name="円/楕円 459"/>
        <xdr:cNvSpPr/>
      </xdr:nvSpPr>
      <xdr:spPr>
        <a:xfrm>
          <a:off x="16129000" y="35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36746</xdr:rowOff>
    </xdr:from>
    <xdr:ext cx="736600" cy="259045"/>
    <xdr:sp macro="" textlink="">
      <xdr:nvSpPr>
        <xdr:cNvPr id="461" name="テキスト ボックス 460"/>
        <xdr:cNvSpPr txBox="1"/>
      </xdr:nvSpPr>
      <xdr:spPr>
        <a:xfrm>
          <a:off x="15798800" y="363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54610</xdr:rowOff>
    </xdr:from>
    <xdr:to>
      <xdr:col>22</xdr:col>
      <xdr:colOff>254000</xdr:colOff>
      <xdr:row>21</xdr:row>
      <xdr:rowOff>156210</xdr:rowOff>
    </xdr:to>
    <xdr:sp macro="" textlink="">
      <xdr:nvSpPr>
        <xdr:cNvPr id="462" name="円/楕円 461"/>
        <xdr:cNvSpPr/>
      </xdr:nvSpPr>
      <xdr:spPr>
        <a:xfrm>
          <a:off x="15240000" y="36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140987</xdr:rowOff>
    </xdr:from>
    <xdr:ext cx="762000" cy="259045"/>
    <xdr:sp macro="" textlink="">
      <xdr:nvSpPr>
        <xdr:cNvPr id="463" name="テキスト ボックス 462"/>
        <xdr:cNvSpPr txBox="1"/>
      </xdr:nvSpPr>
      <xdr:spPr>
        <a:xfrm>
          <a:off x="149098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559</xdr:rowOff>
    </xdr:from>
    <xdr:to>
      <xdr:col>21</xdr:col>
      <xdr:colOff>50800</xdr:colOff>
      <xdr:row>21</xdr:row>
      <xdr:rowOff>102159</xdr:rowOff>
    </xdr:to>
    <xdr:sp macro="" textlink="">
      <xdr:nvSpPr>
        <xdr:cNvPr id="464" name="円/楕円 463"/>
        <xdr:cNvSpPr/>
      </xdr:nvSpPr>
      <xdr:spPr>
        <a:xfrm>
          <a:off x="14351000" y="36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86936</xdr:rowOff>
    </xdr:from>
    <xdr:ext cx="762000" cy="259045"/>
    <xdr:sp macro="" textlink="">
      <xdr:nvSpPr>
        <xdr:cNvPr id="465" name="テキスト ボックス 464"/>
        <xdr:cNvSpPr txBox="1"/>
      </xdr:nvSpPr>
      <xdr:spPr>
        <a:xfrm>
          <a:off x="14020800" y="368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66192</xdr:rowOff>
    </xdr:from>
    <xdr:to>
      <xdr:col>19</xdr:col>
      <xdr:colOff>533400</xdr:colOff>
      <xdr:row>21</xdr:row>
      <xdr:rowOff>167792</xdr:rowOff>
    </xdr:to>
    <xdr:sp macro="" textlink="">
      <xdr:nvSpPr>
        <xdr:cNvPr id="466" name="円/楕円 465"/>
        <xdr:cNvSpPr/>
      </xdr:nvSpPr>
      <xdr:spPr>
        <a:xfrm>
          <a:off x="13462000" y="366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152569</xdr:rowOff>
    </xdr:from>
    <xdr:ext cx="762000" cy="259045"/>
    <xdr:sp macro="" textlink="">
      <xdr:nvSpPr>
        <xdr:cNvPr id="467" name="テキスト ボックス 466"/>
        <xdr:cNvSpPr txBox="1"/>
      </xdr:nvSpPr>
      <xdr:spPr>
        <a:xfrm>
          <a:off x="13131800" y="375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石川県津幡町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37,791
37,550
110.59
13,219,981
13,019,358
191,527
8,592,139
15,776,914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103.5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年度は前年度比</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％減の</a:t>
          </a:r>
          <a:r>
            <a:rPr lang="en-US" altLang="ja-JP" sz="1100">
              <a:solidFill>
                <a:schemeClr val="dk1"/>
              </a:solidFill>
              <a:effectLst/>
              <a:latin typeface="+mn-lt"/>
              <a:ea typeface="+mn-ea"/>
              <a:cs typeface="+mn-cs"/>
            </a:rPr>
            <a:t>21.2</a:t>
          </a:r>
          <a:r>
            <a:rPr lang="ja-JP" altLang="ja-JP" sz="1100">
              <a:solidFill>
                <a:schemeClr val="dk1"/>
              </a:solidFill>
              <a:effectLst/>
              <a:latin typeface="+mn-lt"/>
              <a:ea typeface="+mn-ea"/>
              <a:cs typeface="+mn-cs"/>
            </a:rPr>
            <a:t>％となった。類似団体平均値と比較としても低い水準で推移しており、今後も給与及び職員数の適正化に取り組み、人件費の抑制に努める。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67564</xdr:rowOff>
    </xdr:from>
    <xdr:to>
      <xdr:col>7</xdr:col>
      <xdr:colOff>15875</xdr:colOff>
      <xdr:row>36</xdr:row>
      <xdr:rowOff>76708</xdr:rowOff>
    </xdr:to>
    <xdr:cxnSp macro="">
      <xdr:nvCxnSpPr>
        <xdr:cNvPr id="64" name="直線コネクタ 63"/>
        <xdr:cNvCxnSpPr/>
      </xdr:nvCxnSpPr>
      <xdr:spPr>
        <a:xfrm flipV="1">
          <a:off x="3987800" y="62397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53848</xdr:rowOff>
    </xdr:from>
    <xdr:to>
      <xdr:col>5</xdr:col>
      <xdr:colOff>549275</xdr:colOff>
      <xdr:row>36</xdr:row>
      <xdr:rowOff>76708</xdr:rowOff>
    </xdr:to>
    <xdr:cxnSp macro="">
      <xdr:nvCxnSpPr>
        <xdr:cNvPr id="67" name="直線コネクタ 66"/>
        <xdr:cNvCxnSpPr/>
      </xdr:nvCxnSpPr>
      <xdr:spPr>
        <a:xfrm>
          <a:off x="3098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36</xdr:row>
      <xdr:rowOff>53848</xdr:rowOff>
    </xdr:to>
    <xdr:cxnSp macro="">
      <xdr:nvCxnSpPr>
        <xdr:cNvPr id="70" name="直線コネクタ 69"/>
        <xdr:cNvCxnSpPr/>
      </xdr:nvCxnSpPr>
      <xdr:spPr>
        <a:xfrm>
          <a:off x="2209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36</xdr:row>
      <xdr:rowOff>44704</xdr:rowOff>
    </xdr:to>
    <xdr:cxnSp macro="">
      <xdr:nvCxnSpPr>
        <xdr:cNvPr id="73" name="直線コネクタ 72"/>
        <xdr:cNvCxnSpPr/>
      </xdr:nvCxnSpPr>
      <xdr:spPr>
        <a:xfrm>
          <a:off x="1320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16764</xdr:rowOff>
    </xdr:from>
    <xdr:to>
      <xdr:col>7</xdr:col>
      <xdr:colOff>66675</xdr:colOff>
      <xdr:row>36</xdr:row>
      <xdr:rowOff>118364</xdr:rowOff>
    </xdr:to>
    <xdr:sp macro="" textlink="">
      <xdr:nvSpPr>
        <xdr:cNvPr id="83" name="円/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5" name="円/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xdr:rowOff>
    </xdr:from>
    <xdr:to>
      <xdr:col>4</xdr:col>
      <xdr:colOff>396875</xdr:colOff>
      <xdr:row>36</xdr:row>
      <xdr:rowOff>104648</xdr:rowOff>
    </xdr:to>
    <xdr:sp macro="" textlink="">
      <xdr:nvSpPr>
        <xdr:cNvPr id="87" name="円/楕円 86"/>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114825</xdr:rowOff>
    </xdr:from>
    <xdr:ext cx="762000" cy="259045"/>
    <xdr:sp macro="" textlink="">
      <xdr:nvSpPr>
        <xdr:cNvPr id="88" name="テキスト ボックス 87"/>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9" name="円/楕円 88"/>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105681</xdr:rowOff>
    </xdr:from>
    <xdr:ext cx="762000" cy="259045"/>
    <xdr:sp macro="" textlink="">
      <xdr:nvSpPr>
        <xdr:cNvPr id="90" name="テキスト ボックス 89"/>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142494</xdr:rowOff>
    </xdr:from>
    <xdr:to>
      <xdr:col>1</xdr:col>
      <xdr:colOff>676275</xdr:colOff>
      <xdr:row>36</xdr:row>
      <xdr:rowOff>72644</xdr:rowOff>
    </xdr:to>
    <xdr:sp macro="" textlink="">
      <xdr:nvSpPr>
        <xdr:cNvPr id="91" name="円/楕円 90"/>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82821</xdr:rowOff>
    </xdr:from>
    <xdr:ext cx="762000" cy="259045"/>
    <xdr:sp macro="" textlink="">
      <xdr:nvSpPr>
        <xdr:cNvPr id="92" name="テキスト ボックス 91"/>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山間部に集落が点在するという地形的要因により、公立小学校・保育園の施設数が多く、また給食を各施設内において調理しているため、施設の維持管理費や臨時保育士・調理員の賃金が大きくならざるを得ないにも関わらず、類似団体平均値と比較して</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％低い</a:t>
          </a:r>
          <a:r>
            <a:rPr lang="en-US" altLang="ja-JP" sz="1100">
              <a:solidFill>
                <a:schemeClr val="dk1"/>
              </a:solidFill>
              <a:effectLst/>
              <a:latin typeface="+mn-lt"/>
              <a:ea typeface="+mn-ea"/>
              <a:cs typeface="+mn-cs"/>
            </a:rPr>
            <a:t>12.6</a:t>
          </a:r>
          <a:r>
            <a:rPr lang="ja-JP" altLang="ja-JP" sz="1100">
              <a:solidFill>
                <a:schemeClr val="dk1"/>
              </a:solidFill>
              <a:effectLst/>
              <a:latin typeface="+mn-lt"/>
              <a:ea typeface="+mn-ea"/>
              <a:cs typeface="+mn-cs"/>
            </a:rPr>
            <a:t>％となっている。これは、予算編成時における物件費の徹底した抑制に加え、執行においても消耗品の一括管理や備品・公用車の共有化、シルバー人材センターへの業務委託などにより、経費の削減に努めていることが要因であると考えられる。今後も、施設の統合や民営化などの検討を行いながら引き続き物件費の抑制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xdr:rowOff>
    </xdr:from>
    <xdr:to>
      <xdr:col>24</xdr:col>
      <xdr:colOff>31750</xdr:colOff>
      <xdr:row>14</xdr:row>
      <xdr:rowOff>20320</xdr:rowOff>
    </xdr:to>
    <xdr:cxnSp macro="">
      <xdr:nvCxnSpPr>
        <xdr:cNvPr id="125" name="直線コネクタ 124"/>
        <xdr:cNvCxnSpPr/>
      </xdr:nvCxnSpPr>
      <xdr:spPr>
        <a:xfrm>
          <a:off x="15671800" y="2413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xdr:rowOff>
    </xdr:from>
    <xdr:to>
      <xdr:col>22</xdr:col>
      <xdr:colOff>565150</xdr:colOff>
      <xdr:row>14</xdr:row>
      <xdr:rowOff>27940</xdr:rowOff>
    </xdr:to>
    <xdr:cxnSp macro="">
      <xdr:nvCxnSpPr>
        <xdr:cNvPr id="128" name="直線コネクタ 127"/>
        <xdr:cNvCxnSpPr/>
      </xdr:nvCxnSpPr>
      <xdr:spPr>
        <a:xfrm flipV="1">
          <a:off x="14782800" y="241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27940</xdr:rowOff>
    </xdr:to>
    <xdr:cxnSp macro="">
      <xdr:nvCxnSpPr>
        <xdr:cNvPr id="131" name="直線コネクタ 130"/>
        <xdr:cNvCxnSpPr/>
      </xdr:nvCxnSpPr>
      <xdr:spPr>
        <a:xfrm>
          <a:off x="13893800" y="241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138430</xdr:rowOff>
    </xdr:from>
    <xdr:to>
      <xdr:col>20</xdr:col>
      <xdr:colOff>158750</xdr:colOff>
      <xdr:row>14</xdr:row>
      <xdr:rowOff>12700</xdr:rowOff>
    </xdr:to>
    <xdr:cxnSp macro="">
      <xdr:nvCxnSpPr>
        <xdr:cNvPr id="134" name="直線コネクタ 133"/>
        <xdr:cNvCxnSpPr/>
      </xdr:nvCxnSpPr>
      <xdr:spPr>
        <a:xfrm>
          <a:off x="13004800" y="236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140970</xdr:rowOff>
    </xdr:from>
    <xdr:to>
      <xdr:col>24</xdr:col>
      <xdr:colOff>82550</xdr:colOff>
      <xdr:row>14</xdr:row>
      <xdr:rowOff>71120</xdr:rowOff>
    </xdr:to>
    <xdr:sp macro="" textlink="">
      <xdr:nvSpPr>
        <xdr:cNvPr id="144" name="円/楕円 143"/>
        <xdr:cNvSpPr/>
      </xdr:nvSpPr>
      <xdr:spPr>
        <a:xfrm>
          <a:off x="164592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157497</xdr:rowOff>
    </xdr:from>
    <xdr:ext cx="762000" cy="259045"/>
    <xdr:sp macro="" textlink="">
      <xdr:nvSpPr>
        <xdr:cNvPr id="145" name="物件費該当値テキスト"/>
        <xdr:cNvSpPr txBox="1"/>
      </xdr:nvSpPr>
      <xdr:spPr>
        <a:xfrm>
          <a:off x="165989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46" name="円/楕円 145"/>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47" name="テキスト ボックス 146"/>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148590</xdr:rowOff>
    </xdr:from>
    <xdr:to>
      <xdr:col>21</xdr:col>
      <xdr:colOff>412750</xdr:colOff>
      <xdr:row>14</xdr:row>
      <xdr:rowOff>78740</xdr:rowOff>
    </xdr:to>
    <xdr:sp macro="" textlink="">
      <xdr:nvSpPr>
        <xdr:cNvPr id="148" name="円/楕円 147"/>
        <xdr:cNvSpPr/>
      </xdr:nvSpPr>
      <xdr:spPr>
        <a:xfrm>
          <a:off x="14732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88917</xdr:rowOff>
    </xdr:from>
    <xdr:ext cx="762000" cy="259045"/>
    <xdr:sp macro="" textlink="">
      <xdr:nvSpPr>
        <xdr:cNvPr id="149" name="テキスト ボックス 148"/>
        <xdr:cNvSpPr txBox="1"/>
      </xdr:nvSpPr>
      <xdr:spPr>
        <a:xfrm>
          <a:off x="14401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0" name="円/楕円 149"/>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1" name="テキスト ボックス 150"/>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87630</xdr:rowOff>
    </xdr:from>
    <xdr:to>
      <xdr:col>19</xdr:col>
      <xdr:colOff>6350</xdr:colOff>
      <xdr:row>14</xdr:row>
      <xdr:rowOff>17780</xdr:rowOff>
    </xdr:to>
    <xdr:sp macro="" textlink="">
      <xdr:nvSpPr>
        <xdr:cNvPr id="152" name="円/楕円 151"/>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27957</xdr:rowOff>
    </xdr:from>
    <xdr:ext cx="762000" cy="259045"/>
    <xdr:sp macro="" textlink="">
      <xdr:nvSpPr>
        <xdr:cNvPr id="153" name="テキスト ボックス 152"/>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類似団体平均値とほぼ同水準で推移しており、</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％高い</a:t>
          </a:r>
          <a:r>
            <a:rPr lang="en-US" altLang="ja-JP" sz="1100">
              <a:solidFill>
                <a:schemeClr val="dk1"/>
              </a:solidFill>
              <a:effectLst/>
              <a:latin typeface="+mn-lt"/>
              <a:ea typeface="+mn-ea"/>
              <a:cs typeface="+mn-cs"/>
            </a:rPr>
            <a:t>9.1</a:t>
          </a:r>
          <a:r>
            <a:rPr lang="ja-JP" altLang="ja-JP" sz="1100">
              <a:solidFill>
                <a:schemeClr val="dk1"/>
              </a:solidFill>
              <a:effectLst/>
              <a:latin typeface="+mn-lt"/>
              <a:ea typeface="+mn-ea"/>
              <a:cs typeface="+mn-cs"/>
            </a:rPr>
            <a:t>％となった。近年の社会保障関係経費の増により確実に比率は上昇しており、町独自の単独扶助費の見直しも視野に入れ、今後も適正な扶助費の執行に努める。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152400</xdr:rowOff>
    </xdr:from>
    <xdr:to>
      <xdr:col>7</xdr:col>
      <xdr:colOff>15875</xdr:colOff>
      <xdr:row>57</xdr:row>
      <xdr:rowOff>82550</xdr:rowOff>
    </xdr:to>
    <xdr:cxnSp macro="">
      <xdr:nvCxnSpPr>
        <xdr:cNvPr id="186" name="直線コネクタ 185"/>
        <xdr:cNvCxnSpPr/>
      </xdr:nvCxnSpPr>
      <xdr:spPr>
        <a:xfrm>
          <a:off x="3987800" y="9753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63500</xdr:rowOff>
    </xdr:from>
    <xdr:to>
      <xdr:col>5</xdr:col>
      <xdr:colOff>549275</xdr:colOff>
      <xdr:row>56</xdr:row>
      <xdr:rowOff>152400</xdr:rowOff>
    </xdr:to>
    <xdr:cxnSp macro="">
      <xdr:nvCxnSpPr>
        <xdr:cNvPr id="189" name="直線コネクタ 188"/>
        <xdr:cNvCxnSpPr/>
      </xdr:nvCxnSpPr>
      <xdr:spPr>
        <a:xfrm>
          <a:off x="3098800" y="9664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56</xdr:row>
      <xdr:rowOff>63500</xdr:rowOff>
    </xdr:to>
    <xdr:cxnSp macro="">
      <xdr:nvCxnSpPr>
        <xdr:cNvPr id="192" name="直線コネクタ 191"/>
        <xdr:cNvCxnSpPr/>
      </xdr:nvCxnSpPr>
      <xdr:spPr>
        <a:xfrm>
          <a:off x="2209800" y="960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0</xdr:rowOff>
    </xdr:to>
    <xdr:cxnSp macro="">
      <xdr:nvCxnSpPr>
        <xdr:cNvPr id="195" name="直線コネクタ 194"/>
        <xdr:cNvCxnSpPr/>
      </xdr:nvCxnSpPr>
      <xdr:spPr>
        <a:xfrm>
          <a:off x="1320800" y="953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31750</xdr:rowOff>
    </xdr:from>
    <xdr:to>
      <xdr:col>7</xdr:col>
      <xdr:colOff>66675</xdr:colOff>
      <xdr:row>57</xdr:row>
      <xdr:rowOff>133350</xdr:rowOff>
    </xdr:to>
    <xdr:sp macro="" textlink="">
      <xdr:nvSpPr>
        <xdr:cNvPr id="205" name="円/楕円 204"/>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3827</xdr:rowOff>
    </xdr:from>
    <xdr:ext cx="762000" cy="259045"/>
    <xdr:sp macro="" textlink="">
      <xdr:nvSpPr>
        <xdr:cNvPr id="206"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101600</xdr:rowOff>
    </xdr:from>
    <xdr:to>
      <xdr:col>5</xdr:col>
      <xdr:colOff>600075</xdr:colOff>
      <xdr:row>57</xdr:row>
      <xdr:rowOff>31750</xdr:rowOff>
    </xdr:to>
    <xdr:sp macro="" textlink="">
      <xdr:nvSpPr>
        <xdr:cNvPr id="207" name="円/楕円 206"/>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208" name="テキスト ボックス 207"/>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xdr:rowOff>
    </xdr:from>
    <xdr:to>
      <xdr:col>4</xdr:col>
      <xdr:colOff>396875</xdr:colOff>
      <xdr:row>56</xdr:row>
      <xdr:rowOff>114300</xdr:rowOff>
    </xdr:to>
    <xdr:sp macro="" textlink="">
      <xdr:nvSpPr>
        <xdr:cNvPr id="209" name="円/楕円 208"/>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99077</xdr:rowOff>
    </xdr:from>
    <xdr:ext cx="762000" cy="259045"/>
    <xdr:sp macro="" textlink="">
      <xdr:nvSpPr>
        <xdr:cNvPr id="210" name="テキスト ボックス 209"/>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11" name="円/楕円 210"/>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35577</xdr:rowOff>
    </xdr:from>
    <xdr:ext cx="762000" cy="259045"/>
    <xdr:sp macro="" textlink="">
      <xdr:nvSpPr>
        <xdr:cNvPr id="212" name="テキスト ボックス 211"/>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3" name="円/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年度は前年度比</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％増の</a:t>
          </a:r>
          <a:r>
            <a:rPr lang="en-US" altLang="ja-JP" sz="1100">
              <a:solidFill>
                <a:schemeClr val="dk1"/>
              </a:solidFill>
              <a:effectLst/>
              <a:latin typeface="+mn-lt"/>
              <a:ea typeface="+mn-ea"/>
              <a:cs typeface="+mn-cs"/>
            </a:rPr>
            <a:t>9.7</a:t>
          </a:r>
          <a:r>
            <a:rPr lang="ja-JP" altLang="ja-JP" sz="1100">
              <a:solidFill>
                <a:schemeClr val="dk1"/>
              </a:solidFill>
              <a:effectLst/>
              <a:latin typeface="+mn-lt"/>
              <a:ea typeface="+mn-ea"/>
              <a:cs typeface="+mn-cs"/>
            </a:rPr>
            <a:t>％となった。</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の下水道事業法適化に伴い、引き続き類似団体平均値と比較しても低い数値にあるが、主な増加要因としては、後期高齢者療養給付費負担金の増等があげられる。各特別会計については、今後も適正な料金設定等の検討を行い、普通会計の負担軽減を図っ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157480</xdr:rowOff>
    </xdr:from>
    <xdr:to>
      <xdr:col>24</xdr:col>
      <xdr:colOff>31750</xdr:colOff>
      <xdr:row>55</xdr:row>
      <xdr:rowOff>8890</xdr:rowOff>
    </xdr:to>
    <xdr:cxnSp macro="">
      <xdr:nvCxnSpPr>
        <xdr:cNvPr id="247" name="直線コネクタ 246"/>
        <xdr:cNvCxnSpPr/>
      </xdr:nvCxnSpPr>
      <xdr:spPr>
        <a:xfrm>
          <a:off x="15671800" y="9415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57</xdr:row>
      <xdr:rowOff>123190</xdr:rowOff>
    </xdr:to>
    <xdr:cxnSp macro="">
      <xdr:nvCxnSpPr>
        <xdr:cNvPr id="250" name="直線コネクタ 249"/>
        <xdr:cNvCxnSpPr/>
      </xdr:nvCxnSpPr>
      <xdr:spPr>
        <a:xfrm flipV="1">
          <a:off x="14782800" y="941578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58</xdr:row>
      <xdr:rowOff>12700</xdr:rowOff>
    </xdr:to>
    <xdr:cxnSp macro="">
      <xdr:nvCxnSpPr>
        <xdr:cNvPr id="253" name="直線コネクタ 252"/>
        <xdr:cNvCxnSpPr/>
      </xdr:nvCxnSpPr>
      <xdr:spPr>
        <a:xfrm flipV="1">
          <a:off x="13893800" y="989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58</xdr:row>
      <xdr:rowOff>12700</xdr:rowOff>
    </xdr:to>
    <xdr:cxnSp macro="">
      <xdr:nvCxnSpPr>
        <xdr:cNvPr id="256" name="直線コネクタ 255"/>
        <xdr:cNvCxnSpPr/>
      </xdr:nvCxnSpPr>
      <xdr:spPr>
        <a:xfrm>
          <a:off x="13004800" y="9728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129540</xdr:rowOff>
    </xdr:from>
    <xdr:to>
      <xdr:col>24</xdr:col>
      <xdr:colOff>82550</xdr:colOff>
      <xdr:row>55</xdr:row>
      <xdr:rowOff>59690</xdr:rowOff>
    </xdr:to>
    <xdr:sp macro="" textlink="">
      <xdr:nvSpPr>
        <xdr:cNvPr id="266" name="円/楕円 265"/>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146067</xdr:rowOff>
    </xdr:from>
    <xdr:ext cx="762000" cy="259045"/>
    <xdr:sp macro="" textlink="">
      <xdr:nvSpPr>
        <xdr:cNvPr id="267"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106680</xdr:rowOff>
    </xdr:from>
    <xdr:to>
      <xdr:col>22</xdr:col>
      <xdr:colOff>615950</xdr:colOff>
      <xdr:row>55</xdr:row>
      <xdr:rowOff>36830</xdr:rowOff>
    </xdr:to>
    <xdr:sp macro="" textlink="">
      <xdr:nvSpPr>
        <xdr:cNvPr id="268" name="円/楕円 267"/>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47007</xdr:rowOff>
    </xdr:from>
    <xdr:ext cx="736600" cy="259045"/>
    <xdr:sp macro="" textlink="">
      <xdr:nvSpPr>
        <xdr:cNvPr id="269" name="テキスト ボックス 268"/>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70" name="円/楕円 269"/>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1" name="テキスト ボックス 270"/>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2" name="円/楕円 271"/>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3" name="テキスト ボックス 272"/>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4" name="円/楕円 27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75" name="テキスト ボックス 274"/>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年度は前年度比</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％増の</a:t>
          </a:r>
          <a:r>
            <a:rPr lang="en-US" altLang="ja-JP" sz="1100">
              <a:solidFill>
                <a:schemeClr val="dk1"/>
              </a:solidFill>
              <a:effectLst/>
              <a:latin typeface="+mn-lt"/>
              <a:ea typeface="+mn-ea"/>
              <a:cs typeface="+mn-cs"/>
            </a:rPr>
            <a:t>18.5</a:t>
          </a:r>
          <a:r>
            <a:rPr lang="ja-JP" altLang="ja-JP" sz="1100">
              <a:solidFill>
                <a:schemeClr val="dk1"/>
              </a:solidFill>
              <a:effectLst/>
              <a:latin typeface="+mn-lt"/>
              <a:ea typeface="+mn-ea"/>
              <a:cs typeface="+mn-cs"/>
            </a:rPr>
            <a:t>％となった。主な要因としては、公共下水道事業への繰出金の増等があげられる。今後は、引き続き新たな補助制度の創設を厳しく検討していくことに加え、下水道事業の適切な料金設定を行うなど、補助費の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58420</xdr:rowOff>
    </xdr:to>
    <xdr:cxnSp macro="">
      <xdr:nvCxnSpPr>
        <xdr:cNvPr id="305" name="直線コネクタ 304"/>
        <xdr:cNvCxnSpPr/>
      </xdr:nvCxnSpPr>
      <xdr:spPr>
        <a:xfrm>
          <a:off x="15671800" y="6550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38</xdr:row>
      <xdr:rowOff>35560</xdr:rowOff>
    </xdr:to>
    <xdr:cxnSp macro="">
      <xdr:nvCxnSpPr>
        <xdr:cNvPr id="308" name="直線コネクタ 307"/>
        <xdr:cNvCxnSpPr/>
      </xdr:nvCxnSpPr>
      <xdr:spPr>
        <a:xfrm>
          <a:off x="14782800" y="627176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113284</xdr:rowOff>
    </xdr:to>
    <xdr:cxnSp macro="">
      <xdr:nvCxnSpPr>
        <xdr:cNvPr id="311" name="直線コネクタ 310"/>
        <xdr:cNvCxnSpPr/>
      </xdr:nvCxnSpPr>
      <xdr:spPr>
        <a:xfrm flipV="1">
          <a:off x="13893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117856</xdr:rowOff>
    </xdr:to>
    <xdr:cxnSp macro="">
      <xdr:nvCxnSpPr>
        <xdr:cNvPr id="314" name="直線コネクタ 313"/>
        <xdr:cNvCxnSpPr/>
      </xdr:nvCxnSpPr>
      <xdr:spPr>
        <a:xfrm flipV="1">
          <a:off x="13004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24" name="円/楕円 323"/>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151147</xdr:rowOff>
    </xdr:from>
    <xdr:ext cx="762000" cy="259045"/>
    <xdr:sp macro="" textlink="">
      <xdr:nvSpPr>
        <xdr:cNvPr id="325"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26" name="円/楕円 325"/>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27" name="テキスト ボックス 326"/>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8" name="円/楕円 327"/>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9" name="テキスト ボックス 328"/>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30" name="円/楕円 329"/>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31" name="テキスト ボックス 330"/>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2" name="円/楕円 331"/>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33" name="テキスト ボックス 332"/>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類似団体平均値を大きく上回る</a:t>
          </a:r>
          <a:r>
            <a:rPr lang="en-US" altLang="ja-JP" sz="1100">
              <a:solidFill>
                <a:schemeClr val="dk1"/>
              </a:solidFill>
              <a:effectLst/>
              <a:latin typeface="+mn-lt"/>
              <a:ea typeface="+mn-ea"/>
              <a:cs typeface="+mn-cs"/>
            </a:rPr>
            <a:t>20.9</a:t>
          </a:r>
          <a:r>
            <a:rPr lang="ja-JP" altLang="ja-JP" sz="1100">
              <a:solidFill>
                <a:schemeClr val="dk1"/>
              </a:solidFill>
              <a:effectLst/>
              <a:latin typeface="+mn-lt"/>
              <a:ea typeface="+mn-ea"/>
              <a:cs typeface="+mn-cs"/>
            </a:rPr>
            <a:t>％となっており、本町の経常収支比率の推移は公債費による影響が非常に大きいと言える。国の経済・景気対策に呼応した積極的な公共事業の実施に加え、地形的条件による公共施設数の多さや地盤の悪さに起因する高い工事単価等が町債残高の上昇につながっている。しかし平成</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年度以降、町債の新規発行は厳しく抑制していることで数値は年々改善傾向にあり、今後も改善される見込みである。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5080</xdr:rowOff>
    </xdr:from>
    <xdr:to>
      <xdr:col>7</xdr:col>
      <xdr:colOff>15875</xdr:colOff>
      <xdr:row>80</xdr:row>
      <xdr:rowOff>35561</xdr:rowOff>
    </xdr:to>
    <xdr:cxnSp macro="">
      <xdr:nvCxnSpPr>
        <xdr:cNvPr id="366" name="直線コネクタ 365"/>
        <xdr:cNvCxnSpPr/>
      </xdr:nvCxnSpPr>
      <xdr:spPr>
        <a:xfrm flipV="1">
          <a:off x="3987800" y="137210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35561</xdr:rowOff>
    </xdr:from>
    <xdr:to>
      <xdr:col>5</xdr:col>
      <xdr:colOff>549275</xdr:colOff>
      <xdr:row>80</xdr:row>
      <xdr:rowOff>149861</xdr:rowOff>
    </xdr:to>
    <xdr:cxnSp macro="">
      <xdr:nvCxnSpPr>
        <xdr:cNvPr id="369" name="直線コネクタ 368"/>
        <xdr:cNvCxnSpPr/>
      </xdr:nvCxnSpPr>
      <xdr:spPr>
        <a:xfrm flipV="1">
          <a:off x="3098800" y="137515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149861</xdr:rowOff>
    </xdr:from>
    <xdr:to>
      <xdr:col>4</xdr:col>
      <xdr:colOff>346075</xdr:colOff>
      <xdr:row>81</xdr:row>
      <xdr:rowOff>31750</xdr:rowOff>
    </xdr:to>
    <xdr:cxnSp macro="">
      <xdr:nvCxnSpPr>
        <xdr:cNvPr id="372" name="直線コネクタ 371"/>
        <xdr:cNvCxnSpPr/>
      </xdr:nvCxnSpPr>
      <xdr:spPr>
        <a:xfrm flipV="1">
          <a:off x="2209800" y="13865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31750</xdr:rowOff>
    </xdr:from>
    <xdr:to>
      <xdr:col>3</xdr:col>
      <xdr:colOff>142875</xdr:colOff>
      <xdr:row>81</xdr:row>
      <xdr:rowOff>138430</xdr:rowOff>
    </xdr:to>
    <xdr:cxnSp macro="">
      <xdr:nvCxnSpPr>
        <xdr:cNvPr id="375" name="直線コネクタ 374"/>
        <xdr:cNvCxnSpPr/>
      </xdr:nvCxnSpPr>
      <xdr:spPr>
        <a:xfrm flipV="1">
          <a:off x="1320800" y="13919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125730</xdr:rowOff>
    </xdr:from>
    <xdr:to>
      <xdr:col>7</xdr:col>
      <xdr:colOff>66675</xdr:colOff>
      <xdr:row>80</xdr:row>
      <xdr:rowOff>55880</xdr:rowOff>
    </xdr:to>
    <xdr:sp macro="" textlink="">
      <xdr:nvSpPr>
        <xdr:cNvPr id="385" name="円/楕円 384"/>
        <xdr:cNvSpPr/>
      </xdr:nvSpPr>
      <xdr:spPr>
        <a:xfrm>
          <a:off x="4775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97807</xdr:rowOff>
    </xdr:from>
    <xdr:ext cx="762000" cy="259045"/>
    <xdr:sp macro="" textlink="">
      <xdr:nvSpPr>
        <xdr:cNvPr id="386" name="公債費該当値テキスト"/>
        <xdr:cNvSpPr txBox="1"/>
      </xdr:nvSpPr>
      <xdr:spPr>
        <a:xfrm>
          <a:off x="4914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156211</xdr:rowOff>
    </xdr:from>
    <xdr:to>
      <xdr:col>5</xdr:col>
      <xdr:colOff>600075</xdr:colOff>
      <xdr:row>80</xdr:row>
      <xdr:rowOff>86361</xdr:rowOff>
    </xdr:to>
    <xdr:sp macro="" textlink="">
      <xdr:nvSpPr>
        <xdr:cNvPr id="387" name="円/楕円 386"/>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71138</xdr:rowOff>
    </xdr:from>
    <xdr:ext cx="736600" cy="259045"/>
    <xdr:sp macro="" textlink="">
      <xdr:nvSpPr>
        <xdr:cNvPr id="388" name="テキスト ボックス 387"/>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99061</xdr:rowOff>
    </xdr:from>
    <xdr:to>
      <xdr:col>4</xdr:col>
      <xdr:colOff>396875</xdr:colOff>
      <xdr:row>81</xdr:row>
      <xdr:rowOff>29211</xdr:rowOff>
    </xdr:to>
    <xdr:sp macro="" textlink="">
      <xdr:nvSpPr>
        <xdr:cNvPr id="389" name="円/楕円 388"/>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13988</xdr:rowOff>
    </xdr:from>
    <xdr:ext cx="762000" cy="259045"/>
    <xdr:sp macro="" textlink="">
      <xdr:nvSpPr>
        <xdr:cNvPr id="390" name="テキスト ボックス 389"/>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152400</xdr:rowOff>
    </xdr:from>
    <xdr:to>
      <xdr:col>3</xdr:col>
      <xdr:colOff>193675</xdr:colOff>
      <xdr:row>81</xdr:row>
      <xdr:rowOff>82550</xdr:rowOff>
    </xdr:to>
    <xdr:sp macro="" textlink="">
      <xdr:nvSpPr>
        <xdr:cNvPr id="391" name="円/楕円 390"/>
        <xdr:cNvSpPr/>
      </xdr:nvSpPr>
      <xdr:spPr>
        <a:xfrm>
          <a:off x="2159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67327</xdr:rowOff>
    </xdr:from>
    <xdr:ext cx="762000" cy="259045"/>
    <xdr:sp macro="" textlink="">
      <xdr:nvSpPr>
        <xdr:cNvPr id="392" name="テキスト ボックス 391"/>
        <xdr:cNvSpPr txBox="1"/>
      </xdr:nvSpPr>
      <xdr:spPr>
        <a:xfrm>
          <a:off x="1828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87630</xdr:rowOff>
    </xdr:from>
    <xdr:to>
      <xdr:col>1</xdr:col>
      <xdr:colOff>676275</xdr:colOff>
      <xdr:row>82</xdr:row>
      <xdr:rowOff>17780</xdr:rowOff>
    </xdr:to>
    <xdr:sp macro="" textlink="">
      <xdr:nvSpPr>
        <xdr:cNvPr id="393" name="円/楕円 392"/>
        <xdr:cNvSpPr/>
      </xdr:nvSpPr>
      <xdr:spPr>
        <a:xfrm>
          <a:off x="127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2557</xdr:rowOff>
    </xdr:from>
    <xdr:ext cx="762000" cy="259045"/>
    <xdr:sp macro="" textlink="">
      <xdr:nvSpPr>
        <xdr:cNvPr id="394" name="テキスト ボックス 393"/>
        <xdr:cNvSpPr txBox="1"/>
      </xdr:nvSpPr>
      <xdr:spPr>
        <a:xfrm>
          <a:off x="939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年度は前年度比</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％増の</a:t>
          </a:r>
          <a:r>
            <a:rPr lang="en-US" altLang="ja-JP" sz="1100">
              <a:solidFill>
                <a:schemeClr val="dk1"/>
              </a:solidFill>
              <a:effectLst/>
              <a:latin typeface="+mn-lt"/>
              <a:ea typeface="+mn-ea"/>
              <a:cs typeface="+mn-cs"/>
            </a:rPr>
            <a:t>71.1</a:t>
          </a:r>
          <a:r>
            <a:rPr lang="ja-JP" altLang="ja-JP" sz="1100">
              <a:solidFill>
                <a:schemeClr val="dk1"/>
              </a:solidFill>
              <a:effectLst/>
              <a:latin typeface="+mn-lt"/>
              <a:ea typeface="+mn-ea"/>
              <a:cs typeface="+mn-cs"/>
            </a:rPr>
            <a:t>％となっている。先述した補助費等の影響により、比率は上昇したが、類似団体平均値と比較しても</a:t>
          </a:r>
          <a:r>
            <a:rPr lang="en-US" altLang="ja-JP" sz="1100">
              <a:solidFill>
                <a:schemeClr val="dk1"/>
              </a:solidFill>
              <a:effectLst/>
              <a:latin typeface="+mn-lt"/>
              <a:ea typeface="+mn-ea"/>
              <a:cs typeface="+mn-cs"/>
            </a:rPr>
            <a:t>5.8</a:t>
          </a:r>
          <a:r>
            <a:rPr lang="ja-JP" altLang="ja-JP" sz="1100">
              <a:solidFill>
                <a:schemeClr val="dk1"/>
              </a:solidFill>
              <a:effectLst/>
              <a:latin typeface="+mn-lt"/>
              <a:ea typeface="+mn-ea"/>
              <a:cs typeface="+mn-cs"/>
            </a:rPr>
            <a:t>％下回っている。今後も各経費の適正な執行とともに、新たな財源や使用料・手数料等の見直しなど、収入確保策にも努めていく。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165863</xdr:rowOff>
    </xdr:from>
    <xdr:to>
      <xdr:col>24</xdr:col>
      <xdr:colOff>31750</xdr:colOff>
      <xdr:row>76</xdr:row>
      <xdr:rowOff>62992</xdr:rowOff>
    </xdr:to>
    <xdr:cxnSp macro="">
      <xdr:nvCxnSpPr>
        <xdr:cNvPr id="425" name="直線コネクタ 424"/>
        <xdr:cNvCxnSpPr/>
      </xdr:nvCxnSpPr>
      <xdr:spPr>
        <a:xfrm>
          <a:off x="15671800" y="13024613"/>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129286</xdr:rowOff>
    </xdr:from>
    <xdr:to>
      <xdr:col>22</xdr:col>
      <xdr:colOff>565150</xdr:colOff>
      <xdr:row>75</xdr:row>
      <xdr:rowOff>165863</xdr:rowOff>
    </xdr:to>
    <xdr:cxnSp macro="">
      <xdr:nvCxnSpPr>
        <xdr:cNvPr id="428" name="直線コネクタ 427"/>
        <xdr:cNvCxnSpPr/>
      </xdr:nvCxnSpPr>
      <xdr:spPr>
        <a:xfrm>
          <a:off x="14782800" y="12988036"/>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129286</xdr:rowOff>
    </xdr:from>
    <xdr:to>
      <xdr:col>21</xdr:col>
      <xdr:colOff>361950</xdr:colOff>
      <xdr:row>75</xdr:row>
      <xdr:rowOff>138430</xdr:rowOff>
    </xdr:to>
    <xdr:cxnSp macro="">
      <xdr:nvCxnSpPr>
        <xdr:cNvPr id="431" name="直線コネクタ 430"/>
        <xdr:cNvCxnSpPr/>
      </xdr:nvCxnSpPr>
      <xdr:spPr>
        <a:xfrm flipV="1">
          <a:off x="13893800" y="12988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104140</xdr:rowOff>
    </xdr:from>
    <xdr:to>
      <xdr:col>20</xdr:col>
      <xdr:colOff>158750</xdr:colOff>
      <xdr:row>75</xdr:row>
      <xdr:rowOff>138430</xdr:rowOff>
    </xdr:to>
    <xdr:cxnSp macro="">
      <xdr:nvCxnSpPr>
        <xdr:cNvPr id="434" name="直線コネクタ 433"/>
        <xdr:cNvCxnSpPr/>
      </xdr:nvCxnSpPr>
      <xdr:spPr>
        <a:xfrm>
          <a:off x="13004800" y="12791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xdr:rowOff>
    </xdr:from>
    <xdr:to>
      <xdr:col>24</xdr:col>
      <xdr:colOff>82550</xdr:colOff>
      <xdr:row>76</xdr:row>
      <xdr:rowOff>113792</xdr:rowOff>
    </xdr:to>
    <xdr:sp macro="" textlink="">
      <xdr:nvSpPr>
        <xdr:cNvPr id="444" name="円/楕円 443"/>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28719</xdr:rowOff>
    </xdr:from>
    <xdr:ext cx="762000" cy="259045"/>
    <xdr:sp macro="" textlink="">
      <xdr:nvSpPr>
        <xdr:cNvPr id="445"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115062</xdr:rowOff>
    </xdr:from>
    <xdr:to>
      <xdr:col>22</xdr:col>
      <xdr:colOff>615950</xdr:colOff>
      <xdr:row>76</xdr:row>
      <xdr:rowOff>45213</xdr:rowOff>
    </xdr:to>
    <xdr:sp macro="" textlink="">
      <xdr:nvSpPr>
        <xdr:cNvPr id="446" name="円/楕円 445"/>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55389</xdr:rowOff>
    </xdr:from>
    <xdr:ext cx="736600" cy="259045"/>
    <xdr:sp macro="" textlink="">
      <xdr:nvSpPr>
        <xdr:cNvPr id="447" name="テキスト ボックス 446"/>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78486</xdr:rowOff>
    </xdr:from>
    <xdr:to>
      <xdr:col>21</xdr:col>
      <xdr:colOff>412750</xdr:colOff>
      <xdr:row>76</xdr:row>
      <xdr:rowOff>8635</xdr:rowOff>
    </xdr:to>
    <xdr:sp macro="" textlink="">
      <xdr:nvSpPr>
        <xdr:cNvPr id="448" name="円/楕円 447"/>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49" name="テキスト ボックス 448"/>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0" name="円/楕円 449"/>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51" name="テキスト ボックス 450"/>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53340</xdr:rowOff>
    </xdr:from>
    <xdr:to>
      <xdr:col>19</xdr:col>
      <xdr:colOff>6350</xdr:colOff>
      <xdr:row>74</xdr:row>
      <xdr:rowOff>154940</xdr:rowOff>
    </xdr:to>
    <xdr:sp macro="" textlink="">
      <xdr:nvSpPr>
        <xdr:cNvPr id="452" name="円/楕円 451"/>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165117</xdr:rowOff>
    </xdr:from>
    <xdr:ext cx="762000" cy="259045"/>
    <xdr:sp macro="" textlink="">
      <xdr:nvSpPr>
        <xdr:cNvPr id="453" name="テキスト ボックス 452"/>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石川県津幡町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77699</xdr:rowOff>
    </xdr:from>
    <xdr:to>
      <xdr:col>4</xdr:col>
      <xdr:colOff>1117600</xdr:colOff>
      <xdr:row>18</xdr:row>
      <xdr:rowOff>88753</xdr:rowOff>
    </xdr:to>
    <xdr:cxnSp macro="">
      <xdr:nvCxnSpPr>
        <xdr:cNvPr id="52" name="直線コネクタ 51"/>
        <xdr:cNvCxnSpPr/>
      </xdr:nvCxnSpPr>
      <xdr:spPr bwMode="auto">
        <a:xfrm>
          <a:off x="5003800" y="3211424"/>
          <a:ext cx="647700" cy="1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77699</xdr:rowOff>
    </xdr:from>
    <xdr:to>
      <xdr:col>4</xdr:col>
      <xdr:colOff>469900</xdr:colOff>
      <xdr:row>18</xdr:row>
      <xdr:rowOff>91986</xdr:rowOff>
    </xdr:to>
    <xdr:cxnSp macro="">
      <xdr:nvCxnSpPr>
        <xdr:cNvPr id="55" name="直線コネクタ 54"/>
        <xdr:cNvCxnSpPr/>
      </xdr:nvCxnSpPr>
      <xdr:spPr bwMode="auto">
        <a:xfrm flipV="1">
          <a:off x="4305300" y="3211424"/>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91986</xdr:rowOff>
    </xdr:from>
    <xdr:to>
      <xdr:col>3</xdr:col>
      <xdr:colOff>904875</xdr:colOff>
      <xdr:row>18</xdr:row>
      <xdr:rowOff>108233</xdr:rowOff>
    </xdr:to>
    <xdr:cxnSp macro="">
      <xdr:nvCxnSpPr>
        <xdr:cNvPr id="58" name="直線コネクタ 57"/>
        <xdr:cNvCxnSpPr/>
      </xdr:nvCxnSpPr>
      <xdr:spPr bwMode="auto">
        <a:xfrm flipV="1">
          <a:off x="3606800" y="3225711"/>
          <a:ext cx="698500" cy="16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108233</xdr:rowOff>
    </xdr:from>
    <xdr:to>
      <xdr:col>3</xdr:col>
      <xdr:colOff>206375</xdr:colOff>
      <xdr:row>18</xdr:row>
      <xdr:rowOff>126080</xdr:rowOff>
    </xdr:to>
    <xdr:cxnSp macro="">
      <xdr:nvCxnSpPr>
        <xdr:cNvPr id="61" name="直線コネクタ 60"/>
        <xdr:cNvCxnSpPr/>
      </xdr:nvCxnSpPr>
      <xdr:spPr bwMode="auto">
        <a:xfrm flipV="1">
          <a:off x="2908300" y="3241958"/>
          <a:ext cx="698500" cy="17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37953</xdr:rowOff>
    </xdr:from>
    <xdr:to>
      <xdr:col>5</xdr:col>
      <xdr:colOff>34925</xdr:colOff>
      <xdr:row>18</xdr:row>
      <xdr:rowOff>139553</xdr:rowOff>
    </xdr:to>
    <xdr:sp macro="" textlink="">
      <xdr:nvSpPr>
        <xdr:cNvPr id="71" name="円/楕円 70"/>
        <xdr:cNvSpPr/>
      </xdr:nvSpPr>
      <xdr:spPr bwMode="auto">
        <a:xfrm>
          <a:off x="5600700" y="317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10030</xdr:rowOff>
    </xdr:from>
    <xdr:ext cx="762000" cy="259045"/>
    <xdr:sp macro="" textlink="">
      <xdr:nvSpPr>
        <xdr:cNvPr id="72" name="人口1人当たり決算額の推移該当値テキスト130"/>
        <xdr:cNvSpPr txBox="1"/>
      </xdr:nvSpPr>
      <xdr:spPr>
        <a:xfrm>
          <a:off x="5740400" y="314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63,759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26899</xdr:rowOff>
    </xdr:from>
    <xdr:to>
      <xdr:col>4</xdr:col>
      <xdr:colOff>520700</xdr:colOff>
      <xdr:row>18</xdr:row>
      <xdr:rowOff>128498</xdr:rowOff>
    </xdr:to>
    <xdr:sp macro="" textlink="">
      <xdr:nvSpPr>
        <xdr:cNvPr id="73" name="円/楕円 72"/>
        <xdr:cNvSpPr/>
      </xdr:nvSpPr>
      <xdr:spPr bwMode="auto">
        <a:xfrm>
          <a:off x="4953000" y="316062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113276</xdr:rowOff>
    </xdr:from>
    <xdr:ext cx="736600" cy="259045"/>
    <xdr:sp macro="" textlink="">
      <xdr:nvSpPr>
        <xdr:cNvPr id="74" name="テキスト ボックス 73"/>
        <xdr:cNvSpPr txBox="1"/>
      </xdr:nvSpPr>
      <xdr:spPr>
        <a:xfrm>
          <a:off x="4622800" y="324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64,436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41186</xdr:rowOff>
    </xdr:from>
    <xdr:to>
      <xdr:col>3</xdr:col>
      <xdr:colOff>955675</xdr:colOff>
      <xdr:row>18</xdr:row>
      <xdr:rowOff>142786</xdr:rowOff>
    </xdr:to>
    <xdr:sp macro="" textlink="">
      <xdr:nvSpPr>
        <xdr:cNvPr id="75" name="円/楕円 74"/>
        <xdr:cNvSpPr/>
      </xdr:nvSpPr>
      <xdr:spPr bwMode="auto">
        <a:xfrm>
          <a:off x="4254500" y="3174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127563</xdr:rowOff>
    </xdr:from>
    <xdr:ext cx="762000" cy="259045"/>
    <xdr:sp macro="" textlink="">
      <xdr:nvSpPr>
        <xdr:cNvPr id="76" name="テキスト ボックス 75"/>
        <xdr:cNvSpPr txBox="1"/>
      </xdr:nvSpPr>
      <xdr:spPr>
        <a:xfrm>
          <a:off x="3924300" y="326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63,561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57433</xdr:rowOff>
    </xdr:from>
    <xdr:to>
      <xdr:col>3</xdr:col>
      <xdr:colOff>257175</xdr:colOff>
      <xdr:row>18</xdr:row>
      <xdr:rowOff>159033</xdr:rowOff>
    </xdr:to>
    <xdr:sp macro="" textlink="">
      <xdr:nvSpPr>
        <xdr:cNvPr id="77" name="円/楕円 76"/>
        <xdr:cNvSpPr/>
      </xdr:nvSpPr>
      <xdr:spPr bwMode="auto">
        <a:xfrm>
          <a:off x="3556000" y="319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143810</xdr:rowOff>
    </xdr:from>
    <xdr:ext cx="762000" cy="259045"/>
    <xdr:sp macro="" textlink="">
      <xdr:nvSpPr>
        <xdr:cNvPr id="78" name="テキスト ボックス 77"/>
        <xdr:cNvSpPr txBox="1"/>
      </xdr:nvSpPr>
      <xdr:spPr>
        <a:xfrm>
          <a:off x="3225800" y="327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62,566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75280</xdr:rowOff>
    </xdr:from>
    <xdr:to>
      <xdr:col>2</xdr:col>
      <xdr:colOff>692150</xdr:colOff>
      <xdr:row>19</xdr:row>
      <xdr:rowOff>5430</xdr:rowOff>
    </xdr:to>
    <xdr:sp macro="" textlink="">
      <xdr:nvSpPr>
        <xdr:cNvPr id="79" name="円/楕円 78"/>
        <xdr:cNvSpPr/>
      </xdr:nvSpPr>
      <xdr:spPr bwMode="auto">
        <a:xfrm>
          <a:off x="2857500" y="320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161657</xdr:rowOff>
    </xdr:from>
    <xdr:ext cx="762000" cy="259045"/>
    <xdr:sp macro="" textlink="">
      <xdr:nvSpPr>
        <xdr:cNvPr id="80" name="テキスト ボックス 79"/>
        <xdr:cNvSpPr txBox="1"/>
      </xdr:nvSpPr>
      <xdr:spPr>
        <a:xfrm>
          <a:off x="2527300" y="329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136411</xdr:rowOff>
    </xdr:from>
    <xdr:to>
      <xdr:col>4</xdr:col>
      <xdr:colOff>1117600</xdr:colOff>
      <xdr:row>35</xdr:row>
      <xdr:rowOff>178588</xdr:rowOff>
    </xdr:to>
    <xdr:cxnSp macro="">
      <xdr:nvCxnSpPr>
        <xdr:cNvPr id="114" name="直線コネクタ 113"/>
        <xdr:cNvCxnSpPr/>
      </xdr:nvCxnSpPr>
      <xdr:spPr bwMode="auto">
        <a:xfrm>
          <a:off x="5003800" y="6746761"/>
          <a:ext cx="647700" cy="4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136411</xdr:rowOff>
    </xdr:from>
    <xdr:to>
      <xdr:col>4</xdr:col>
      <xdr:colOff>469900</xdr:colOff>
      <xdr:row>35</xdr:row>
      <xdr:rowOff>181254</xdr:rowOff>
    </xdr:to>
    <xdr:cxnSp macro="">
      <xdr:nvCxnSpPr>
        <xdr:cNvPr id="117" name="直線コネクタ 116"/>
        <xdr:cNvCxnSpPr/>
      </xdr:nvCxnSpPr>
      <xdr:spPr bwMode="auto">
        <a:xfrm flipV="1">
          <a:off x="4305300" y="6746761"/>
          <a:ext cx="698500" cy="4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28740</xdr:rowOff>
    </xdr:from>
    <xdr:to>
      <xdr:col>3</xdr:col>
      <xdr:colOff>904875</xdr:colOff>
      <xdr:row>35</xdr:row>
      <xdr:rowOff>181254</xdr:rowOff>
    </xdr:to>
    <xdr:cxnSp macro="">
      <xdr:nvCxnSpPr>
        <xdr:cNvPr id="120" name="直線コネクタ 119"/>
        <xdr:cNvCxnSpPr/>
      </xdr:nvCxnSpPr>
      <xdr:spPr bwMode="auto">
        <a:xfrm>
          <a:off x="3606800" y="6639090"/>
          <a:ext cx="698500" cy="152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288049</xdr:rowOff>
    </xdr:from>
    <xdr:to>
      <xdr:col>3</xdr:col>
      <xdr:colOff>206375</xdr:colOff>
      <xdr:row>35</xdr:row>
      <xdr:rowOff>28740</xdr:rowOff>
    </xdr:to>
    <xdr:cxnSp macro="">
      <xdr:nvCxnSpPr>
        <xdr:cNvPr id="123" name="直線コネクタ 122"/>
        <xdr:cNvCxnSpPr/>
      </xdr:nvCxnSpPr>
      <xdr:spPr bwMode="auto">
        <a:xfrm>
          <a:off x="2908300" y="6555499"/>
          <a:ext cx="698500" cy="8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127788</xdr:rowOff>
    </xdr:from>
    <xdr:to>
      <xdr:col>5</xdr:col>
      <xdr:colOff>34925</xdr:colOff>
      <xdr:row>35</xdr:row>
      <xdr:rowOff>229388</xdr:rowOff>
    </xdr:to>
    <xdr:sp macro="" textlink="">
      <xdr:nvSpPr>
        <xdr:cNvPr id="133" name="円/楕円 132"/>
        <xdr:cNvSpPr/>
      </xdr:nvSpPr>
      <xdr:spPr bwMode="auto">
        <a:xfrm>
          <a:off x="5600700" y="6738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315765</xdr:rowOff>
    </xdr:from>
    <xdr:ext cx="762000" cy="259045"/>
    <xdr:sp macro="" textlink="">
      <xdr:nvSpPr>
        <xdr:cNvPr id="134" name="人口1人当たり決算額の推移該当値テキスト445"/>
        <xdr:cNvSpPr txBox="1"/>
      </xdr:nvSpPr>
      <xdr:spPr>
        <a:xfrm>
          <a:off x="5740400" y="658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85611</xdr:rowOff>
    </xdr:from>
    <xdr:to>
      <xdr:col>4</xdr:col>
      <xdr:colOff>520700</xdr:colOff>
      <xdr:row>35</xdr:row>
      <xdr:rowOff>187211</xdr:rowOff>
    </xdr:to>
    <xdr:sp macro="" textlink="">
      <xdr:nvSpPr>
        <xdr:cNvPr id="135" name="円/楕円 134"/>
        <xdr:cNvSpPr/>
      </xdr:nvSpPr>
      <xdr:spPr bwMode="auto">
        <a:xfrm>
          <a:off x="4953000" y="6695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197388</xdr:rowOff>
    </xdr:from>
    <xdr:ext cx="736600" cy="259045"/>
    <xdr:sp macro="" textlink="">
      <xdr:nvSpPr>
        <xdr:cNvPr id="136" name="テキスト ボックス 135"/>
        <xdr:cNvSpPr txBox="1"/>
      </xdr:nvSpPr>
      <xdr:spPr>
        <a:xfrm>
          <a:off x="4622800" y="64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130454</xdr:rowOff>
    </xdr:from>
    <xdr:to>
      <xdr:col>3</xdr:col>
      <xdr:colOff>955675</xdr:colOff>
      <xdr:row>35</xdr:row>
      <xdr:rowOff>232054</xdr:rowOff>
    </xdr:to>
    <xdr:sp macro="" textlink="">
      <xdr:nvSpPr>
        <xdr:cNvPr id="137" name="円/楕円 136"/>
        <xdr:cNvSpPr/>
      </xdr:nvSpPr>
      <xdr:spPr bwMode="auto">
        <a:xfrm>
          <a:off x="4254500" y="6740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242231</xdr:rowOff>
    </xdr:from>
    <xdr:ext cx="762000" cy="259045"/>
    <xdr:sp macro="" textlink="">
      <xdr:nvSpPr>
        <xdr:cNvPr id="138" name="テキスト ボックス 137"/>
        <xdr:cNvSpPr txBox="1"/>
      </xdr:nvSpPr>
      <xdr:spPr>
        <a:xfrm>
          <a:off x="3924300" y="65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320840</xdr:rowOff>
    </xdr:from>
    <xdr:to>
      <xdr:col>3</xdr:col>
      <xdr:colOff>257175</xdr:colOff>
      <xdr:row>35</xdr:row>
      <xdr:rowOff>79540</xdr:rowOff>
    </xdr:to>
    <xdr:sp macro="" textlink="">
      <xdr:nvSpPr>
        <xdr:cNvPr id="139" name="円/楕円 138"/>
        <xdr:cNvSpPr/>
      </xdr:nvSpPr>
      <xdr:spPr bwMode="auto">
        <a:xfrm>
          <a:off x="3556000" y="658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89717</xdr:rowOff>
    </xdr:from>
    <xdr:ext cx="762000" cy="259045"/>
    <xdr:sp macro="" textlink="">
      <xdr:nvSpPr>
        <xdr:cNvPr id="140" name="テキスト ボックス 139"/>
        <xdr:cNvSpPr txBox="1"/>
      </xdr:nvSpPr>
      <xdr:spPr>
        <a:xfrm>
          <a:off x="3225800" y="63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237249</xdr:rowOff>
    </xdr:from>
    <xdr:to>
      <xdr:col>2</xdr:col>
      <xdr:colOff>692150</xdr:colOff>
      <xdr:row>34</xdr:row>
      <xdr:rowOff>338849</xdr:rowOff>
    </xdr:to>
    <xdr:sp macro="" textlink="">
      <xdr:nvSpPr>
        <xdr:cNvPr id="141" name="円/楕円 140"/>
        <xdr:cNvSpPr/>
      </xdr:nvSpPr>
      <xdr:spPr bwMode="auto">
        <a:xfrm>
          <a:off x="2857500" y="650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6126</xdr:rowOff>
    </xdr:from>
    <xdr:ext cx="762000" cy="259045"/>
    <xdr:sp macro="" textlink="">
      <xdr:nvSpPr>
        <xdr:cNvPr id="142" name="テキスト ボックス 141"/>
        <xdr:cNvSpPr txBox="1"/>
      </xdr:nvSpPr>
      <xdr:spPr>
        <a:xfrm>
          <a:off x="2527300" y="627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石川県津幡町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37,791
37,550
110.59
13,219,981
13,019,358
191,527
8,592,139
15,776,914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103.5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59366</xdr:rowOff>
    </xdr:from>
    <xdr:to>
      <xdr:col>6</xdr:col>
      <xdr:colOff>511175</xdr:colOff>
      <xdr:row>37</xdr:row>
      <xdr:rowOff>113030</xdr:rowOff>
    </xdr:to>
    <xdr:cxnSp macro="">
      <xdr:nvCxnSpPr>
        <xdr:cNvPr id="61" name="直線コネクタ 60"/>
        <xdr:cNvCxnSpPr/>
      </xdr:nvCxnSpPr>
      <xdr:spPr>
        <a:xfrm>
          <a:off x="3797300" y="6403016"/>
          <a:ext cx="838200" cy="5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59366</xdr:rowOff>
    </xdr:from>
    <xdr:to>
      <xdr:col>5</xdr:col>
      <xdr:colOff>358775</xdr:colOff>
      <xdr:row>37</xdr:row>
      <xdr:rowOff>124536</xdr:rowOff>
    </xdr:to>
    <xdr:cxnSp macro="">
      <xdr:nvCxnSpPr>
        <xdr:cNvPr id="64" name="直線コネクタ 63"/>
        <xdr:cNvCxnSpPr/>
      </xdr:nvCxnSpPr>
      <xdr:spPr>
        <a:xfrm flipV="1">
          <a:off x="2908300" y="6403016"/>
          <a:ext cx="889000" cy="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124536</xdr:rowOff>
    </xdr:from>
    <xdr:to>
      <xdr:col>4</xdr:col>
      <xdr:colOff>155575</xdr:colOff>
      <xdr:row>37</xdr:row>
      <xdr:rowOff>140881</xdr:rowOff>
    </xdr:to>
    <xdr:cxnSp macro="">
      <xdr:nvCxnSpPr>
        <xdr:cNvPr id="67" name="直線コネクタ 66"/>
        <xdr:cNvCxnSpPr/>
      </xdr:nvCxnSpPr>
      <xdr:spPr>
        <a:xfrm flipV="1">
          <a:off x="2019300" y="6468186"/>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140881</xdr:rowOff>
    </xdr:from>
    <xdr:to>
      <xdr:col>2</xdr:col>
      <xdr:colOff>638175</xdr:colOff>
      <xdr:row>38</xdr:row>
      <xdr:rowOff>18847</xdr:rowOff>
    </xdr:to>
    <xdr:cxnSp macro="">
      <xdr:nvCxnSpPr>
        <xdr:cNvPr id="70" name="直線コネクタ 69"/>
        <xdr:cNvCxnSpPr/>
      </xdr:nvCxnSpPr>
      <xdr:spPr>
        <a:xfrm flipV="1">
          <a:off x="1130300" y="6484531"/>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62230</xdr:rowOff>
    </xdr:from>
    <xdr:to>
      <xdr:col>6</xdr:col>
      <xdr:colOff>561975</xdr:colOff>
      <xdr:row>37</xdr:row>
      <xdr:rowOff>163830</xdr:rowOff>
    </xdr:to>
    <xdr:sp macro="" textlink="">
      <xdr:nvSpPr>
        <xdr:cNvPr id="80" name="円/楕円 79"/>
        <xdr:cNvSpPr/>
      </xdr:nvSpPr>
      <xdr:spPr>
        <a:xfrm>
          <a:off x="45847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40657</xdr:rowOff>
    </xdr:from>
    <xdr:ext cx="534377" cy="259045"/>
    <xdr:sp macro="" textlink="">
      <xdr:nvSpPr>
        <xdr:cNvPr id="81" name="人件費該当値テキスト"/>
        <xdr:cNvSpPr txBox="1"/>
      </xdr:nvSpPr>
      <xdr:spPr>
        <a:xfrm>
          <a:off x="4686300" y="63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54,400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8566</xdr:rowOff>
    </xdr:from>
    <xdr:to>
      <xdr:col>5</xdr:col>
      <xdr:colOff>409575</xdr:colOff>
      <xdr:row>37</xdr:row>
      <xdr:rowOff>110166</xdr:rowOff>
    </xdr:to>
    <xdr:sp macro="" textlink="">
      <xdr:nvSpPr>
        <xdr:cNvPr id="82" name="円/楕円 81"/>
        <xdr:cNvSpPr/>
      </xdr:nvSpPr>
      <xdr:spPr>
        <a:xfrm>
          <a:off x="3746500" y="63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126693</xdr:rowOff>
    </xdr:from>
    <xdr:ext cx="534377" cy="259045"/>
    <xdr:sp macro="" textlink="">
      <xdr:nvSpPr>
        <xdr:cNvPr id="83" name="テキスト ボックス 82"/>
        <xdr:cNvSpPr txBox="1"/>
      </xdr:nvSpPr>
      <xdr:spPr>
        <a:xfrm>
          <a:off x="3530111" y="612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73736</xdr:rowOff>
    </xdr:from>
    <xdr:to>
      <xdr:col>4</xdr:col>
      <xdr:colOff>206375</xdr:colOff>
      <xdr:row>38</xdr:row>
      <xdr:rowOff>3887</xdr:rowOff>
    </xdr:to>
    <xdr:sp macro="" textlink="">
      <xdr:nvSpPr>
        <xdr:cNvPr id="84" name="円/楕円 83"/>
        <xdr:cNvSpPr/>
      </xdr:nvSpPr>
      <xdr:spPr>
        <a:xfrm>
          <a:off x="2857500" y="64173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166464</xdr:rowOff>
    </xdr:from>
    <xdr:ext cx="534377" cy="259045"/>
    <xdr:sp macro="" textlink="">
      <xdr:nvSpPr>
        <xdr:cNvPr id="85" name="テキスト ボックス 84"/>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90081</xdr:rowOff>
    </xdr:from>
    <xdr:to>
      <xdr:col>3</xdr:col>
      <xdr:colOff>3175</xdr:colOff>
      <xdr:row>38</xdr:row>
      <xdr:rowOff>20231</xdr:rowOff>
    </xdr:to>
    <xdr:sp macro="" textlink="">
      <xdr:nvSpPr>
        <xdr:cNvPr id="86" name="円/楕円 85"/>
        <xdr:cNvSpPr/>
      </xdr:nvSpPr>
      <xdr:spPr>
        <a:xfrm>
          <a:off x="1968500" y="643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11358</xdr:rowOff>
    </xdr:from>
    <xdr:ext cx="534377" cy="259045"/>
    <xdr:sp macro="" textlink="">
      <xdr:nvSpPr>
        <xdr:cNvPr id="87" name="テキスト ボックス 86"/>
        <xdr:cNvSpPr txBox="1"/>
      </xdr:nvSpPr>
      <xdr:spPr>
        <a:xfrm>
          <a:off x="1752111" y="652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139497</xdr:rowOff>
    </xdr:from>
    <xdr:to>
      <xdr:col>1</xdr:col>
      <xdr:colOff>485775</xdr:colOff>
      <xdr:row>38</xdr:row>
      <xdr:rowOff>69647</xdr:rowOff>
    </xdr:to>
    <xdr:sp macro="" textlink="">
      <xdr:nvSpPr>
        <xdr:cNvPr id="88" name="円/楕円 87"/>
        <xdr:cNvSpPr/>
      </xdr:nvSpPr>
      <xdr:spPr>
        <a:xfrm>
          <a:off x="1079500" y="64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60774</xdr:rowOff>
    </xdr:from>
    <xdr:ext cx="534377" cy="259045"/>
    <xdr:sp macro="" textlink="">
      <xdr:nvSpPr>
        <xdr:cNvPr id="89" name="テキスト ボックス 88"/>
        <xdr:cNvSpPr txBox="1"/>
      </xdr:nvSpPr>
      <xdr:spPr>
        <a:xfrm>
          <a:off x="863111" y="657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76647</xdr:rowOff>
    </xdr:from>
    <xdr:to>
      <xdr:col>6</xdr:col>
      <xdr:colOff>511175</xdr:colOff>
      <xdr:row>57</xdr:row>
      <xdr:rowOff>80506</xdr:rowOff>
    </xdr:to>
    <xdr:cxnSp macro="">
      <xdr:nvCxnSpPr>
        <xdr:cNvPr id="116" name="直線コネクタ 115"/>
        <xdr:cNvCxnSpPr/>
      </xdr:nvCxnSpPr>
      <xdr:spPr>
        <a:xfrm>
          <a:off x="3797300" y="9849297"/>
          <a:ext cx="8382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66141</xdr:rowOff>
    </xdr:from>
    <xdr:to>
      <xdr:col>5</xdr:col>
      <xdr:colOff>358775</xdr:colOff>
      <xdr:row>57</xdr:row>
      <xdr:rowOff>76647</xdr:rowOff>
    </xdr:to>
    <xdr:cxnSp macro="">
      <xdr:nvCxnSpPr>
        <xdr:cNvPr id="119" name="直線コネクタ 118"/>
        <xdr:cNvCxnSpPr/>
      </xdr:nvCxnSpPr>
      <xdr:spPr>
        <a:xfrm>
          <a:off x="2908300" y="9838791"/>
          <a:ext cx="889000" cy="1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66141</xdr:rowOff>
    </xdr:from>
    <xdr:to>
      <xdr:col>4</xdr:col>
      <xdr:colOff>155575</xdr:colOff>
      <xdr:row>57</xdr:row>
      <xdr:rowOff>97030</xdr:rowOff>
    </xdr:to>
    <xdr:cxnSp macro="">
      <xdr:nvCxnSpPr>
        <xdr:cNvPr id="122" name="直線コネクタ 121"/>
        <xdr:cNvCxnSpPr/>
      </xdr:nvCxnSpPr>
      <xdr:spPr>
        <a:xfrm flipV="1">
          <a:off x="2019300" y="9838791"/>
          <a:ext cx="889000" cy="3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94679</xdr:rowOff>
    </xdr:from>
    <xdr:to>
      <xdr:col>2</xdr:col>
      <xdr:colOff>638175</xdr:colOff>
      <xdr:row>57</xdr:row>
      <xdr:rowOff>97030</xdr:rowOff>
    </xdr:to>
    <xdr:cxnSp macro="">
      <xdr:nvCxnSpPr>
        <xdr:cNvPr id="125" name="直線コネクタ 124"/>
        <xdr:cNvCxnSpPr/>
      </xdr:nvCxnSpPr>
      <xdr:spPr>
        <a:xfrm>
          <a:off x="1130300" y="9867329"/>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29706</xdr:rowOff>
    </xdr:from>
    <xdr:to>
      <xdr:col>6</xdr:col>
      <xdr:colOff>561975</xdr:colOff>
      <xdr:row>57</xdr:row>
      <xdr:rowOff>131306</xdr:rowOff>
    </xdr:to>
    <xdr:sp macro="" textlink="">
      <xdr:nvSpPr>
        <xdr:cNvPr id="135" name="円/楕円 134"/>
        <xdr:cNvSpPr/>
      </xdr:nvSpPr>
      <xdr:spPr>
        <a:xfrm>
          <a:off x="4584700" y="98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143546</xdr:rowOff>
    </xdr:from>
    <xdr:ext cx="534377" cy="259045"/>
    <xdr:sp macro="" textlink="">
      <xdr:nvSpPr>
        <xdr:cNvPr id="136" name="物件費該当値テキスト"/>
        <xdr:cNvSpPr txBox="1"/>
      </xdr:nvSpPr>
      <xdr:spPr>
        <a:xfrm>
          <a:off x="4686300" y="97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25847</xdr:rowOff>
    </xdr:from>
    <xdr:to>
      <xdr:col>5</xdr:col>
      <xdr:colOff>409575</xdr:colOff>
      <xdr:row>57</xdr:row>
      <xdr:rowOff>127447</xdr:rowOff>
    </xdr:to>
    <xdr:sp macro="" textlink="">
      <xdr:nvSpPr>
        <xdr:cNvPr id="137" name="円/楕円 136"/>
        <xdr:cNvSpPr/>
      </xdr:nvSpPr>
      <xdr:spPr>
        <a:xfrm>
          <a:off x="3746500" y="97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118574</xdr:rowOff>
    </xdr:from>
    <xdr:ext cx="534377" cy="259045"/>
    <xdr:sp macro="" textlink="">
      <xdr:nvSpPr>
        <xdr:cNvPr id="138" name="テキスト ボックス 137"/>
        <xdr:cNvSpPr txBox="1"/>
      </xdr:nvSpPr>
      <xdr:spPr>
        <a:xfrm>
          <a:off x="3530111" y="98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15341</xdr:rowOff>
    </xdr:from>
    <xdr:to>
      <xdr:col>4</xdr:col>
      <xdr:colOff>206375</xdr:colOff>
      <xdr:row>57</xdr:row>
      <xdr:rowOff>116941</xdr:rowOff>
    </xdr:to>
    <xdr:sp macro="" textlink="">
      <xdr:nvSpPr>
        <xdr:cNvPr id="139" name="円/楕円 138"/>
        <xdr:cNvSpPr/>
      </xdr:nvSpPr>
      <xdr:spPr>
        <a:xfrm>
          <a:off x="2857500" y="97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108068</xdr:rowOff>
    </xdr:from>
    <xdr:ext cx="534377" cy="259045"/>
    <xdr:sp macro="" textlink="">
      <xdr:nvSpPr>
        <xdr:cNvPr id="140" name="テキスト ボックス 139"/>
        <xdr:cNvSpPr txBox="1"/>
      </xdr:nvSpPr>
      <xdr:spPr>
        <a:xfrm>
          <a:off x="2641111" y="988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46230</xdr:rowOff>
    </xdr:from>
    <xdr:to>
      <xdr:col>3</xdr:col>
      <xdr:colOff>3175</xdr:colOff>
      <xdr:row>57</xdr:row>
      <xdr:rowOff>147830</xdr:rowOff>
    </xdr:to>
    <xdr:sp macro="" textlink="">
      <xdr:nvSpPr>
        <xdr:cNvPr id="141" name="円/楕円 140"/>
        <xdr:cNvSpPr/>
      </xdr:nvSpPr>
      <xdr:spPr>
        <a:xfrm>
          <a:off x="1968500" y="981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138957</xdr:rowOff>
    </xdr:from>
    <xdr:ext cx="534377" cy="259045"/>
    <xdr:sp macro="" textlink="">
      <xdr:nvSpPr>
        <xdr:cNvPr id="142" name="テキスト ボックス 141"/>
        <xdr:cNvSpPr txBox="1"/>
      </xdr:nvSpPr>
      <xdr:spPr>
        <a:xfrm>
          <a:off x="1752111" y="991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43879</xdr:rowOff>
    </xdr:from>
    <xdr:to>
      <xdr:col>1</xdr:col>
      <xdr:colOff>485775</xdr:colOff>
      <xdr:row>57</xdr:row>
      <xdr:rowOff>145479</xdr:rowOff>
    </xdr:to>
    <xdr:sp macro="" textlink="">
      <xdr:nvSpPr>
        <xdr:cNvPr id="143" name="円/楕円 142"/>
        <xdr:cNvSpPr/>
      </xdr:nvSpPr>
      <xdr:spPr>
        <a:xfrm>
          <a:off x="1079500" y="981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136606</xdr:rowOff>
    </xdr:from>
    <xdr:ext cx="534377" cy="259045"/>
    <xdr:sp macro="" textlink="">
      <xdr:nvSpPr>
        <xdr:cNvPr id="144" name="テキスト ボックス 143"/>
        <xdr:cNvSpPr txBox="1"/>
      </xdr:nvSpPr>
      <xdr:spPr>
        <a:xfrm>
          <a:off x="863111" y="990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110134</xdr:rowOff>
    </xdr:from>
    <xdr:to>
      <xdr:col>6</xdr:col>
      <xdr:colOff>511175</xdr:colOff>
      <xdr:row>77</xdr:row>
      <xdr:rowOff>122098</xdr:rowOff>
    </xdr:to>
    <xdr:cxnSp macro="">
      <xdr:nvCxnSpPr>
        <xdr:cNvPr id="173" name="直線コネクタ 172"/>
        <xdr:cNvCxnSpPr/>
      </xdr:nvCxnSpPr>
      <xdr:spPr>
        <a:xfrm flipV="1">
          <a:off x="3797300" y="13311784"/>
          <a:ext cx="8382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88951</xdr:rowOff>
    </xdr:from>
    <xdr:to>
      <xdr:col>5</xdr:col>
      <xdr:colOff>358775</xdr:colOff>
      <xdr:row>77</xdr:row>
      <xdr:rowOff>122098</xdr:rowOff>
    </xdr:to>
    <xdr:cxnSp macro="">
      <xdr:nvCxnSpPr>
        <xdr:cNvPr id="176" name="直線コネクタ 175"/>
        <xdr:cNvCxnSpPr/>
      </xdr:nvCxnSpPr>
      <xdr:spPr>
        <a:xfrm>
          <a:off x="2908300" y="13290601"/>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88951</xdr:rowOff>
    </xdr:from>
    <xdr:to>
      <xdr:col>4</xdr:col>
      <xdr:colOff>155575</xdr:colOff>
      <xdr:row>77</xdr:row>
      <xdr:rowOff>145262</xdr:rowOff>
    </xdr:to>
    <xdr:cxnSp macro="">
      <xdr:nvCxnSpPr>
        <xdr:cNvPr id="179" name="直線コネクタ 178"/>
        <xdr:cNvCxnSpPr/>
      </xdr:nvCxnSpPr>
      <xdr:spPr>
        <a:xfrm flipV="1">
          <a:off x="2019300" y="13290601"/>
          <a:ext cx="889000" cy="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79350</xdr:rowOff>
    </xdr:from>
    <xdr:to>
      <xdr:col>2</xdr:col>
      <xdr:colOff>638175</xdr:colOff>
      <xdr:row>77</xdr:row>
      <xdr:rowOff>145262</xdr:rowOff>
    </xdr:to>
    <xdr:cxnSp macro="">
      <xdr:nvCxnSpPr>
        <xdr:cNvPr id="182" name="直線コネクタ 181"/>
        <xdr:cNvCxnSpPr/>
      </xdr:nvCxnSpPr>
      <xdr:spPr>
        <a:xfrm>
          <a:off x="1130300" y="13281000"/>
          <a:ext cx="889000" cy="6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59334</xdr:rowOff>
    </xdr:from>
    <xdr:to>
      <xdr:col>6</xdr:col>
      <xdr:colOff>561975</xdr:colOff>
      <xdr:row>77</xdr:row>
      <xdr:rowOff>160934</xdr:rowOff>
    </xdr:to>
    <xdr:sp macro="" textlink="">
      <xdr:nvSpPr>
        <xdr:cNvPr id="192" name="円/楕円 191"/>
        <xdr:cNvSpPr/>
      </xdr:nvSpPr>
      <xdr:spPr>
        <a:xfrm>
          <a:off x="4584700" y="132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82211</xdr:rowOff>
    </xdr:from>
    <xdr:ext cx="469744" cy="259045"/>
    <xdr:sp macro="" textlink="">
      <xdr:nvSpPr>
        <xdr:cNvPr id="193" name="維持補修費該当値テキスト"/>
        <xdr:cNvSpPr txBox="1"/>
      </xdr:nvSpPr>
      <xdr:spPr>
        <a:xfrm>
          <a:off x="4686300" y="1311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71298</xdr:rowOff>
    </xdr:from>
    <xdr:to>
      <xdr:col>5</xdr:col>
      <xdr:colOff>409575</xdr:colOff>
      <xdr:row>78</xdr:row>
      <xdr:rowOff>1448</xdr:rowOff>
    </xdr:to>
    <xdr:sp macro="" textlink="">
      <xdr:nvSpPr>
        <xdr:cNvPr id="194" name="円/楕円 193"/>
        <xdr:cNvSpPr/>
      </xdr:nvSpPr>
      <xdr:spPr>
        <a:xfrm>
          <a:off x="3746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164025</xdr:rowOff>
    </xdr:from>
    <xdr:ext cx="469744" cy="259045"/>
    <xdr:sp macro="" textlink="">
      <xdr:nvSpPr>
        <xdr:cNvPr id="195" name="テキスト ボックス 194"/>
        <xdr:cNvSpPr txBox="1"/>
      </xdr:nvSpPr>
      <xdr:spPr>
        <a:xfrm>
          <a:off x="3562427"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38151</xdr:rowOff>
    </xdr:from>
    <xdr:to>
      <xdr:col>4</xdr:col>
      <xdr:colOff>206375</xdr:colOff>
      <xdr:row>77</xdr:row>
      <xdr:rowOff>139751</xdr:rowOff>
    </xdr:to>
    <xdr:sp macro="" textlink="">
      <xdr:nvSpPr>
        <xdr:cNvPr id="196" name="円/楕円 195"/>
        <xdr:cNvSpPr/>
      </xdr:nvSpPr>
      <xdr:spPr>
        <a:xfrm>
          <a:off x="2857500" y="132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156278</xdr:rowOff>
    </xdr:from>
    <xdr:ext cx="469744" cy="259045"/>
    <xdr:sp macro="" textlink="">
      <xdr:nvSpPr>
        <xdr:cNvPr id="197" name="テキスト ボックス 196"/>
        <xdr:cNvSpPr txBox="1"/>
      </xdr:nvSpPr>
      <xdr:spPr>
        <a:xfrm>
          <a:off x="2673427" y="1301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94462</xdr:rowOff>
    </xdr:from>
    <xdr:to>
      <xdr:col>3</xdr:col>
      <xdr:colOff>3175</xdr:colOff>
      <xdr:row>78</xdr:row>
      <xdr:rowOff>24612</xdr:rowOff>
    </xdr:to>
    <xdr:sp macro="" textlink="">
      <xdr:nvSpPr>
        <xdr:cNvPr id="198" name="円/楕円 197"/>
        <xdr:cNvSpPr/>
      </xdr:nvSpPr>
      <xdr:spPr>
        <a:xfrm>
          <a:off x="1968500" y="132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15739</xdr:rowOff>
    </xdr:from>
    <xdr:ext cx="469744" cy="259045"/>
    <xdr:sp macro="" textlink="">
      <xdr:nvSpPr>
        <xdr:cNvPr id="199" name="テキスト ボックス 198"/>
        <xdr:cNvSpPr txBox="1"/>
      </xdr:nvSpPr>
      <xdr:spPr>
        <a:xfrm>
          <a:off x="1784427" y="1338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28550</xdr:rowOff>
    </xdr:from>
    <xdr:to>
      <xdr:col>1</xdr:col>
      <xdr:colOff>485775</xdr:colOff>
      <xdr:row>77</xdr:row>
      <xdr:rowOff>130150</xdr:rowOff>
    </xdr:to>
    <xdr:sp macro="" textlink="">
      <xdr:nvSpPr>
        <xdr:cNvPr id="200" name="円/楕円 199"/>
        <xdr:cNvSpPr/>
      </xdr:nvSpPr>
      <xdr:spPr>
        <a:xfrm>
          <a:off x="1079500" y="132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146677</xdr:rowOff>
    </xdr:from>
    <xdr:ext cx="469744" cy="259045"/>
    <xdr:sp macro="" textlink="">
      <xdr:nvSpPr>
        <xdr:cNvPr id="201" name="テキスト ボックス 200"/>
        <xdr:cNvSpPr txBox="1"/>
      </xdr:nvSpPr>
      <xdr:spPr>
        <a:xfrm>
          <a:off x="895427" y="1300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169951</xdr:rowOff>
    </xdr:from>
    <xdr:to>
      <xdr:col>6</xdr:col>
      <xdr:colOff>511175</xdr:colOff>
      <xdr:row>97</xdr:row>
      <xdr:rowOff>40487</xdr:rowOff>
    </xdr:to>
    <xdr:cxnSp macro="">
      <xdr:nvCxnSpPr>
        <xdr:cNvPr id="231" name="直線コネクタ 230"/>
        <xdr:cNvCxnSpPr/>
      </xdr:nvCxnSpPr>
      <xdr:spPr>
        <a:xfrm flipV="1">
          <a:off x="3797300" y="16629151"/>
          <a:ext cx="8382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35249</xdr:rowOff>
    </xdr:from>
    <xdr:to>
      <xdr:col>5</xdr:col>
      <xdr:colOff>358775</xdr:colOff>
      <xdr:row>97</xdr:row>
      <xdr:rowOff>40487</xdr:rowOff>
    </xdr:to>
    <xdr:cxnSp macro="">
      <xdr:nvCxnSpPr>
        <xdr:cNvPr id="234" name="直線コネクタ 233"/>
        <xdr:cNvCxnSpPr/>
      </xdr:nvCxnSpPr>
      <xdr:spPr>
        <a:xfrm>
          <a:off x="2908300" y="16665899"/>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35249</xdr:rowOff>
    </xdr:from>
    <xdr:to>
      <xdr:col>4</xdr:col>
      <xdr:colOff>155575</xdr:colOff>
      <xdr:row>97</xdr:row>
      <xdr:rowOff>133756</xdr:rowOff>
    </xdr:to>
    <xdr:cxnSp macro="">
      <xdr:nvCxnSpPr>
        <xdr:cNvPr id="237" name="直線コネクタ 236"/>
        <xdr:cNvCxnSpPr/>
      </xdr:nvCxnSpPr>
      <xdr:spPr>
        <a:xfrm flipV="1">
          <a:off x="2019300" y="16665899"/>
          <a:ext cx="889000" cy="9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133756</xdr:rowOff>
    </xdr:from>
    <xdr:to>
      <xdr:col>2</xdr:col>
      <xdr:colOff>638175</xdr:colOff>
      <xdr:row>98</xdr:row>
      <xdr:rowOff>20238</xdr:rowOff>
    </xdr:to>
    <xdr:cxnSp macro="">
      <xdr:nvCxnSpPr>
        <xdr:cNvPr id="240" name="直線コネクタ 239"/>
        <xdr:cNvCxnSpPr/>
      </xdr:nvCxnSpPr>
      <xdr:spPr>
        <a:xfrm flipV="1">
          <a:off x="1130300" y="16764406"/>
          <a:ext cx="889000" cy="5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119151</xdr:rowOff>
    </xdr:from>
    <xdr:to>
      <xdr:col>6</xdr:col>
      <xdr:colOff>561975</xdr:colOff>
      <xdr:row>97</xdr:row>
      <xdr:rowOff>49301</xdr:rowOff>
    </xdr:to>
    <xdr:sp macro="" textlink="">
      <xdr:nvSpPr>
        <xdr:cNvPr id="250" name="円/楕円 249"/>
        <xdr:cNvSpPr/>
      </xdr:nvSpPr>
      <xdr:spPr>
        <a:xfrm>
          <a:off x="4584700" y="165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97578</xdr:rowOff>
    </xdr:from>
    <xdr:ext cx="534377" cy="259045"/>
    <xdr:sp macro="" textlink="">
      <xdr:nvSpPr>
        <xdr:cNvPr id="251" name="扶助費該当値テキスト"/>
        <xdr:cNvSpPr txBox="1"/>
      </xdr:nvSpPr>
      <xdr:spPr>
        <a:xfrm>
          <a:off x="4686300" y="165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60,412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161137</xdr:rowOff>
    </xdr:from>
    <xdr:to>
      <xdr:col>5</xdr:col>
      <xdr:colOff>409575</xdr:colOff>
      <xdr:row>97</xdr:row>
      <xdr:rowOff>91287</xdr:rowOff>
    </xdr:to>
    <xdr:sp macro="" textlink="">
      <xdr:nvSpPr>
        <xdr:cNvPr id="252" name="円/楕円 251"/>
        <xdr:cNvSpPr/>
      </xdr:nvSpPr>
      <xdr:spPr>
        <a:xfrm>
          <a:off x="3746500" y="166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82414</xdr:rowOff>
    </xdr:from>
    <xdr:ext cx="534377" cy="259045"/>
    <xdr:sp macro="" textlink="">
      <xdr:nvSpPr>
        <xdr:cNvPr id="253" name="テキスト ボックス 252"/>
        <xdr:cNvSpPr txBox="1"/>
      </xdr:nvSpPr>
      <xdr:spPr>
        <a:xfrm>
          <a:off x="3530111" y="167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155899</xdr:rowOff>
    </xdr:from>
    <xdr:to>
      <xdr:col>4</xdr:col>
      <xdr:colOff>206375</xdr:colOff>
      <xdr:row>97</xdr:row>
      <xdr:rowOff>86049</xdr:rowOff>
    </xdr:to>
    <xdr:sp macro="" textlink="">
      <xdr:nvSpPr>
        <xdr:cNvPr id="254" name="円/楕円 253"/>
        <xdr:cNvSpPr/>
      </xdr:nvSpPr>
      <xdr:spPr>
        <a:xfrm>
          <a:off x="2857500" y="166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102576</xdr:rowOff>
    </xdr:from>
    <xdr:ext cx="534377" cy="259045"/>
    <xdr:sp macro="" textlink="">
      <xdr:nvSpPr>
        <xdr:cNvPr id="255" name="テキスト ボックス 254"/>
        <xdr:cNvSpPr txBox="1"/>
      </xdr:nvSpPr>
      <xdr:spPr>
        <a:xfrm>
          <a:off x="2641111" y="163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82956</xdr:rowOff>
    </xdr:from>
    <xdr:to>
      <xdr:col>3</xdr:col>
      <xdr:colOff>3175</xdr:colOff>
      <xdr:row>98</xdr:row>
      <xdr:rowOff>13106</xdr:rowOff>
    </xdr:to>
    <xdr:sp macro="" textlink="">
      <xdr:nvSpPr>
        <xdr:cNvPr id="256" name="円/楕円 255"/>
        <xdr:cNvSpPr/>
      </xdr:nvSpPr>
      <xdr:spPr>
        <a:xfrm>
          <a:off x="1968500" y="167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29633</xdr:rowOff>
    </xdr:from>
    <xdr:ext cx="534377" cy="259045"/>
    <xdr:sp macro="" textlink="">
      <xdr:nvSpPr>
        <xdr:cNvPr id="257" name="テキスト ボックス 256"/>
        <xdr:cNvSpPr txBox="1"/>
      </xdr:nvSpPr>
      <xdr:spPr>
        <a:xfrm>
          <a:off x="1752111" y="164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140888</xdr:rowOff>
    </xdr:from>
    <xdr:to>
      <xdr:col>1</xdr:col>
      <xdr:colOff>485775</xdr:colOff>
      <xdr:row>98</xdr:row>
      <xdr:rowOff>71038</xdr:rowOff>
    </xdr:to>
    <xdr:sp macro="" textlink="">
      <xdr:nvSpPr>
        <xdr:cNvPr id="258" name="円/楕円 257"/>
        <xdr:cNvSpPr/>
      </xdr:nvSpPr>
      <xdr:spPr>
        <a:xfrm>
          <a:off x="1079500" y="167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87565</xdr:rowOff>
    </xdr:from>
    <xdr:ext cx="534377" cy="259045"/>
    <xdr:sp macro="" textlink="">
      <xdr:nvSpPr>
        <xdr:cNvPr id="259" name="テキスト ボックス 258"/>
        <xdr:cNvSpPr txBox="1"/>
      </xdr:nvSpPr>
      <xdr:spPr>
        <a:xfrm>
          <a:off x="863111" y="165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23169</xdr:rowOff>
    </xdr:from>
    <xdr:to>
      <xdr:col>15</xdr:col>
      <xdr:colOff>180975</xdr:colOff>
      <xdr:row>37</xdr:row>
      <xdr:rowOff>33067</xdr:rowOff>
    </xdr:to>
    <xdr:cxnSp macro="">
      <xdr:nvCxnSpPr>
        <xdr:cNvPr id="286" name="直線コネクタ 285"/>
        <xdr:cNvCxnSpPr/>
      </xdr:nvCxnSpPr>
      <xdr:spPr>
        <a:xfrm>
          <a:off x="9639300" y="6366819"/>
          <a:ext cx="8382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23169</xdr:rowOff>
    </xdr:from>
    <xdr:to>
      <xdr:col>14</xdr:col>
      <xdr:colOff>28575</xdr:colOff>
      <xdr:row>37</xdr:row>
      <xdr:rowOff>124411</xdr:rowOff>
    </xdr:to>
    <xdr:cxnSp macro="">
      <xdr:nvCxnSpPr>
        <xdr:cNvPr id="289" name="直線コネクタ 288"/>
        <xdr:cNvCxnSpPr/>
      </xdr:nvCxnSpPr>
      <xdr:spPr>
        <a:xfrm flipV="1">
          <a:off x="8750300" y="6366819"/>
          <a:ext cx="889000" cy="10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124411</xdr:rowOff>
    </xdr:from>
    <xdr:to>
      <xdr:col>12</xdr:col>
      <xdr:colOff>511175</xdr:colOff>
      <xdr:row>37</xdr:row>
      <xdr:rowOff>132810</xdr:rowOff>
    </xdr:to>
    <xdr:cxnSp macro="">
      <xdr:nvCxnSpPr>
        <xdr:cNvPr id="292" name="直線コネクタ 291"/>
        <xdr:cNvCxnSpPr/>
      </xdr:nvCxnSpPr>
      <xdr:spPr>
        <a:xfrm flipV="1">
          <a:off x="7861300" y="6468061"/>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132810</xdr:rowOff>
    </xdr:from>
    <xdr:to>
      <xdr:col>11</xdr:col>
      <xdr:colOff>307975</xdr:colOff>
      <xdr:row>37</xdr:row>
      <xdr:rowOff>137199</xdr:rowOff>
    </xdr:to>
    <xdr:cxnSp macro="">
      <xdr:nvCxnSpPr>
        <xdr:cNvPr id="295" name="直線コネクタ 294"/>
        <xdr:cNvCxnSpPr/>
      </xdr:nvCxnSpPr>
      <xdr:spPr>
        <a:xfrm flipV="1">
          <a:off x="6972300" y="6476460"/>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153717</xdr:rowOff>
    </xdr:from>
    <xdr:to>
      <xdr:col>15</xdr:col>
      <xdr:colOff>231775</xdr:colOff>
      <xdr:row>37</xdr:row>
      <xdr:rowOff>83867</xdr:rowOff>
    </xdr:to>
    <xdr:sp macro="" textlink="">
      <xdr:nvSpPr>
        <xdr:cNvPr id="305" name="円/楕円 304"/>
        <xdr:cNvSpPr/>
      </xdr:nvSpPr>
      <xdr:spPr>
        <a:xfrm>
          <a:off x="10426700" y="632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5144</xdr:rowOff>
    </xdr:from>
    <xdr:ext cx="534377" cy="259045"/>
    <xdr:sp macro="" textlink="">
      <xdr:nvSpPr>
        <xdr:cNvPr id="306" name="補助費等該当値テキスト"/>
        <xdr:cNvSpPr txBox="1"/>
      </xdr:nvSpPr>
      <xdr:spPr>
        <a:xfrm>
          <a:off x="10528300" y="617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143819</xdr:rowOff>
    </xdr:from>
    <xdr:to>
      <xdr:col>14</xdr:col>
      <xdr:colOff>79375</xdr:colOff>
      <xdr:row>37</xdr:row>
      <xdr:rowOff>73969</xdr:rowOff>
    </xdr:to>
    <xdr:sp macro="" textlink="">
      <xdr:nvSpPr>
        <xdr:cNvPr id="307" name="円/楕円 306"/>
        <xdr:cNvSpPr/>
      </xdr:nvSpPr>
      <xdr:spPr>
        <a:xfrm>
          <a:off x="9588500" y="631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90496</xdr:rowOff>
    </xdr:from>
    <xdr:ext cx="534377" cy="259045"/>
    <xdr:sp macro="" textlink="">
      <xdr:nvSpPr>
        <xdr:cNvPr id="308" name="テキスト ボックス 307"/>
        <xdr:cNvSpPr txBox="1"/>
      </xdr:nvSpPr>
      <xdr:spPr>
        <a:xfrm>
          <a:off x="9372111" y="609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73611</xdr:rowOff>
    </xdr:from>
    <xdr:to>
      <xdr:col>12</xdr:col>
      <xdr:colOff>561975</xdr:colOff>
      <xdr:row>38</xdr:row>
      <xdr:rowOff>3761</xdr:rowOff>
    </xdr:to>
    <xdr:sp macro="" textlink="">
      <xdr:nvSpPr>
        <xdr:cNvPr id="309" name="円/楕円 308"/>
        <xdr:cNvSpPr/>
      </xdr:nvSpPr>
      <xdr:spPr>
        <a:xfrm>
          <a:off x="8699500" y="64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20288</xdr:rowOff>
    </xdr:from>
    <xdr:ext cx="534377" cy="259045"/>
    <xdr:sp macro="" textlink="">
      <xdr:nvSpPr>
        <xdr:cNvPr id="310" name="テキスト ボックス 309"/>
        <xdr:cNvSpPr txBox="1"/>
      </xdr:nvSpPr>
      <xdr:spPr>
        <a:xfrm>
          <a:off x="8483111" y="619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82010</xdr:rowOff>
    </xdr:from>
    <xdr:to>
      <xdr:col>11</xdr:col>
      <xdr:colOff>358775</xdr:colOff>
      <xdr:row>38</xdr:row>
      <xdr:rowOff>12160</xdr:rowOff>
    </xdr:to>
    <xdr:sp macro="" textlink="">
      <xdr:nvSpPr>
        <xdr:cNvPr id="311" name="円/楕円 310"/>
        <xdr:cNvSpPr/>
      </xdr:nvSpPr>
      <xdr:spPr>
        <a:xfrm>
          <a:off x="7810500" y="6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3287</xdr:rowOff>
    </xdr:from>
    <xdr:ext cx="534377" cy="259045"/>
    <xdr:sp macro="" textlink="">
      <xdr:nvSpPr>
        <xdr:cNvPr id="312" name="テキスト ボックス 311"/>
        <xdr:cNvSpPr txBox="1"/>
      </xdr:nvSpPr>
      <xdr:spPr>
        <a:xfrm>
          <a:off x="7594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86399</xdr:rowOff>
    </xdr:from>
    <xdr:to>
      <xdr:col>10</xdr:col>
      <xdr:colOff>155575</xdr:colOff>
      <xdr:row>38</xdr:row>
      <xdr:rowOff>16549</xdr:rowOff>
    </xdr:to>
    <xdr:sp macro="" textlink="">
      <xdr:nvSpPr>
        <xdr:cNvPr id="313" name="円/楕円 312"/>
        <xdr:cNvSpPr/>
      </xdr:nvSpPr>
      <xdr:spPr>
        <a:xfrm>
          <a:off x="6921500" y="643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7676</xdr:rowOff>
    </xdr:from>
    <xdr:ext cx="534377" cy="259045"/>
    <xdr:sp macro="" textlink="">
      <xdr:nvSpPr>
        <xdr:cNvPr id="314" name="テキスト ボックス 313"/>
        <xdr:cNvSpPr txBox="1"/>
      </xdr:nvSpPr>
      <xdr:spPr>
        <a:xfrm>
          <a:off x="6705111" y="65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68842</xdr:rowOff>
    </xdr:from>
    <xdr:to>
      <xdr:col>15</xdr:col>
      <xdr:colOff>180975</xdr:colOff>
      <xdr:row>57</xdr:row>
      <xdr:rowOff>160457</xdr:rowOff>
    </xdr:to>
    <xdr:cxnSp macro="">
      <xdr:nvCxnSpPr>
        <xdr:cNvPr id="343" name="直線コネクタ 342"/>
        <xdr:cNvCxnSpPr/>
      </xdr:nvCxnSpPr>
      <xdr:spPr>
        <a:xfrm>
          <a:off x="9639300" y="9841492"/>
          <a:ext cx="838200" cy="9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68842</xdr:rowOff>
    </xdr:from>
    <xdr:to>
      <xdr:col>14</xdr:col>
      <xdr:colOff>28575</xdr:colOff>
      <xdr:row>57</xdr:row>
      <xdr:rowOff>68872</xdr:rowOff>
    </xdr:to>
    <xdr:cxnSp macro="">
      <xdr:nvCxnSpPr>
        <xdr:cNvPr id="346" name="直線コネクタ 345"/>
        <xdr:cNvCxnSpPr/>
      </xdr:nvCxnSpPr>
      <xdr:spPr>
        <a:xfrm flipV="1">
          <a:off x="8750300" y="9841492"/>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68872</xdr:rowOff>
    </xdr:from>
    <xdr:to>
      <xdr:col>12</xdr:col>
      <xdr:colOff>511175</xdr:colOff>
      <xdr:row>57</xdr:row>
      <xdr:rowOff>87244</xdr:rowOff>
    </xdr:to>
    <xdr:cxnSp macro="">
      <xdr:nvCxnSpPr>
        <xdr:cNvPr id="349" name="直線コネクタ 348"/>
        <xdr:cNvCxnSpPr/>
      </xdr:nvCxnSpPr>
      <xdr:spPr>
        <a:xfrm flipV="1">
          <a:off x="7861300" y="9841522"/>
          <a:ext cx="889000" cy="1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122357</xdr:rowOff>
    </xdr:from>
    <xdr:to>
      <xdr:col>11</xdr:col>
      <xdr:colOff>307975</xdr:colOff>
      <xdr:row>57</xdr:row>
      <xdr:rowOff>87244</xdr:rowOff>
    </xdr:to>
    <xdr:cxnSp macro="">
      <xdr:nvCxnSpPr>
        <xdr:cNvPr id="352" name="直線コネクタ 351"/>
        <xdr:cNvCxnSpPr/>
      </xdr:nvCxnSpPr>
      <xdr:spPr>
        <a:xfrm>
          <a:off x="6972300" y="9723557"/>
          <a:ext cx="889000" cy="13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109657</xdr:rowOff>
    </xdr:from>
    <xdr:to>
      <xdr:col>15</xdr:col>
      <xdr:colOff>231775</xdr:colOff>
      <xdr:row>58</xdr:row>
      <xdr:rowOff>39807</xdr:rowOff>
    </xdr:to>
    <xdr:sp macro="" textlink="">
      <xdr:nvSpPr>
        <xdr:cNvPr id="362" name="円/楕円 361"/>
        <xdr:cNvSpPr/>
      </xdr:nvSpPr>
      <xdr:spPr>
        <a:xfrm>
          <a:off x="10426700" y="98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88084</xdr:rowOff>
    </xdr:from>
    <xdr:ext cx="534377" cy="259045"/>
    <xdr:sp macro="" textlink="">
      <xdr:nvSpPr>
        <xdr:cNvPr id="363" name="普通建設事業費該当値テキスト"/>
        <xdr:cNvSpPr txBox="1"/>
      </xdr:nvSpPr>
      <xdr:spPr>
        <a:xfrm>
          <a:off x="10528300" y="986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29,776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18042</xdr:rowOff>
    </xdr:from>
    <xdr:to>
      <xdr:col>14</xdr:col>
      <xdr:colOff>79375</xdr:colOff>
      <xdr:row>57</xdr:row>
      <xdr:rowOff>119642</xdr:rowOff>
    </xdr:to>
    <xdr:sp macro="" textlink="">
      <xdr:nvSpPr>
        <xdr:cNvPr id="364" name="円/楕円 363"/>
        <xdr:cNvSpPr/>
      </xdr:nvSpPr>
      <xdr:spPr>
        <a:xfrm>
          <a:off x="9588500" y="97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110769</xdr:rowOff>
    </xdr:from>
    <xdr:ext cx="534377" cy="259045"/>
    <xdr:sp macro="" textlink="">
      <xdr:nvSpPr>
        <xdr:cNvPr id="365" name="テキスト ボックス 364"/>
        <xdr:cNvSpPr txBox="1"/>
      </xdr:nvSpPr>
      <xdr:spPr>
        <a:xfrm>
          <a:off x="9372111" y="98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18072</xdr:rowOff>
    </xdr:from>
    <xdr:to>
      <xdr:col>12</xdr:col>
      <xdr:colOff>561975</xdr:colOff>
      <xdr:row>57</xdr:row>
      <xdr:rowOff>119672</xdr:rowOff>
    </xdr:to>
    <xdr:sp macro="" textlink="">
      <xdr:nvSpPr>
        <xdr:cNvPr id="366" name="円/楕円 365"/>
        <xdr:cNvSpPr/>
      </xdr:nvSpPr>
      <xdr:spPr>
        <a:xfrm>
          <a:off x="8699500" y="97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110799</xdr:rowOff>
    </xdr:from>
    <xdr:ext cx="534377" cy="259045"/>
    <xdr:sp macro="" textlink="">
      <xdr:nvSpPr>
        <xdr:cNvPr id="367" name="テキスト ボックス 366"/>
        <xdr:cNvSpPr txBox="1"/>
      </xdr:nvSpPr>
      <xdr:spPr>
        <a:xfrm>
          <a:off x="8483111" y="98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36444</xdr:rowOff>
    </xdr:from>
    <xdr:to>
      <xdr:col>11</xdr:col>
      <xdr:colOff>358775</xdr:colOff>
      <xdr:row>57</xdr:row>
      <xdr:rowOff>138044</xdr:rowOff>
    </xdr:to>
    <xdr:sp macro="" textlink="">
      <xdr:nvSpPr>
        <xdr:cNvPr id="368" name="円/楕円 367"/>
        <xdr:cNvSpPr/>
      </xdr:nvSpPr>
      <xdr:spPr>
        <a:xfrm>
          <a:off x="7810500" y="980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129171</xdr:rowOff>
    </xdr:from>
    <xdr:ext cx="534377" cy="259045"/>
    <xdr:sp macro="" textlink="">
      <xdr:nvSpPr>
        <xdr:cNvPr id="369" name="テキスト ボックス 368"/>
        <xdr:cNvSpPr txBox="1"/>
      </xdr:nvSpPr>
      <xdr:spPr>
        <a:xfrm>
          <a:off x="7594111" y="990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71557</xdr:rowOff>
    </xdr:from>
    <xdr:to>
      <xdr:col>10</xdr:col>
      <xdr:colOff>155575</xdr:colOff>
      <xdr:row>57</xdr:row>
      <xdr:rowOff>1707</xdr:rowOff>
    </xdr:to>
    <xdr:sp macro="" textlink="">
      <xdr:nvSpPr>
        <xdr:cNvPr id="370" name="円/楕円 369"/>
        <xdr:cNvSpPr/>
      </xdr:nvSpPr>
      <xdr:spPr>
        <a:xfrm>
          <a:off x="6921500" y="96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18234</xdr:rowOff>
    </xdr:from>
    <xdr:ext cx="534377" cy="259045"/>
    <xdr:sp macro="" textlink="">
      <xdr:nvSpPr>
        <xdr:cNvPr id="371" name="テキスト ボックス 370"/>
        <xdr:cNvSpPr txBox="1"/>
      </xdr:nvSpPr>
      <xdr:spPr>
        <a:xfrm>
          <a:off x="6705111" y="944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142735</xdr:rowOff>
    </xdr:from>
    <xdr:to>
      <xdr:col>15</xdr:col>
      <xdr:colOff>180975</xdr:colOff>
      <xdr:row>78</xdr:row>
      <xdr:rowOff>119227</xdr:rowOff>
    </xdr:to>
    <xdr:cxnSp macro="">
      <xdr:nvCxnSpPr>
        <xdr:cNvPr id="400" name="直線コネクタ 399"/>
        <xdr:cNvCxnSpPr/>
      </xdr:nvCxnSpPr>
      <xdr:spPr>
        <a:xfrm>
          <a:off x="9639300" y="13344385"/>
          <a:ext cx="838200" cy="14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142735</xdr:rowOff>
    </xdr:from>
    <xdr:to>
      <xdr:col>14</xdr:col>
      <xdr:colOff>28575</xdr:colOff>
      <xdr:row>78</xdr:row>
      <xdr:rowOff>17018</xdr:rowOff>
    </xdr:to>
    <xdr:cxnSp macro="">
      <xdr:nvCxnSpPr>
        <xdr:cNvPr id="403" name="直線コネクタ 402"/>
        <xdr:cNvCxnSpPr/>
      </xdr:nvCxnSpPr>
      <xdr:spPr>
        <a:xfrm flipV="1">
          <a:off x="8750300" y="13344385"/>
          <a:ext cx="889000" cy="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68427</xdr:rowOff>
    </xdr:from>
    <xdr:to>
      <xdr:col>15</xdr:col>
      <xdr:colOff>231775</xdr:colOff>
      <xdr:row>78</xdr:row>
      <xdr:rowOff>170027</xdr:rowOff>
    </xdr:to>
    <xdr:sp macro="" textlink="">
      <xdr:nvSpPr>
        <xdr:cNvPr id="413" name="円/楕円 412"/>
        <xdr:cNvSpPr/>
      </xdr:nvSpPr>
      <xdr:spPr>
        <a:xfrm>
          <a:off x="10426700" y="1344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154804</xdr:rowOff>
    </xdr:from>
    <xdr:ext cx="469744" cy="259045"/>
    <xdr:sp macro="" textlink="">
      <xdr:nvSpPr>
        <xdr:cNvPr id="414" name="普通建設事業費 （ うち新規整備　）該当値テキスト"/>
        <xdr:cNvSpPr txBox="1"/>
      </xdr:nvSpPr>
      <xdr:spPr>
        <a:xfrm>
          <a:off x="10528300" y="1335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91935</xdr:rowOff>
    </xdr:from>
    <xdr:to>
      <xdr:col>14</xdr:col>
      <xdr:colOff>79375</xdr:colOff>
      <xdr:row>78</xdr:row>
      <xdr:rowOff>22085</xdr:rowOff>
    </xdr:to>
    <xdr:sp macro="" textlink="">
      <xdr:nvSpPr>
        <xdr:cNvPr id="415" name="円/楕円 414"/>
        <xdr:cNvSpPr/>
      </xdr:nvSpPr>
      <xdr:spPr>
        <a:xfrm>
          <a:off x="9588500" y="1329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13212</xdr:rowOff>
    </xdr:from>
    <xdr:ext cx="534377" cy="259045"/>
    <xdr:sp macro="" textlink="">
      <xdr:nvSpPr>
        <xdr:cNvPr id="416" name="テキスト ボックス 415"/>
        <xdr:cNvSpPr txBox="1"/>
      </xdr:nvSpPr>
      <xdr:spPr>
        <a:xfrm>
          <a:off x="9372111" y="1338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137668</xdr:rowOff>
    </xdr:from>
    <xdr:to>
      <xdr:col>12</xdr:col>
      <xdr:colOff>561975</xdr:colOff>
      <xdr:row>78</xdr:row>
      <xdr:rowOff>67818</xdr:rowOff>
    </xdr:to>
    <xdr:sp macro="" textlink="">
      <xdr:nvSpPr>
        <xdr:cNvPr id="417" name="円/楕円 416"/>
        <xdr:cNvSpPr/>
      </xdr:nvSpPr>
      <xdr:spPr>
        <a:xfrm>
          <a:off x="8699500" y="133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58945</xdr:rowOff>
    </xdr:from>
    <xdr:ext cx="534377" cy="259045"/>
    <xdr:sp macro="" textlink="">
      <xdr:nvSpPr>
        <xdr:cNvPr id="418" name="テキスト ボックス 417"/>
        <xdr:cNvSpPr txBox="1"/>
      </xdr:nvSpPr>
      <xdr:spPr>
        <a:xfrm>
          <a:off x="8483111" y="134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9449</xdr:rowOff>
    </xdr:from>
    <xdr:to>
      <xdr:col>15</xdr:col>
      <xdr:colOff>180975</xdr:colOff>
      <xdr:row>98</xdr:row>
      <xdr:rowOff>30632</xdr:rowOff>
    </xdr:to>
    <xdr:cxnSp macro="">
      <xdr:nvCxnSpPr>
        <xdr:cNvPr id="447" name="直線コネクタ 446"/>
        <xdr:cNvCxnSpPr/>
      </xdr:nvCxnSpPr>
      <xdr:spPr>
        <a:xfrm>
          <a:off x="9639300" y="16811549"/>
          <a:ext cx="8382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143993</xdr:rowOff>
    </xdr:from>
    <xdr:to>
      <xdr:col>14</xdr:col>
      <xdr:colOff>28575</xdr:colOff>
      <xdr:row>98</xdr:row>
      <xdr:rowOff>9449</xdr:rowOff>
    </xdr:to>
    <xdr:cxnSp macro="">
      <xdr:nvCxnSpPr>
        <xdr:cNvPr id="450" name="直線コネクタ 449"/>
        <xdr:cNvCxnSpPr/>
      </xdr:nvCxnSpPr>
      <xdr:spPr>
        <a:xfrm>
          <a:off x="8750300" y="16774643"/>
          <a:ext cx="8890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151282</xdr:rowOff>
    </xdr:from>
    <xdr:to>
      <xdr:col>15</xdr:col>
      <xdr:colOff>231775</xdr:colOff>
      <xdr:row>98</xdr:row>
      <xdr:rowOff>81432</xdr:rowOff>
    </xdr:to>
    <xdr:sp macro="" textlink="">
      <xdr:nvSpPr>
        <xdr:cNvPr id="460" name="円/楕円 459"/>
        <xdr:cNvSpPr/>
      </xdr:nvSpPr>
      <xdr:spPr>
        <a:xfrm>
          <a:off x="10426700" y="167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129709</xdr:rowOff>
    </xdr:from>
    <xdr:ext cx="534377" cy="259045"/>
    <xdr:sp macro="" textlink="">
      <xdr:nvSpPr>
        <xdr:cNvPr id="461" name="普通建設事業費 （ うち更新整備　）該当値テキスト"/>
        <xdr:cNvSpPr txBox="1"/>
      </xdr:nvSpPr>
      <xdr:spPr>
        <a:xfrm>
          <a:off x="10528300" y="1676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130099</xdr:rowOff>
    </xdr:from>
    <xdr:to>
      <xdr:col>14</xdr:col>
      <xdr:colOff>79375</xdr:colOff>
      <xdr:row>98</xdr:row>
      <xdr:rowOff>60249</xdr:rowOff>
    </xdr:to>
    <xdr:sp macro="" textlink="">
      <xdr:nvSpPr>
        <xdr:cNvPr id="462" name="円/楕円 461"/>
        <xdr:cNvSpPr/>
      </xdr:nvSpPr>
      <xdr:spPr>
        <a:xfrm>
          <a:off x="9588500" y="167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51376</xdr:rowOff>
    </xdr:from>
    <xdr:ext cx="534377" cy="259045"/>
    <xdr:sp macro="" textlink="">
      <xdr:nvSpPr>
        <xdr:cNvPr id="463" name="テキスト ボックス 462"/>
        <xdr:cNvSpPr txBox="1"/>
      </xdr:nvSpPr>
      <xdr:spPr>
        <a:xfrm>
          <a:off x="9372111" y="1685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93193</xdr:rowOff>
    </xdr:from>
    <xdr:to>
      <xdr:col>12</xdr:col>
      <xdr:colOff>561975</xdr:colOff>
      <xdr:row>98</xdr:row>
      <xdr:rowOff>23343</xdr:rowOff>
    </xdr:to>
    <xdr:sp macro="" textlink="">
      <xdr:nvSpPr>
        <xdr:cNvPr id="464" name="円/楕円 463"/>
        <xdr:cNvSpPr/>
      </xdr:nvSpPr>
      <xdr:spPr>
        <a:xfrm>
          <a:off x="8699500" y="167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14470</xdr:rowOff>
    </xdr:from>
    <xdr:ext cx="534377" cy="259045"/>
    <xdr:sp macro="" textlink="">
      <xdr:nvSpPr>
        <xdr:cNvPr id="465" name="テキスト ボックス 464"/>
        <xdr:cNvSpPr txBox="1"/>
      </xdr:nvSpPr>
      <xdr:spPr>
        <a:xfrm>
          <a:off x="8483111" y="168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37516</xdr:rowOff>
    </xdr:from>
    <xdr:to>
      <xdr:col>23</xdr:col>
      <xdr:colOff>517525</xdr:colOff>
      <xdr:row>39</xdr:row>
      <xdr:rowOff>43917</xdr:rowOff>
    </xdr:to>
    <xdr:cxnSp macro="">
      <xdr:nvCxnSpPr>
        <xdr:cNvPr id="494" name="直線コネクタ 493"/>
        <xdr:cNvCxnSpPr/>
      </xdr:nvCxnSpPr>
      <xdr:spPr>
        <a:xfrm flipV="1">
          <a:off x="15481300" y="672406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126384</xdr:rowOff>
    </xdr:from>
    <xdr:to>
      <xdr:col>22</xdr:col>
      <xdr:colOff>365125</xdr:colOff>
      <xdr:row>39</xdr:row>
      <xdr:rowOff>43917</xdr:rowOff>
    </xdr:to>
    <xdr:cxnSp macro="">
      <xdr:nvCxnSpPr>
        <xdr:cNvPr id="497" name="直線コネクタ 496"/>
        <xdr:cNvCxnSpPr/>
      </xdr:nvCxnSpPr>
      <xdr:spPr>
        <a:xfrm>
          <a:off x="14592300" y="6641484"/>
          <a:ext cx="889000" cy="8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126384</xdr:rowOff>
    </xdr:from>
    <xdr:to>
      <xdr:col>21</xdr:col>
      <xdr:colOff>161925</xdr:colOff>
      <xdr:row>38</xdr:row>
      <xdr:rowOff>135890</xdr:rowOff>
    </xdr:to>
    <xdr:cxnSp macro="">
      <xdr:nvCxnSpPr>
        <xdr:cNvPr id="500" name="直線コネクタ 499"/>
        <xdr:cNvCxnSpPr/>
      </xdr:nvCxnSpPr>
      <xdr:spPr>
        <a:xfrm flipV="1">
          <a:off x="13703300" y="6641484"/>
          <a:ext cx="889000" cy="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60850</xdr:rowOff>
    </xdr:from>
    <xdr:ext cx="469744" cy="259045"/>
    <xdr:sp macro="" textlink="">
      <xdr:nvSpPr>
        <xdr:cNvPr id="502" name="テキスト ボックス 501"/>
        <xdr:cNvSpPr txBox="1"/>
      </xdr:nvSpPr>
      <xdr:spPr>
        <a:xfrm>
          <a:off x="14357427" y="67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94609</xdr:rowOff>
    </xdr:from>
    <xdr:to>
      <xdr:col>19</xdr:col>
      <xdr:colOff>644525</xdr:colOff>
      <xdr:row>38</xdr:row>
      <xdr:rowOff>135890</xdr:rowOff>
    </xdr:to>
    <xdr:cxnSp macro="">
      <xdr:nvCxnSpPr>
        <xdr:cNvPr id="503" name="直線コネクタ 502"/>
        <xdr:cNvCxnSpPr/>
      </xdr:nvCxnSpPr>
      <xdr:spPr>
        <a:xfrm>
          <a:off x="12814300" y="6609709"/>
          <a:ext cx="889000" cy="4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47686</xdr:rowOff>
    </xdr:from>
    <xdr:ext cx="469744" cy="259045"/>
    <xdr:sp macro="" textlink="">
      <xdr:nvSpPr>
        <xdr:cNvPr id="505" name="テキスト ボックス 504"/>
        <xdr:cNvSpPr txBox="1"/>
      </xdr:nvSpPr>
      <xdr:spPr>
        <a:xfrm>
          <a:off x="13468427" y="673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26008</xdr:rowOff>
    </xdr:from>
    <xdr:ext cx="469744" cy="259045"/>
    <xdr:sp macro="" textlink="">
      <xdr:nvSpPr>
        <xdr:cNvPr id="507" name="テキスト ボックス 506"/>
        <xdr:cNvSpPr txBox="1"/>
      </xdr:nvSpPr>
      <xdr:spPr>
        <a:xfrm>
          <a:off x="12579427" y="67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158166</xdr:rowOff>
    </xdr:from>
    <xdr:to>
      <xdr:col>23</xdr:col>
      <xdr:colOff>568325</xdr:colOff>
      <xdr:row>39</xdr:row>
      <xdr:rowOff>88316</xdr:rowOff>
    </xdr:to>
    <xdr:sp macro="" textlink="">
      <xdr:nvSpPr>
        <xdr:cNvPr id="513" name="円/楕円 512"/>
        <xdr:cNvSpPr/>
      </xdr:nvSpPr>
      <xdr:spPr>
        <a:xfrm>
          <a:off x="162687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164567</xdr:rowOff>
    </xdr:from>
    <xdr:to>
      <xdr:col>22</xdr:col>
      <xdr:colOff>415925</xdr:colOff>
      <xdr:row>39</xdr:row>
      <xdr:rowOff>94717</xdr:rowOff>
    </xdr:to>
    <xdr:sp macro="" textlink="">
      <xdr:nvSpPr>
        <xdr:cNvPr id="515" name="円/楕円 514"/>
        <xdr:cNvSpPr/>
      </xdr:nvSpPr>
      <xdr:spPr>
        <a:xfrm>
          <a:off x="15430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85844</xdr:rowOff>
    </xdr:from>
    <xdr:ext cx="313932" cy="259045"/>
    <xdr:sp macro="" textlink="">
      <xdr:nvSpPr>
        <xdr:cNvPr id="516" name="テキスト ボックス 515"/>
        <xdr:cNvSpPr txBox="1"/>
      </xdr:nvSpPr>
      <xdr:spPr>
        <a:xfrm>
          <a:off x="15324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75584</xdr:rowOff>
    </xdr:from>
    <xdr:to>
      <xdr:col>21</xdr:col>
      <xdr:colOff>212725</xdr:colOff>
      <xdr:row>39</xdr:row>
      <xdr:rowOff>5734</xdr:rowOff>
    </xdr:to>
    <xdr:sp macro="" textlink="">
      <xdr:nvSpPr>
        <xdr:cNvPr id="517" name="円/楕円 516"/>
        <xdr:cNvSpPr/>
      </xdr:nvSpPr>
      <xdr:spPr>
        <a:xfrm>
          <a:off x="14541500" y="65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22261</xdr:rowOff>
    </xdr:from>
    <xdr:ext cx="469744" cy="259045"/>
    <xdr:sp macro="" textlink="">
      <xdr:nvSpPr>
        <xdr:cNvPr id="518" name="テキスト ボックス 517"/>
        <xdr:cNvSpPr txBox="1"/>
      </xdr:nvSpPr>
      <xdr:spPr>
        <a:xfrm>
          <a:off x="14357427" y="636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85090</xdr:rowOff>
    </xdr:from>
    <xdr:to>
      <xdr:col>20</xdr:col>
      <xdr:colOff>9525</xdr:colOff>
      <xdr:row>39</xdr:row>
      <xdr:rowOff>15240</xdr:rowOff>
    </xdr:to>
    <xdr:sp macro="" textlink="">
      <xdr:nvSpPr>
        <xdr:cNvPr id="519" name="円/楕円 518"/>
        <xdr:cNvSpPr/>
      </xdr:nvSpPr>
      <xdr:spPr>
        <a:xfrm>
          <a:off x="13652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31767</xdr:rowOff>
    </xdr:from>
    <xdr:ext cx="469744" cy="259045"/>
    <xdr:sp macro="" textlink="">
      <xdr:nvSpPr>
        <xdr:cNvPr id="520" name="テキスト ボックス 519"/>
        <xdr:cNvSpPr txBox="1"/>
      </xdr:nvSpPr>
      <xdr:spPr>
        <a:xfrm>
          <a:off x="1346842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43809</xdr:rowOff>
    </xdr:from>
    <xdr:to>
      <xdr:col>18</xdr:col>
      <xdr:colOff>492125</xdr:colOff>
      <xdr:row>38</xdr:row>
      <xdr:rowOff>145409</xdr:rowOff>
    </xdr:to>
    <xdr:sp macro="" textlink="">
      <xdr:nvSpPr>
        <xdr:cNvPr id="521" name="円/楕円 520"/>
        <xdr:cNvSpPr/>
      </xdr:nvSpPr>
      <xdr:spPr>
        <a:xfrm>
          <a:off x="12763500" y="65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161936</xdr:rowOff>
    </xdr:from>
    <xdr:ext cx="469744" cy="259045"/>
    <xdr:sp macro="" textlink="">
      <xdr:nvSpPr>
        <xdr:cNvPr id="522" name="テキスト ボックス 521"/>
        <xdr:cNvSpPr txBox="1"/>
      </xdr:nvSpPr>
      <xdr:spPr>
        <a:xfrm>
          <a:off x="12579427" y="633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78490</xdr:rowOff>
    </xdr:from>
    <xdr:to>
      <xdr:col>23</xdr:col>
      <xdr:colOff>517525</xdr:colOff>
      <xdr:row>76</xdr:row>
      <xdr:rowOff>88058</xdr:rowOff>
    </xdr:to>
    <xdr:cxnSp macro="">
      <xdr:nvCxnSpPr>
        <xdr:cNvPr id="602" name="直線コネクタ 601"/>
        <xdr:cNvCxnSpPr/>
      </xdr:nvCxnSpPr>
      <xdr:spPr>
        <a:xfrm>
          <a:off x="15481300" y="13108690"/>
          <a:ext cx="8382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53615</xdr:rowOff>
    </xdr:from>
    <xdr:to>
      <xdr:col>22</xdr:col>
      <xdr:colOff>365125</xdr:colOff>
      <xdr:row>76</xdr:row>
      <xdr:rowOff>78490</xdr:rowOff>
    </xdr:to>
    <xdr:cxnSp macro="">
      <xdr:nvCxnSpPr>
        <xdr:cNvPr id="605" name="直線コネクタ 604"/>
        <xdr:cNvCxnSpPr/>
      </xdr:nvCxnSpPr>
      <xdr:spPr>
        <a:xfrm>
          <a:off x="14592300" y="13083815"/>
          <a:ext cx="889000" cy="2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35350</xdr:rowOff>
    </xdr:from>
    <xdr:to>
      <xdr:col>21</xdr:col>
      <xdr:colOff>161925</xdr:colOff>
      <xdr:row>76</xdr:row>
      <xdr:rowOff>53615</xdr:rowOff>
    </xdr:to>
    <xdr:cxnSp macro="">
      <xdr:nvCxnSpPr>
        <xdr:cNvPr id="608" name="直線コネクタ 607"/>
        <xdr:cNvCxnSpPr/>
      </xdr:nvCxnSpPr>
      <xdr:spPr>
        <a:xfrm>
          <a:off x="13703300" y="13065550"/>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168264</xdr:rowOff>
    </xdr:from>
    <xdr:to>
      <xdr:col>19</xdr:col>
      <xdr:colOff>644525</xdr:colOff>
      <xdr:row>76</xdr:row>
      <xdr:rowOff>35350</xdr:rowOff>
    </xdr:to>
    <xdr:cxnSp macro="">
      <xdr:nvCxnSpPr>
        <xdr:cNvPr id="611" name="直線コネクタ 610"/>
        <xdr:cNvCxnSpPr/>
      </xdr:nvCxnSpPr>
      <xdr:spPr>
        <a:xfrm>
          <a:off x="12814300" y="13027014"/>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37258</xdr:rowOff>
    </xdr:from>
    <xdr:to>
      <xdr:col>23</xdr:col>
      <xdr:colOff>568325</xdr:colOff>
      <xdr:row>76</xdr:row>
      <xdr:rowOff>138858</xdr:rowOff>
    </xdr:to>
    <xdr:sp macro="" textlink="">
      <xdr:nvSpPr>
        <xdr:cNvPr id="621" name="円/楕円 620"/>
        <xdr:cNvSpPr/>
      </xdr:nvSpPr>
      <xdr:spPr>
        <a:xfrm>
          <a:off x="16268700" y="1306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60135</xdr:rowOff>
    </xdr:from>
    <xdr:ext cx="534377" cy="259045"/>
    <xdr:sp macro="" textlink="">
      <xdr:nvSpPr>
        <xdr:cNvPr id="622" name="公債費該当値テキスト"/>
        <xdr:cNvSpPr txBox="1"/>
      </xdr:nvSpPr>
      <xdr:spPr>
        <a:xfrm>
          <a:off x="16370300" y="1291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48,244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27690</xdr:rowOff>
    </xdr:from>
    <xdr:to>
      <xdr:col>22</xdr:col>
      <xdr:colOff>415925</xdr:colOff>
      <xdr:row>76</xdr:row>
      <xdr:rowOff>129290</xdr:rowOff>
    </xdr:to>
    <xdr:sp macro="" textlink="">
      <xdr:nvSpPr>
        <xdr:cNvPr id="623" name="円/楕円 622"/>
        <xdr:cNvSpPr/>
      </xdr:nvSpPr>
      <xdr:spPr>
        <a:xfrm>
          <a:off x="15430500" y="13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145817</xdr:rowOff>
    </xdr:from>
    <xdr:ext cx="534377" cy="259045"/>
    <xdr:sp macro="" textlink="">
      <xdr:nvSpPr>
        <xdr:cNvPr id="624" name="テキスト ボックス 623"/>
        <xdr:cNvSpPr txBox="1"/>
      </xdr:nvSpPr>
      <xdr:spPr>
        <a:xfrm>
          <a:off x="15214111" y="1283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2815</xdr:rowOff>
    </xdr:from>
    <xdr:to>
      <xdr:col>21</xdr:col>
      <xdr:colOff>212725</xdr:colOff>
      <xdr:row>76</xdr:row>
      <xdr:rowOff>104415</xdr:rowOff>
    </xdr:to>
    <xdr:sp macro="" textlink="">
      <xdr:nvSpPr>
        <xdr:cNvPr id="625" name="円/楕円 624"/>
        <xdr:cNvSpPr/>
      </xdr:nvSpPr>
      <xdr:spPr>
        <a:xfrm>
          <a:off x="14541500" y="130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120943</xdr:rowOff>
    </xdr:from>
    <xdr:ext cx="534377" cy="259045"/>
    <xdr:sp macro="" textlink="">
      <xdr:nvSpPr>
        <xdr:cNvPr id="626" name="テキスト ボックス 625"/>
        <xdr:cNvSpPr txBox="1"/>
      </xdr:nvSpPr>
      <xdr:spPr>
        <a:xfrm>
          <a:off x="14325111" y="128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156000</xdr:rowOff>
    </xdr:from>
    <xdr:to>
      <xdr:col>20</xdr:col>
      <xdr:colOff>9525</xdr:colOff>
      <xdr:row>76</xdr:row>
      <xdr:rowOff>86150</xdr:rowOff>
    </xdr:to>
    <xdr:sp macro="" textlink="">
      <xdr:nvSpPr>
        <xdr:cNvPr id="627" name="円/楕円 626"/>
        <xdr:cNvSpPr/>
      </xdr:nvSpPr>
      <xdr:spPr>
        <a:xfrm>
          <a:off x="13652500" y="130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102677</xdr:rowOff>
    </xdr:from>
    <xdr:ext cx="534377" cy="259045"/>
    <xdr:sp macro="" textlink="">
      <xdr:nvSpPr>
        <xdr:cNvPr id="628" name="テキスト ボックス 627"/>
        <xdr:cNvSpPr txBox="1"/>
      </xdr:nvSpPr>
      <xdr:spPr>
        <a:xfrm>
          <a:off x="13436111" y="1278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117464</xdr:rowOff>
    </xdr:from>
    <xdr:to>
      <xdr:col>18</xdr:col>
      <xdr:colOff>492125</xdr:colOff>
      <xdr:row>76</xdr:row>
      <xdr:rowOff>47614</xdr:rowOff>
    </xdr:to>
    <xdr:sp macro="" textlink="">
      <xdr:nvSpPr>
        <xdr:cNvPr id="629" name="円/楕円 628"/>
        <xdr:cNvSpPr/>
      </xdr:nvSpPr>
      <xdr:spPr>
        <a:xfrm>
          <a:off x="12763500" y="12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64141</xdr:rowOff>
    </xdr:from>
    <xdr:ext cx="534377" cy="259045"/>
    <xdr:sp macro="" textlink="">
      <xdr:nvSpPr>
        <xdr:cNvPr id="630" name="テキスト ボックス 629"/>
        <xdr:cNvSpPr txBox="1"/>
      </xdr:nvSpPr>
      <xdr:spPr>
        <a:xfrm>
          <a:off x="12547111" y="12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89040</xdr:rowOff>
    </xdr:from>
    <xdr:to>
      <xdr:col>23</xdr:col>
      <xdr:colOff>517525</xdr:colOff>
      <xdr:row>98</xdr:row>
      <xdr:rowOff>139548</xdr:rowOff>
    </xdr:to>
    <xdr:cxnSp macro="">
      <xdr:nvCxnSpPr>
        <xdr:cNvPr id="659" name="直線コネクタ 658"/>
        <xdr:cNvCxnSpPr/>
      </xdr:nvCxnSpPr>
      <xdr:spPr>
        <a:xfrm>
          <a:off x="15481300" y="16891140"/>
          <a:ext cx="838200" cy="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89040</xdr:rowOff>
    </xdr:from>
    <xdr:to>
      <xdr:col>22</xdr:col>
      <xdr:colOff>365125</xdr:colOff>
      <xdr:row>99</xdr:row>
      <xdr:rowOff>9500</xdr:rowOff>
    </xdr:to>
    <xdr:cxnSp macro="">
      <xdr:nvCxnSpPr>
        <xdr:cNvPr id="662" name="直線コネクタ 661"/>
        <xdr:cNvCxnSpPr/>
      </xdr:nvCxnSpPr>
      <xdr:spPr>
        <a:xfrm flipV="1">
          <a:off x="14592300" y="16891140"/>
          <a:ext cx="889000" cy="9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5144</xdr:rowOff>
    </xdr:from>
    <xdr:to>
      <xdr:col>21</xdr:col>
      <xdr:colOff>161925</xdr:colOff>
      <xdr:row>99</xdr:row>
      <xdr:rowOff>9500</xdr:rowOff>
    </xdr:to>
    <xdr:cxnSp macro="">
      <xdr:nvCxnSpPr>
        <xdr:cNvPr id="665" name="直線コネクタ 664"/>
        <xdr:cNvCxnSpPr/>
      </xdr:nvCxnSpPr>
      <xdr:spPr>
        <a:xfrm>
          <a:off x="13703300" y="16978694"/>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5144</xdr:rowOff>
    </xdr:from>
    <xdr:to>
      <xdr:col>19</xdr:col>
      <xdr:colOff>644525</xdr:colOff>
      <xdr:row>99</xdr:row>
      <xdr:rowOff>21120</xdr:rowOff>
    </xdr:to>
    <xdr:cxnSp macro="">
      <xdr:nvCxnSpPr>
        <xdr:cNvPr id="668" name="直線コネクタ 667"/>
        <xdr:cNvCxnSpPr/>
      </xdr:nvCxnSpPr>
      <xdr:spPr>
        <a:xfrm flipV="1">
          <a:off x="12814300" y="16978694"/>
          <a:ext cx="8890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88748</xdr:rowOff>
    </xdr:from>
    <xdr:to>
      <xdr:col>23</xdr:col>
      <xdr:colOff>568325</xdr:colOff>
      <xdr:row>99</xdr:row>
      <xdr:rowOff>18898</xdr:rowOff>
    </xdr:to>
    <xdr:sp macro="" textlink="">
      <xdr:nvSpPr>
        <xdr:cNvPr id="678" name="円/楕円 677"/>
        <xdr:cNvSpPr/>
      </xdr:nvSpPr>
      <xdr:spPr>
        <a:xfrm>
          <a:off x="16268700" y="168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3675</xdr:rowOff>
    </xdr:from>
    <xdr:ext cx="469744" cy="259045"/>
    <xdr:sp macro="" textlink="">
      <xdr:nvSpPr>
        <xdr:cNvPr id="679" name="積立金該当値テキスト"/>
        <xdr:cNvSpPr txBox="1"/>
      </xdr:nvSpPr>
      <xdr:spPr>
        <a:xfrm>
          <a:off x="16370300" y="1680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38240</xdr:rowOff>
    </xdr:from>
    <xdr:to>
      <xdr:col>22</xdr:col>
      <xdr:colOff>415925</xdr:colOff>
      <xdr:row>98</xdr:row>
      <xdr:rowOff>139840</xdr:rowOff>
    </xdr:to>
    <xdr:sp macro="" textlink="">
      <xdr:nvSpPr>
        <xdr:cNvPr id="680" name="円/楕円 679"/>
        <xdr:cNvSpPr/>
      </xdr:nvSpPr>
      <xdr:spPr>
        <a:xfrm>
          <a:off x="15430500" y="168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130967</xdr:rowOff>
    </xdr:from>
    <xdr:ext cx="469744" cy="259045"/>
    <xdr:sp macro="" textlink="">
      <xdr:nvSpPr>
        <xdr:cNvPr id="681" name="テキスト ボックス 680"/>
        <xdr:cNvSpPr txBox="1"/>
      </xdr:nvSpPr>
      <xdr:spPr>
        <a:xfrm>
          <a:off x="15246427" y="169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130150</xdr:rowOff>
    </xdr:from>
    <xdr:to>
      <xdr:col>21</xdr:col>
      <xdr:colOff>212725</xdr:colOff>
      <xdr:row>99</xdr:row>
      <xdr:rowOff>60300</xdr:rowOff>
    </xdr:to>
    <xdr:sp macro="" textlink="">
      <xdr:nvSpPr>
        <xdr:cNvPr id="682" name="円/楕円 681"/>
        <xdr:cNvSpPr/>
      </xdr:nvSpPr>
      <xdr:spPr>
        <a:xfrm>
          <a:off x="14541500" y="169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51427</xdr:rowOff>
    </xdr:from>
    <xdr:ext cx="469744" cy="259045"/>
    <xdr:sp macro="" textlink="">
      <xdr:nvSpPr>
        <xdr:cNvPr id="683" name="テキスト ボックス 682"/>
        <xdr:cNvSpPr txBox="1"/>
      </xdr:nvSpPr>
      <xdr:spPr>
        <a:xfrm>
          <a:off x="14357427" y="1702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125794</xdr:rowOff>
    </xdr:from>
    <xdr:to>
      <xdr:col>20</xdr:col>
      <xdr:colOff>9525</xdr:colOff>
      <xdr:row>99</xdr:row>
      <xdr:rowOff>55944</xdr:rowOff>
    </xdr:to>
    <xdr:sp macro="" textlink="">
      <xdr:nvSpPr>
        <xdr:cNvPr id="684" name="円/楕円 683"/>
        <xdr:cNvSpPr/>
      </xdr:nvSpPr>
      <xdr:spPr>
        <a:xfrm>
          <a:off x="13652500" y="1692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47071</xdr:rowOff>
    </xdr:from>
    <xdr:ext cx="469744" cy="259045"/>
    <xdr:sp macro="" textlink="">
      <xdr:nvSpPr>
        <xdr:cNvPr id="685" name="テキスト ボックス 684"/>
        <xdr:cNvSpPr txBox="1"/>
      </xdr:nvSpPr>
      <xdr:spPr>
        <a:xfrm>
          <a:off x="13468427" y="170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141770</xdr:rowOff>
    </xdr:from>
    <xdr:to>
      <xdr:col>18</xdr:col>
      <xdr:colOff>492125</xdr:colOff>
      <xdr:row>99</xdr:row>
      <xdr:rowOff>71920</xdr:rowOff>
    </xdr:to>
    <xdr:sp macro="" textlink="">
      <xdr:nvSpPr>
        <xdr:cNvPr id="686" name="円/楕円 685"/>
        <xdr:cNvSpPr/>
      </xdr:nvSpPr>
      <xdr:spPr>
        <a:xfrm>
          <a:off x="12763500" y="169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63047</xdr:rowOff>
    </xdr:from>
    <xdr:ext cx="469744" cy="259045"/>
    <xdr:sp macro="" textlink="">
      <xdr:nvSpPr>
        <xdr:cNvPr id="687" name="テキスト ボックス 686"/>
        <xdr:cNvSpPr txBox="1"/>
      </xdr:nvSpPr>
      <xdr:spPr>
        <a:xfrm>
          <a:off x="12579427" y="170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34109</xdr:rowOff>
    </xdr:from>
    <xdr:to>
      <xdr:col>29</xdr:col>
      <xdr:colOff>517525</xdr:colOff>
      <xdr:row>39</xdr:row>
      <xdr:rowOff>98878</xdr:rowOff>
    </xdr:to>
    <xdr:cxnSp macro="">
      <xdr:nvCxnSpPr>
        <xdr:cNvPr id="724" name="直線コネクタ 723"/>
        <xdr:cNvCxnSpPr/>
      </xdr:nvCxnSpPr>
      <xdr:spPr>
        <a:xfrm>
          <a:off x="19545300" y="6720659"/>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34109</xdr:rowOff>
    </xdr:from>
    <xdr:to>
      <xdr:col>28</xdr:col>
      <xdr:colOff>314325</xdr:colOff>
      <xdr:row>39</xdr:row>
      <xdr:rowOff>77216</xdr:rowOff>
    </xdr:to>
    <xdr:cxnSp macro="">
      <xdr:nvCxnSpPr>
        <xdr:cNvPr id="727" name="直線コネクタ 726"/>
        <xdr:cNvCxnSpPr/>
      </xdr:nvCxnSpPr>
      <xdr:spPr>
        <a:xfrm flipV="1">
          <a:off x="18656300" y="6720659"/>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154759</xdr:rowOff>
    </xdr:from>
    <xdr:to>
      <xdr:col>28</xdr:col>
      <xdr:colOff>365125</xdr:colOff>
      <xdr:row>39</xdr:row>
      <xdr:rowOff>84909</xdr:rowOff>
    </xdr:to>
    <xdr:sp macro="" textlink="">
      <xdr:nvSpPr>
        <xdr:cNvPr id="743" name="円/楕円 742"/>
        <xdr:cNvSpPr/>
      </xdr:nvSpPr>
      <xdr:spPr>
        <a:xfrm>
          <a:off x="19494500" y="66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76036</xdr:rowOff>
    </xdr:from>
    <xdr:ext cx="378565" cy="259045"/>
    <xdr:sp macro="" textlink="">
      <xdr:nvSpPr>
        <xdr:cNvPr id="744" name="テキスト ボックス 743"/>
        <xdr:cNvSpPr txBox="1"/>
      </xdr:nvSpPr>
      <xdr:spPr>
        <a:xfrm>
          <a:off x="19356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26416</xdr:rowOff>
    </xdr:from>
    <xdr:to>
      <xdr:col>27</xdr:col>
      <xdr:colOff>161925</xdr:colOff>
      <xdr:row>39</xdr:row>
      <xdr:rowOff>128016</xdr:rowOff>
    </xdr:to>
    <xdr:sp macro="" textlink="">
      <xdr:nvSpPr>
        <xdr:cNvPr id="745" name="円/楕円 744"/>
        <xdr:cNvSpPr/>
      </xdr:nvSpPr>
      <xdr:spPr>
        <a:xfrm>
          <a:off x="18605500" y="67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119143</xdr:rowOff>
    </xdr:from>
    <xdr:ext cx="378565" cy="259045"/>
    <xdr:sp macro="" textlink="">
      <xdr:nvSpPr>
        <xdr:cNvPr id="746" name="テキスト ボックス 745"/>
        <xdr:cNvSpPr txBox="1"/>
      </xdr:nvSpPr>
      <xdr:spPr>
        <a:xfrm>
          <a:off x="18467017" y="680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126304</xdr:rowOff>
    </xdr:from>
    <xdr:to>
      <xdr:col>32</xdr:col>
      <xdr:colOff>187325</xdr:colOff>
      <xdr:row>58</xdr:row>
      <xdr:rowOff>108976</xdr:rowOff>
    </xdr:to>
    <xdr:cxnSp macro="">
      <xdr:nvCxnSpPr>
        <xdr:cNvPr id="773" name="直線コネクタ 772"/>
        <xdr:cNvCxnSpPr/>
      </xdr:nvCxnSpPr>
      <xdr:spPr>
        <a:xfrm flipV="1">
          <a:off x="21323300" y="9898954"/>
          <a:ext cx="838200" cy="1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90368</xdr:rowOff>
    </xdr:from>
    <xdr:to>
      <xdr:col>31</xdr:col>
      <xdr:colOff>34925</xdr:colOff>
      <xdr:row>58</xdr:row>
      <xdr:rowOff>108976</xdr:rowOff>
    </xdr:to>
    <xdr:cxnSp macro="">
      <xdr:nvCxnSpPr>
        <xdr:cNvPr id="776" name="直線コネクタ 775"/>
        <xdr:cNvCxnSpPr/>
      </xdr:nvCxnSpPr>
      <xdr:spPr>
        <a:xfrm>
          <a:off x="20434300" y="10034468"/>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36327</xdr:rowOff>
    </xdr:from>
    <xdr:to>
      <xdr:col>29</xdr:col>
      <xdr:colOff>517525</xdr:colOff>
      <xdr:row>58</xdr:row>
      <xdr:rowOff>90368</xdr:rowOff>
    </xdr:to>
    <xdr:cxnSp macro="">
      <xdr:nvCxnSpPr>
        <xdr:cNvPr id="779" name="直線コネクタ 778"/>
        <xdr:cNvCxnSpPr/>
      </xdr:nvCxnSpPr>
      <xdr:spPr>
        <a:xfrm>
          <a:off x="19545300" y="9980427"/>
          <a:ext cx="8890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23251</xdr:rowOff>
    </xdr:from>
    <xdr:to>
      <xdr:col>28</xdr:col>
      <xdr:colOff>314325</xdr:colOff>
      <xdr:row>58</xdr:row>
      <xdr:rowOff>36327</xdr:rowOff>
    </xdr:to>
    <xdr:cxnSp macro="">
      <xdr:nvCxnSpPr>
        <xdr:cNvPr id="782" name="直線コネクタ 781"/>
        <xdr:cNvCxnSpPr/>
      </xdr:nvCxnSpPr>
      <xdr:spPr>
        <a:xfrm>
          <a:off x="18656300" y="9967351"/>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75504</xdr:rowOff>
    </xdr:from>
    <xdr:to>
      <xdr:col>32</xdr:col>
      <xdr:colOff>238125</xdr:colOff>
      <xdr:row>58</xdr:row>
      <xdr:rowOff>5654</xdr:rowOff>
    </xdr:to>
    <xdr:sp macro="" textlink="">
      <xdr:nvSpPr>
        <xdr:cNvPr id="792" name="円/楕円 791"/>
        <xdr:cNvSpPr/>
      </xdr:nvSpPr>
      <xdr:spPr>
        <a:xfrm>
          <a:off x="22110700" y="98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98381</xdr:rowOff>
    </xdr:from>
    <xdr:ext cx="469744" cy="259045"/>
    <xdr:sp macro="" textlink="">
      <xdr:nvSpPr>
        <xdr:cNvPr id="793" name="貸付金該当値テキスト"/>
        <xdr:cNvSpPr txBox="1"/>
      </xdr:nvSpPr>
      <xdr:spPr>
        <a:xfrm>
          <a:off x="22212300" y="96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58176</xdr:rowOff>
    </xdr:from>
    <xdr:to>
      <xdr:col>31</xdr:col>
      <xdr:colOff>85725</xdr:colOff>
      <xdr:row>58</xdr:row>
      <xdr:rowOff>159776</xdr:rowOff>
    </xdr:to>
    <xdr:sp macro="" textlink="">
      <xdr:nvSpPr>
        <xdr:cNvPr id="794" name="円/楕円 793"/>
        <xdr:cNvSpPr/>
      </xdr:nvSpPr>
      <xdr:spPr>
        <a:xfrm>
          <a:off x="21272500" y="100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150903</xdr:rowOff>
    </xdr:from>
    <xdr:ext cx="378565" cy="259045"/>
    <xdr:sp macro="" textlink="">
      <xdr:nvSpPr>
        <xdr:cNvPr id="795" name="テキスト ボックス 794"/>
        <xdr:cNvSpPr txBox="1"/>
      </xdr:nvSpPr>
      <xdr:spPr>
        <a:xfrm>
          <a:off x="21134017" y="10095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39568</xdr:rowOff>
    </xdr:from>
    <xdr:to>
      <xdr:col>29</xdr:col>
      <xdr:colOff>568325</xdr:colOff>
      <xdr:row>58</xdr:row>
      <xdr:rowOff>141168</xdr:rowOff>
    </xdr:to>
    <xdr:sp macro="" textlink="">
      <xdr:nvSpPr>
        <xdr:cNvPr id="796" name="円/楕円 795"/>
        <xdr:cNvSpPr/>
      </xdr:nvSpPr>
      <xdr:spPr>
        <a:xfrm>
          <a:off x="20383500" y="99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132295</xdr:rowOff>
    </xdr:from>
    <xdr:ext cx="469744" cy="259045"/>
    <xdr:sp macro="" textlink="">
      <xdr:nvSpPr>
        <xdr:cNvPr id="797" name="テキスト ボックス 796"/>
        <xdr:cNvSpPr txBox="1"/>
      </xdr:nvSpPr>
      <xdr:spPr>
        <a:xfrm>
          <a:off x="20199427" y="1007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156977</xdr:rowOff>
    </xdr:from>
    <xdr:to>
      <xdr:col>28</xdr:col>
      <xdr:colOff>365125</xdr:colOff>
      <xdr:row>58</xdr:row>
      <xdr:rowOff>87127</xdr:rowOff>
    </xdr:to>
    <xdr:sp macro="" textlink="">
      <xdr:nvSpPr>
        <xdr:cNvPr id="798" name="円/楕円 797"/>
        <xdr:cNvSpPr/>
      </xdr:nvSpPr>
      <xdr:spPr>
        <a:xfrm>
          <a:off x="19494500" y="992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103654</xdr:rowOff>
    </xdr:from>
    <xdr:ext cx="469744" cy="259045"/>
    <xdr:sp macro="" textlink="">
      <xdr:nvSpPr>
        <xdr:cNvPr id="799" name="テキスト ボックス 798"/>
        <xdr:cNvSpPr txBox="1"/>
      </xdr:nvSpPr>
      <xdr:spPr>
        <a:xfrm>
          <a:off x="19310427" y="970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143901</xdr:rowOff>
    </xdr:from>
    <xdr:to>
      <xdr:col>27</xdr:col>
      <xdr:colOff>161925</xdr:colOff>
      <xdr:row>58</xdr:row>
      <xdr:rowOff>74051</xdr:rowOff>
    </xdr:to>
    <xdr:sp macro="" textlink="">
      <xdr:nvSpPr>
        <xdr:cNvPr id="800" name="円/楕円 799"/>
        <xdr:cNvSpPr/>
      </xdr:nvSpPr>
      <xdr:spPr>
        <a:xfrm>
          <a:off x="18605500" y="99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90578</xdr:rowOff>
    </xdr:from>
    <xdr:ext cx="469744" cy="259045"/>
    <xdr:sp macro="" textlink="">
      <xdr:nvSpPr>
        <xdr:cNvPr id="801" name="テキスト ボックス 800"/>
        <xdr:cNvSpPr txBox="1"/>
      </xdr:nvSpPr>
      <xdr:spPr>
        <a:xfrm>
          <a:off x="18421427" y="96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165967</xdr:rowOff>
    </xdr:from>
    <xdr:to>
      <xdr:col>32</xdr:col>
      <xdr:colOff>187325</xdr:colOff>
      <xdr:row>78</xdr:row>
      <xdr:rowOff>1739</xdr:rowOff>
    </xdr:to>
    <xdr:cxnSp macro="">
      <xdr:nvCxnSpPr>
        <xdr:cNvPr id="829" name="直線コネクタ 828"/>
        <xdr:cNvCxnSpPr/>
      </xdr:nvCxnSpPr>
      <xdr:spPr>
        <a:xfrm flipV="1">
          <a:off x="21323300" y="13367617"/>
          <a:ext cx="838200" cy="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108016</xdr:rowOff>
    </xdr:from>
    <xdr:to>
      <xdr:col>31</xdr:col>
      <xdr:colOff>34925</xdr:colOff>
      <xdr:row>78</xdr:row>
      <xdr:rowOff>1739</xdr:rowOff>
    </xdr:to>
    <xdr:cxnSp macro="">
      <xdr:nvCxnSpPr>
        <xdr:cNvPr id="832" name="直線コネクタ 831"/>
        <xdr:cNvCxnSpPr/>
      </xdr:nvCxnSpPr>
      <xdr:spPr>
        <a:xfrm>
          <a:off x="20434300" y="12966766"/>
          <a:ext cx="889000" cy="40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108016</xdr:rowOff>
    </xdr:from>
    <xdr:to>
      <xdr:col>29</xdr:col>
      <xdr:colOff>517525</xdr:colOff>
      <xdr:row>75</xdr:row>
      <xdr:rowOff>129047</xdr:rowOff>
    </xdr:to>
    <xdr:cxnSp macro="">
      <xdr:nvCxnSpPr>
        <xdr:cNvPr id="835" name="直線コネクタ 834"/>
        <xdr:cNvCxnSpPr/>
      </xdr:nvCxnSpPr>
      <xdr:spPr>
        <a:xfrm flipV="1">
          <a:off x="19545300" y="1296676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127515</xdr:rowOff>
    </xdr:from>
    <xdr:to>
      <xdr:col>28</xdr:col>
      <xdr:colOff>314325</xdr:colOff>
      <xdr:row>75</xdr:row>
      <xdr:rowOff>129047</xdr:rowOff>
    </xdr:to>
    <xdr:cxnSp macro="">
      <xdr:nvCxnSpPr>
        <xdr:cNvPr id="838" name="直線コネクタ 837"/>
        <xdr:cNvCxnSpPr/>
      </xdr:nvCxnSpPr>
      <xdr:spPr>
        <a:xfrm>
          <a:off x="18656300" y="12986265"/>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115167</xdr:rowOff>
    </xdr:from>
    <xdr:to>
      <xdr:col>32</xdr:col>
      <xdr:colOff>238125</xdr:colOff>
      <xdr:row>78</xdr:row>
      <xdr:rowOff>45317</xdr:rowOff>
    </xdr:to>
    <xdr:sp macro="" textlink="">
      <xdr:nvSpPr>
        <xdr:cNvPr id="848" name="円/楕円 847"/>
        <xdr:cNvSpPr/>
      </xdr:nvSpPr>
      <xdr:spPr>
        <a:xfrm>
          <a:off x="22110700" y="1331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30094</xdr:rowOff>
    </xdr:from>
    <xdr:ext cx="534377" cy="259045"/>
    <xdr:sp macro="" textlink="">
      <xdr:nvSpPr>
        <xdr:cNvPr id="849" name="繰出金該当値テキスト"/>
        <xdr:cNvSpPr txBox="1"/>
      </xdr:nvSpPr>
      <xdr:spPr>
        <a:xfrm>
          <a:off x="22212300" y="1323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26,351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122389</xdr:rowOff>
    </xdr:from>
    <xdr:to>
      <xdr:col>31</xdr:col>
      <xdr:colOff>85725</xdr:colOff>
      <xdr:row>78</xdr:row>
      <xdr:rowOff>52539</xdr:rowOff>
    </xdr:to>
    <xdr:sp macro="" textlink="">
      <xdr:nvSpPr>
        <xdr:cNvPr id="850" name="円/楕円 849"/>
        <xdr:cNvSpPr/>
      </xdr:nvSpPr>
      <xdr:spPr>
        <a:xfrm>
          <a:off x="21272500" y="133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43666</xdr:rowOff>
    </xdr:from>
    <xdr:ext cx="534377" cy="259045"/>
    <xdr:sp macro="" textlink="">
      <xdr:nvSpPr>
        <xdr:cNvPr id="851" name="テキスト ボックス 850"/>
        <xdr:cNvSpPr txBox="1"/>
      </xdr:nvSpPr>
      <xdr:spPr>
        <a:xfrm>
          <a:off x="21056111" y="1341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57216</xdr:rowOff>
    </xdr:from>
    <xdr:to>
      <xdr:col>29</xdr:col>
      <xdr:colOff>568325</xdr:colOff>
      <xdr:row>75</xdr:row>
      <xdr:rowOff>158815</xdr:rowOff>
    </xdr:to>
    <xdr:sp macro="" textlink="">
      <xdr:nvSpPr>
        <xdr:cNvPr id="852" name="円/楕円 851"/>
        <xdr:cNvSpPr/>
      </xdr:nvSpPr>
      <xdr:spPr>
        <a:xfrm>
          <a:off x="20383500" y="129159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3893</xdr:rowOff>
    </xdr:from>
    <xdr:ext cx="534377" cy="259045"/>
    <xdr:sp macro="" textlink="">
      <xdr:nvSpPr>
        <xdr:cNvPr id="853" name="テキスト ボックス 852"/>
        <xdr:cNvSpPr txBox="1"/>
      </xdr:nvSpPr>
      <xdr:spPr>
        <a:xfrm>
          <a:off x="20167111" y="1269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78247</xdr:rowOff>
    </xdr:from>
    <xdr:to>
      <xdr:col>28</xdr:col>
      <xdr:colOff>365125</xdr:colOff>
      <xdr:row>76</xdr:row>
      <xdr:rowOff>8396</xdr:rowOff>
    </xdr:to>
    <xdr:sp macro="" textlink="">
      <xdr:nvSpPr>
        <xdr:cNvPr id="854" name="円/楕円 853"/>
        <xdr:cNvSpPr/>
      </xdr:nvSpPr>
      <xdr:spPr>
        <a:xfrm>
          <a:off x="19494500" y="129369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24924</xdr:rowOff>
    </xdr:from>
    <xdr:ext cx="534377" cy="259045"/>
    <xdr:sp macro="" textlink="">
      <xdr:nvSpPr>
        <xdr:cNvPr id="855" name="テキスト ボックス 854"/>
        <xdr:cNvSpPr txBox="1"/>
      </xdr:nvSpPr>
      <xdr:spPr>
        <a:xfrm>
          <a:off x="19278111" y="1271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76715</xdr:rowOff>
    </xdr:from>
    <xdr:to>
      <xdr:col>27</xdr:col>
      <xdr:colOff>161925</xdr:colOff>
      <xdr:row>76</xdr:row>
      <xdr:rowOff>6865</xdr:rowOff>
    </xdr:to>
    <xdr:sp macro="" textlink="">
      <xdr:nvSpPr>
        <xdr:cNvPr id="856" name="円/楕円 855"/>
        <xdr:cNvSpPr/>
      </xdr:nvSpPr>
      <xdr:spPr>
        <a:xfrm>
          <a:off x="18605500" y="129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23392</xdr:rowOff>
    </xdr:from>
    <xdr:ext cx="534377" cy="259045"/>
    <xdr:sp macro="" textlink="">
      <xdr:nvSpPr>
        <xdr:cNvPr id="857" name="テキスト ボックス 856"/>
        <xdr:cNvSpPr txBox="1"/>
      </xdr:nvSpPr>
      <xdr:spPr>
        <a:xfrm>
          <a:off x="18389111" y="1271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歳出決算総額は、住民一人当たり</a:t>
          </a:r>
          <a:r>
            <a:rPr lang="en-US" altLang="ja-JP" sz="1100">
              <a:solidFill>
                <a:schemeClr val="dk1"/>
              </a:solidFill>
              <a:effectLst/>
              <a:latin typeface="+mn-lt"/>
              <a:ea typeface="+mn-ea"/>
              <a:cs typeface="+mn-cs"/>
            </a:rPr>
            <a:t>344,510</a:t>
          </a:r>
          <a:r>
            <a:rPr lang="ja-JP" altLang="ja-JP" sz="1100">
              <a:solidFill>
                <a:schemeClr val="dk1"/>
              </a:solidFill>
              <a:effectLst/>
              <a:latin typeface="+mn-lt"/>
              <a:ea typeface="+mn-ea"/>
              <a:cs typeface="+mn-cs"/>
            </a:rPr>
            <a:t>円となっている。類似団体比で本町が突出している項目としては、経常経費分析表においても記述している通り、補助費等や公債費が前年度に引き続き類似団体平均値を大きく上回る数値となっているほか、</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年度に実施したほっと石川観光プラン推進ファンド貸付金により、貸付金でも類似団体平均値を上回る数値となっ</a:t>
          </a:r>
          <a:r>
            <a:rPr lang="ja-JP" altLang="en-US" sz="1100">
              <a:solidFill>
                <a:schemeClr val="dk1"/>
              </a:solidFill>
              <a:effectLst/>
              <a:latin typeface="+mn-lt"/>
              <a:ea typeface="+mn-ea"/>
              <a:cs typeface="+mn-cs"/>
            </a:rPr>
            <a:t>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また、前年度比で大きな増減があった項目として、先述の貸付金、あがた公園整備事業や歴史資料館建設事業等の終了により大きな減額となった普通建設事業費があげられる。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石川県津幡町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37,791
37,550
110.59
13,219,981
13,019,358
191,527
8,592,139
15,776,914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103.5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53213</xdr:rowOff>
    </xdr:from>
    <xdr:to>
      <xdr:col>6</xdr:col>
      <xdr:colOff>511175</xdr:colOff>
      <xdr:row>35</xdr:row>
      <xdr:rowOff>14732</xdr:rowOff>
    </xdr:to>
    <xdr:cxnSp macro="">
      <xdr:nvCxnSpPr>
        <xdr:cNvPr id="61" name="直線コネクタ 60"/>
        <xdr:cNvCxnSpPr/>
      </xdr:nvCxnSpPr>
      <xdr:spPr>
        <a:xfrm>
          <a:off x="3797300" y="5882513"/>
          <a:ext cx="8382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53213</xdr:rowOff>
    </xdr:from>
    <xdr:to>
      <xdr:col>5</xdr:col>
      <xdr:colOff>358775</xdr:colOff>
      <xdr:row>34</xdr:row>
      <xdr:rowOff>152654</xdr:rowOff>
    </xdr:to>
    <xdr:cxnSp macro="">
      <xdr:nvCxnSpPr>
        <xdr:cNvPr id="64" name="直線コネクタ 63"/>
        <xdr:cNvCxnSpPr/>
      </xdr:nvCxnSpPr>
      <xdr:spPr>
        <a:xfrm flipV="1">
          <a:off x="2908300" y="5882513"/>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152654</xdr:rowOff>
    </xdr:from>
    <xdr:to>
      <xdr:col>4</xdr:col>
      <xdr:colOff>155575</xdr:colOff>
      <xdr:row>34</xdr:row>
      <xdr:rowOff>159893</xdr:rowOff>
    </xdr:to>
    <xdr:cxnSp macro="">
      <xdr:nvCxnSpPr>
        <xdr:cNvPr id="67" name="直線コネクタ 66"/>
        <xdr:cNvCxnSpPr/>
      </xdr:nvCxnSpPr>
      <xdr:spPr>
        <a:xfrm flipV="1">
          <a:off x="2019300" y="59819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121793</xdr:rowOff>
    </xdr:from>
    <xdr:to>
      <xdr:col>2</xdr:col>
      <xdr:colOff>638175</xdr:colOff>
      <xdr:row>34</xdr:row>
      <xdr:rowOff>159893</xdr:rowOff>
    </xdr:to>
    <xdr:cxnSp macro="">
      <xdr:nvCxnSpPr>
        <xdr:cNvPr id="70" name="直線コネクタ 69"/>
        <xdr:cNvCxnSpPr/>
      </xdr:nvCxnSpPr>
      <xdr:spPr>
        <a:xfrm>
          <a:off x="1130300" y="5951093"/>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135382</xdr:rowOff>
    </xdr:from>
    <xdr:to>
      <xdr:col>6</xdr:col>
      <xdr:colOff>561975</xdr:colOff>
      <xdr:row>35</xdr:row>
      <xdr:rowOff>65532</xdr:rowOff>
    </xdr:to>
    <xdr:sp macro="" textlink="">
      <xdr:nvSpPr>
        <xdr:cNvPr id="80" name="円/楕円 79"/>
        <xdr:cNvSpPr/>
      </xdr:nvSpPr>
      <xdr:spPr>
        <a:xfrm>
          <a:off x="45847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158259</xdr:rowOff>
    </xdr:from>
    <xdr:ext cx="469744" cy="259045"/>
    <xdr:sp macro="" textlink="">
      <xdr:nvSpPr>
        <xdr:cNvPr id="81" name="議会費該当値テキスト"/>
        <xdr:cNvSpPr txBox="1"/>
      </xdr:nvSpPr>
      <xdr:spPr>
        <a:xfrm>
          <a:off x="4686300" y="581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2413</xdr:rowOff>
    </xdr:from>
    <xdr:to>
      <xdr:col>5</xdr:col>
      <xdr:colOff>409575</xdr:colOff>
      <xdr:row>34</xdr:row>
      <xdr:rowOff>104013</xdr:rowOff>
    </xdr:to>
    <xdr:sp macro="" textlink="">
      <xdr:nvSpPr>
        <xdr:cNvPr id="82" name="円/楕円 81"/>
        <xdr:cNvSpPr/>
      </xdr:nvSpPr>
      <xdr:spPr>
        <a:xfrm>
          <a:off x="3746500" y="58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120540</xdr:rowOff>
    </xdr:from>
    <xdr:ext cx="469744" cy="259045"/>
    <xdr:sp macro="" textlink="">
      <xdr:nvSpPr>
        <xdr:cNvPr id="83" name="テキスト ボックス 82"/>
        <xdr:cNvSpPr txBox="1"/>
      </xdr:nvSpPr>
      <xdr:spPr>
        <a:xfrm>
          <a:off x="3562427" y="560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101854</xdr:rowOff>
    </xdr:from>
    <xdr:to>
      <xdr:col>4</xdr:col>
      <xdr:colOff>206375</xdr:colOff>
      <xdr:row>35</xdr:row>
      <xdr:rowOff>32004</xdr:rowOff>
    </xdr:to>
    <xdr:sp macro="" textlink="">
      <xdr:nvSpPr>
        <xdr:cNvPr id="84" name="円/楕円 83"/>
        <xdr:cNvSpPr/>
      </xdr:nvSpPr>
      <xdr:spPr>
        <a:xfrm>
          <a:off x="2857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23131</xdr:rowOff>
    </xdr:from>
    <xdr:ext cx="469744" cy="259045"/>
    <xdr:sp macro="" textlink="">
      <xdr:nvSpPr>
        <xdr:cNvPr id="85" name="テキスト ボックス 84"/>
        <xdr:cNvSpPr txBox="1"/>
      </xdr:nvSpPr>
      <xdr:spPr>
        <a:xfrm>
          <a:off x="2673427" y="602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109093</xdr:rowOff>
    </xdr:from>
    <xdr:to>
      <xdr:col>3</xdr:col>
      <xdr:colOff>3175</xdr:colOff>
      <xdr:row>35</xdr:row>
      <xdr:rowOff>39243</xdr:rowOff>
    </xdr:to>
    <xdr:sp macro="" textlink="">
      <xdr:nvSpPr>
        <xdr:cNvPr id="86" name="円/楕円 85"/>
        <xdr:cNvSpPr/>
      </xdr:nvSpPr>
      <xdr:spPr>
        <a:xfrm>
          <a:off x="1968500" y="59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30370</xdr:rowOff>
    </xdr:from>
    <xdr:ext cx="469744" cy="259045"/>
    <xdr:sp macro="" textlink="">
      <xdr:nvSpPr>
        <xdr:cNvPr id="87" name="テキスト ボックス 86"/>
        <xdr:cNvSpPr txBox="1"/>
      </xdr:nvSpPr>
      <xdr:spPr>
        <a:xfrm>
          <a:off x="1784427" y="603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70993</xdr:rowOff>
    </xdr:from>
    <xdr:to>
      <xdr:col>1</xdr:col>
      <xdr:colOff>485775</xdr:colOff>
      <xdr:row>35</xdr:row>
      <xdr:rowOff>1143</xdr:rowOff>
    </xdr:to>
    <xdr:sp macro="" textlink="">
      <xdr:nvSpPr>
        <xdr:cNvPr id="88" name="円/楕円 87"/>
        <xdr:cNvSpPr/>
      </xdr:nvSpPr>
      <xdr:spPr>
        <a:xfrm>
          <a:off x="1079500" y="59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163720</xdr:rowOff>
    </xdr:from>
    <xdr:ext cx="469744" cy="259045"/>
    <xdr:sp macro="" textlink="">
      <xdr:nvSpPr>
        <xdr:cNvPr id="89" name="テキスト ボックス 88"/>
        <xdr:cNvSpPr txBox="1"/>
      </xdr:nvSpPr>
      <xdr:spPr>
        <a:xfrm>
          <a:off x="895427" y="59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6038</xdr:rowOff>
    </xdr:from>
    <xdr:to>
      <xdr:col>6</xdr:col>
      <xdr:colOff>511175</xdr:colOff>
      <xdr:row>57</xdr:row>
      <xdr:rowOff>63355</xdr:rowOff>
    </xdr:to>
    <xdr:cxnSp macro="">
      <xdr:nvCxnSpPr>
        <xdr:cNvPr id="118" name="直線コネクタ 117"/>
        <xdr:cNvCxnSpPr/>
      </xdr:nvCxnSpPr>
      <xdr:spPr>
        <a:xfrm>
          <a:off x="3797300" y="9778688"/>
          <a:ext cx="838200" cy="5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6038</xdr:rowOff>
    </xdr:from>
    <xdr:to>
      <xdr:col>5</xdr:col>
      <xdr:colOff>358775</xdr:colOff>
      <xdr:row>57</xdr:row>
      <xdr:rowOff>20576</xdr:rowOff>
    </xdr:to>
    <xdr:cxnSp macro="">
      <xdr:nvCxnSpPr>
        <xdr:cNvPr id="121" name="直線コネクタ 120"/>
        <xdr:cNvCxnSpPr/>
      </xdr:nvCxnSpPr>
      <xdr:spPr>
        <a:xfrm flipV="1">
          <a:off x="2908300" y="9778688"/>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20576</xdr:rowOff>
    </xdr:from>
    <xdr:to>
      <xdr:col>4</xdr:col>
      <xdr:colOff>155575</xdr:colOff>
      <xdr:row>57</xdr:row>
      <xdr:rowOff>103901</xdr:rowOff>
    </xdr:to>
    <xdr:cxnSp macro="">
      <xdr:nvCxnSpPr>
        <xdr:cNvPr id="124" name="直線コネクタ 123"/>
        <xdr:cNvCxnSpPr/>
      </xdr:nvCxnSpPr>
      <xdr:spPr>
        <a:xfrm flipV="1">
          <a:off x="2019300" y="9793226"/>
          <a:ext cx="8890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103901</xdr:rowOff>
    </xdr:from>
    <xdr:to>
      <xdr:col>2</xdr:col>
      <xdr:colOff>638175</xdr:colOff>
      <xdr:row>57</xdr:row>
      <xdr:rowOff>158155</xdr:rowOff>
    </xdr:to>
    <xdr:cxnSp macro="">
      <xdr:nvCxnSpPr>
        <xdr:cNvPr id="127" name="直線コネクタ 126"/>
        <xdr:cNvCxnSpPr/>
      </xdr:nvCxnSpPr>
      <xdr:spPr>
        <a:xfrm flipV="1">
          <a:off x="1130300" y="9876551"/>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12555</xdr:rowOff>
    </xdr:from>
    <xdr:to>
      <xdr:col>6</xdr:col>
      <xdr:colOff>561975</xdr:colOff>
      <xdr:row>57</xdr:row>
      <xdr:rowOff>114155</xdr:rowOff>
    </xdr:to>
    <xdr:sp macro="" textlink="">
      <xdr:nvSpPr>
        <xdr:cNvPr id="137" name="円/楕円 136"/>
        <xdr:cNvSpPr/>
      </xdr:nvSpPr>
      <xdr:spPr>
        <a:xfrm>
          <a:off x="4584700" y="97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98932</xdr:rowOff>
    </xdr:from>
    <xdr:ext cx="534377" cy="259045"/>
    <xdr:sp macro="" textlink="">
      <xdr:nvSpPr>
        <xdr:cNvPr id="138" name="総務費該当値テキスト"/>
        <xdr:cNvSpPr txBox="1"/>
      </xdr:nvSpPr>
      <xdr:spPr>
        <a:xfrm>
          <a:off x="4686300" y="970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42,519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126688</xdr:rowOff>
    </xdr:from>
    <xdr:to>
      <xdr:col>5</xdr:col>
      <xdr:colOff>409575</xdr:colOff>
      <xdr:row>57</xdr:row>
      <xdr:rowOff>56838</xdr:rowOff>
    </xdr:to>
    <xdr:sp macro="" textlink="">
      <xdr:nvSpPr>
        <xdr:cNvPr id="139" name="円/楕円 138"/>
        <xdr:cNvSpPr/>
      </xdr:nvSpPr>
      <xdr:spPr>
        <a:xfrm>
          <a:off x="3746500" y="97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47965</xdr:rowOff>
    </xdr:from>
    <xdr:ext cx="534377" cy="259045"/>
    <xdr:sp macro="" textlink="">
      <xdr:nvSpPr>
        <xdr:cNvPr id="140" name="テキスト ボックス 139"/>
        <xdr:cNvSpPr txBox="1"/>
      </xdr:nvSpPr>
      <xdr:spPr>
        <a:xfrm>
          <a:off x="3530111" y="982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141226</xdr:rowOff>
    </xdr:from>
    <xdr:to>
      <xdr:col>4</xdr:col>
      <xdr:colOff>206375</xdr:colOff>
      <xdr:row>57</xdr:row>
      <xdr:rowOff>71376</xdr:rowOff>
    </xdr:to>
    <xdr:sp macro="" textlink="">
      <xdr:nvSpPr>
        <xdr:cNvPr id="141" name="円/楕円 140"/>
        <xdr:cNvSpPr/>
      </xdr:nvSpPr>
      <xdr:spPr>
        <a:xfrm>
          <a:off x="2857500" y="97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62503</xdr:rowOff>
    </xdr:from>
    <xdr:ext cx="534377" cy="259045"/>
    <xdr:sp macro="" textlink="">
      <xdr:nvSpPr>
        <xdr:cNvPr id="142" name="テキスト ボックス 141"/>
        <xdr:cNvSpPr txBox="1"/>
      </xdr:nvSpPr>
      <xdr:spPr>
        <a:xfrm>
          <a:off x="2641111" y="983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53101</xdr:rowOff>
    </xdr:from>
    <xdr:to>
      <xdr:col>3</xdr:col>
      <xdr:colOff>3175</xdr:colOff>
      <xdr:row>57</xdr:row>
      <xdr:rowOff>154701</xdr:rowOff>
    </xdr:to>
    <xdr:sp macro="" textlink="">
      <xdr:nvSpPr>
        <xdr:cNvPr id="143" name="円/楕円 142"/>
        <xdr:cNvSpPr/>
      </xdr:nvSpPr>
      <xdr:spPr>
        <a:xfrm>
          <a:off x="1968500" y="98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145828</xdr:rowOff>
    </xdr:from>
    <xdr:ext cx="534377" cy="259045"/>
    <xdr:sp macro="" textlink="">
      <xdr:nvSpPr>
        <xdr:cNvPr id="144" name="テキスト ボックス 143"/>
        <xdr:cNvSpPr txBox="1"/>
      </xdr:nvSpPr>
      <xdr:spPr>
        <a:xfrm>
          <a:off x="1752111" y="99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107355</xdr:rowOff>
    </xdr:from>
    <xdr:to>
      <xdr:col>1</xdr:col>
      <xdr:colOff>485775</xdr:colOff>
      <xdr:row>58</xdr:row>
      <xdr:rowOff>37505</xdr:rowOff>
    </xdr:to>
    <xdr:sp macro="" textlink="">
      <xdr:nvSpPr>
        <xdr:cNvPr id="145" name="円/楕円 144"/>
        <xdr:cNvSpPr/>
      </xdr:nvSpPr>
      <xdr:spPr>
        <a:xfrm>
          <a:off x="1079500" y="988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28632</xdr:rowOff>
    </xdr:from>
    <xdr:ext cx="534377" cy="259045"/>
    <xdr:sp macro="" textlink="">
      <xdr:nvSpPr>
        <xdr:cNvPr id="146" name="テキスト ボックス 145"/>
        <xdr:cNvSpPr txBox="1"/>
      </xdr:nvSpPr>
      <xdr:spPr>
        <a:xfrm>
          <a:off x="863111" y="99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89387</xdr:rowOff>
    </xdr:from>
    <xdr:to>
      <xdr:col>6</xdr:col>
      <xdr:colOff>511175</xdr:colOff>
      <xdr:row>78</xdr:row>
      <xdr:rowOff>112540</xdr:rowOff>
    </xdr:to>
    <xdr:cxnSp macro="">
      <xdr:nvCxnSpPr>
        <xdr:cNvPr id="178" name="直線コネクタ 177"/>
        <xdr:cNvCxnSpPr/>
      </xdr:nvCxnSpPr>
      <xdr:spPr>
        <a:xfrm flipV="1">
          <a:off x="3797300" y="13462487"/>
          <a:ext cx="838200" cy="2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77467</xdr:rowOff>
    </xdr:from>
    <xdr:to>
      <xdr:col>5</xdr:col>
      <xdr:colOff>358775</xdr:colOff>
      <xdr:row>78</xdr:row>
      <xdr:rowOff>112540</xdr:rowOff>
    </xdr:to>
    <xdr:cxnSp macro="">
      <xdr:nvCxnSpPr>
        <xdr:cNvPr id="181" name="直線コネクタ 180"/>
        <xdr:cNvCxnSpPr/>
      </xdr:nvCxnSpPr>
      <xdr:spPr>
        <a:xfrm>
          <a:off x="2908300" y="13450567"/>
          <a:ext cx="889000" cy="3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77467</xdr:rowOff>
    </xdr:from>
    <xdr:to>
      <xdr:col>4</xdr:col>
      <xdr:colOff>155575</xdr:colOff>
      <xdr:row>79</xdr:row>
      <xdr:rowOff>2725</xdr:rowOff>
    </xdr:to>
    <xdr:cxnSp macro="">
      <xdr:nvCxnSpPr>
        <xdr:cNvPr id="184" name="直線コネクタ 183"/>
        <xdr:cNvCxnSpPr/>
      </xdr:nvCxnSpPr>
      <xdr:spPr>
        <a:xfrm flipV="1">
          <a:off x="2019300" y="13450567"/>
          <a:ext cx="889000" cy="9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25</xdr:rowOff>
    </xdr:from>
    <xdr:to>
      <xdr:col>2</xdr:col>
      <xdr:colOff>638175</xdr:colOff>
      <xdr:row>79</xdr:row>
      <xdr:rowOff>2725</xdr:rowOff>
    </xdr:to>
    <xdr:cxnSp macro="">
      <xdr:nvCxnSpPr>
        <xdr:cNvPr id="187" name="直線コネクタ 186"/>
        <xdr:cNvCxnSpPr/>
      </xdr:nvCxnSpPr>
      <xdr:spPr>
        <a:xfrm>
          <a:off x="1130300" y="13544575"/>
          <a:ext cx="889000" cy="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38587</xdr:rowOff>
    </xdr:from>
    <xdr:to>
      <xdr:col>6</xdr:col>
      <xdr:colOff>561975</xdr:colOff>
      <xdr:row>78</xdr:row>
      <xdr:rowOff>140187</xdr:rowOff>
    </xdr:to>
    <xdr:sp macro="" textlink="">
      <xdr:nvSpPr>
        <xdr:cNvPr id="197" name="円/楕円 196"/>
        <xdr:cNvSpPr/>
      </xdr:nvSpPr>
      <xdr:spPr>
        <a:xfrm>
          <a:off x="4584700" y="1341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17014</xdr:rowOff>
    </xdr:from>
    <xdr:ext cx="599010" cy="259045"/>
    <xdr:sp macro="" textlink="">
      <xdr:nvSpPr>
        <xdr:cNvPr id="198" name="民生費該当値テキスト"/>
        <xdr:cNvSpPr txBox="1"/>
      </xdr:nvSpPr>
      <xdr:spPr>
        <a:xfrm>
          <a:off x="4686300" y="1339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61740</xdr:rowOff>
    </xdr:from>
    <xdr:to>
      <xdr:col>5</xdr:col>
      <xdr:colOff>409575</xdr:colOff>
      <xdr:row>78</xdr:row>
      <xdr:rowOff>163340</xdr:rowOff>
    </xdr:to>
    <xdr:sp macro="" textlink="">
      <xdr:nvSpPr>
        <xdr:cNvPr id="199" name="円/楕円 198"/>
        <xdr:cNvSpPr/>
      </xdr:nvSpPr>
      <xdr:spPr>
        <a:xfrm>
          <a:off x="3746500" y="1343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154467</xdr:rowOff>
    </xdr:from>
    <xdr:ext cx="599010" cy="259045"/>
    <xdr:sp macro="" textlink="">
      <xdr:nvSpPr>
        <xdr:cNvPr id="200" name="テキスト ボックス 199"/>
        <xdr:cNvSpPr txBox="1"/>
      </xdr:nvSpPr>
      <xdr:spPr>
        <a:xfrm>
          <a:off x="3497794" y="1352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26667</xdr:rowOff>
    </xdr:from>
    <xdr:to>
      <xdr:col>4</xdr:col>
      <xdr:colOff>206375</xdr:colOff>
      <xdr:row>78</xdr:row>
      <xdr:rowOff>128267</xdr:rowOff>
    </xdr:to>
    <xdr:sp macro="" textlink="">
      <xdr:nvSpPr>
        <xdr:cNvPr id="201" name="円/楕円 200"/>
        <xdr:cNvSpPr/>
      </xdr:nvSpPr>
      <xdr:spPr>
        <a:xfrm>
          <a:off x="2857500" y="1339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119394</xdr:rowOff>
    </xdr:from>
    <xdr:ext cx="599010" cy="259045"/>
    <xdr:sp macro="" textlink="">
      <xdr:nvSpPr>
        <xdr:cNvPr id="202" name="テキスト ボックス 201"/>
        <xdr:cNvSpPr txBox="1"/>
      </xdr:nvSpPr>
      <xdr:spPr>
        <a:xfrm>
          <a:off x="2608794" y="1349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107,717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123375</xdr:rowOff>
    </xdr:from>
    <xdr:to>
      <xdr:col>3</xdr:col>
      <xdr:colOff>3175</xdr:colOff>
      <xdr:row>79</xdr:row>
      <xdr:rowOff>53525</xdr:rowOff>
    </xdr:to>
    <xdr:sp macro="" textlink="">
      <xdr:nvSpPr>
        <xdr:cNvPr id="203" name="円/楕円 202"/>
        <xdr:cNvSpPr/>
      </xdr:nvSpPr>
      <xdr:spPr>
        <a:xfrm>
          <a:off x="1968500" y="134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44652</xdr:rowOff>
    </xdr:from>
    <xdr:ext cx="534377" cy="259045"/>
    <xdr:sp macro="" textlink="">
      <xdr:nvSpPr>
        <xdr:cNvPr id="204" name="テキスト ボックス 203"/>
        <xdr:cNvSpPr txBox="1"/>
      </xdr:nvSpPr>
      <xdr:spPr>
        <a:xfrm>
          <a:off x="1752111" y="135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120675</xdr:rowOff>
    </xdr:from>
    <xdr:to>
      <xdr:col>1</xdr:col>
      <xdr:colOff>485775</xdr:colOff>
      <xdr:row>79</xdr:row>
      <xdr:rowOff>50825</xdr:rowOff>
    </xdr:to>
    <xdr:sp macro="" textlink="">
      <xdr:nvSpPr>
        <xdr:cNvPr id="205" name="円/楕円 204"/>
        <xdr:cNvSpPr/>
      </xdr:nvSpPr>
      <xdr:spPr>
        <a:xfrm>
          <a:off x="1079500" y="134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41952</xdr:rowOff>
    </xdr:from>
    <xdr:ext cx="534377" cy="259045"/>
    <xdr:sp macro="" textlink="">
      <xdr:nvSpPr>
        <xdr:cNvPr id="206" name="テキスト ボックス 205"/>
        <xdr:cNvSpPr txBox="1"/>
      </xdr:nvSpPr>
      <xdr:spPr>
        <a:xfrm>
          <a:off x="863111" y="1358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83088</xdr:rowOff>
    </xdr:from>
    <xdr:to>
      <xdr:col>6</xdr:col>
      <xdr:colOff>511175</xdr:colOff>
      <xdr:row>98</xdr:row>
      <xdr:rowOff>87485</xdr:rowOff>
    </xdr:to>
    <xdr:cxnSp macro="">
      <xdr:nvCxnSpPr>
        <xdr:cNvPr id="235" name="直線コネクタ 234"/>
        <xdr:cNvCxnSpPr/>
      </xdr:nvCxnSpPr>
      <xdr:spPr>
        <a:xfrm flipV="1">
          <a:off x="3797300" y="16885188"/>
          <a:ext cx="8382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84725</xdr:rowOff>
    </xdr:from>
    <xdr:to>
      <xdr:col>5</xdr:col>
      <xdr:colOff>358775</xdr:colOff>
      <xdr:row>98</xdr:row>
      <xdr:rowOff>87485</xdr:rowOff>
    </xdr:to>
    <xdr:cxnSp macro="">
      <xdr:nvCxnSpPr>
        <xdr:cNvPr id="238" name="直線コネクタ 237"/>
        <xdr:cNvCxnSpPr/>
      </xdr:nvCxnSpPr>
      <xdr:spPr>
        <a:xfrm>
          <a:off x="2908300" y="16886825"/>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84725</xdr:rowOff>
    </xdr:from>
    <xdr:to>
      <xdr:col>4</xdr:col>
      <xdr:colOff>155575</xdr:colOff>
      <xdr:row>98</xdr:row>
      <xdr:rowOff>85637</xdr:rowOff>
    </xdr:to>
    <xdr:cxnSp macro="">
      <xdr:nvCxnSpPr>
        <xdr:cNvPr id="241" name="直線コネクタ 240"/>
        <xdr:cNvCxnSpPr/>
      </xdr:nvCxnSpPr>
      <xdr:spPr>
        <a:xfrm flipV="1">
          <a:off x="2019300" y="16886825"/>
          <a:ext cx="889000" cy="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81144</xdr:rowOff>
    </xdr:from>
    <xdr:to>
      <xdr:col>2</xdr:col>
      <xdr:colOff>638175</xdr:colOff>
      <xdr:row>98</xdr:row>
      <xdr:rowOff>85637</xdr:rowOff>
    </xdr:to>
    <xdr:cxnSp macro="">
      <xdr:nvCxnSpPr>
        <xdr:cNvPr id="244" name="直線コネクタ 243"/>
        <xdr:cNvCxnSpPr/>
      </xdr:nvCxnSpPr>
      <xdr:spPr>
        <a:xfrm>
          <a:off x="1130300" y="16883244"/>
          <a:ext cx="889000" cy="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32288</xdr:rowOff>
    </xdr:from>
    <xdr:to>
      <xdr:col>6</xdr:col>
      <xdr:colOff>561975</xdr:colOff>
      <xdr:row>98</xdr:row>
      <xdr:rowOff>133888</xdr:rowOff>
    </xdr:to>
    <xdr:sp macro="" textlink="">
      <xdr:nvSpPr>
        <xdr:cNvPr id="254" name="円/楕円 253"/>
        <xdr:cNvSpPr/>
      </xdr:nvSpPr>
      <xdr:spPr>
        <a:xfrm>
          <a:off x="4584700" y="1683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34,859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36685</xdr:rowOff>
    </xdr:from>
    <xdr:to>
      <xdr:col>5</xdr:col>
      <xdr:colOff>409575</xdr:colOff>
      <xdr:row>98</xdr:row>
      <xdr:rowOff>138285</xdr:rowOff>
    </xdr:to>
    <xdr:sp macro="" textlink="">
      <xdr:nvSpPr>
        <xdr:cNvPr id="256" name="円/楕円 255"/>
        <xdr:cNvSpPr/>
      </xdr:nvSpPr>
      <xdr:spPr>
        <a:xfrm>
          <a:off x="3746500" y="1683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154812</xdr:rowOff>
    </xdr:from>
    <xdr:ext cx="534377" cy="259045"/>
    <xdr:sp macro="" textlink="">
      <xdr:nvSpPr>
        <xdr:cNvPr id="257" name="テキスト ボックス 256"/>
        <xdr:cNvSpPr txBox="1"/>
      </xdr:nvSpPr>
      <xdr:spPr>
        <a:xfrm>
          <a:off x="3530111" y="1661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33925</xdr:rowOff>
    </xdr:from>
    <xdr:to>
      <xdr:col>4</xdr:col>
      <xdr:colOff>206375</xdr:colOff>
      <xdr:row>98</xdr:row>
      <xdr:rowOff>135525</xdr:rowOff>
    </xdr:to>
    <xdr:sp macro="" textlink="">
      <xdr:nvSpPr>
        <xdr:cNvPr id="258" name="円/楕円 257"/>
        <xdr:cNvSpPr/>
      </xdr:nvSpPr>
      <xdr:spPr>
        <a:xfrm>
          <a:off x="2857500" y="1683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152052</xdr:rowOff>
    </xdr:from>
    <xdr:ext cx="534377" cy="259045"/>
    <xdr:sp macro="" textlink="">
      <xdr:nvSpPr>
        <xdr:cNvPr id="259" name="テキスト ボックス 258"/>
        <xdr:cNvSpPr txBox="1"/>
      </xdr:nvSpPr>
      <xdr:spPr>
        <a:xfrm>
          <a:off x="2641111" y="1661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34837</xdr:rowOff>
    </xdr:from>
    <xdr:to>
      <xdr:col>3</xdr:col>
      <xdr:colOff>3175</xdr:colOff>
      <xdr:row>98</xdr:row>
      <xdr:rowOff>136437</xdr:rowOff>
    </xdr:to>
    <xdr:sp macro="" textlink="">
      <xdr:nvSpPr>
        <xdr:cNvPr id="260" name="円/楕円 259"/>
        <xdr:cNvSpPr/>
      </xdr:nvSpPr>
      <xdr:spPr>
        <a:xfrm>
          <a:off x="1968500" y="168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152964</xdr:rowOff>
    </xdr:from>
    <xdr:ext cx="534377" cy="259045"/>
    <xdr:sp macro="" textlink="">
      <xdr:nvSpPr>
        <xdr:cNvPr id="261" name="テキスト ボックス 260"/>
        <xdr:cNvSpPr txBox="1"/>
      </xdr:nvSpPr>
      <xdr:spPr>
        <a:xfrm>
          <a:off x="1752111" y="1661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30344</xdr:rowOff>
    </xdr:from>
    <xdr:to>
      <xdr:col>1</xdr:col>
      <xdr:colOff>485775</xdr:colOff>
      <xdr:row>98</xdr:row>
      <xdr:rowOff>131944</xdr:rowOff>
    </xdr:to>
    <xdr:sp macro="" textlink="">
      <xdr:nvSpPr>
        <xdr:cNvPr id="262" name="円/楕円 261"/>
        <xdr:cNvSpPr/>
      </xdr:nvSpPr>
      <xdr:spPr>
        <a:xfrm>
          <a:off x="1079500" y="168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148471</xdr:rowOff>
    </xdr:from>
    <xdr:ext cx="534377" cy="259045"/>
    <xdr:sp macro="" textlink="">
      <xdr:nvSpPr>
        <xdr:cNvPr id="263" name="テキスト ボックス 262"/>
        <xdr:cNvSpPr txBox="1"/>
      </xdr:nvSpPr>
      <xdr:spPr>
        <a:xfrm>
          <a:off x="863111" y="1660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165989</xdr:rowOff>
    </xdr:from>
    <xdr:to>
      <xdr:col>15</xdr:col>
      <xdr:colOff>180975</xdr:colOff>
      <xdr:row>38</xdr:row>
      <xdr:rowOff>15113</xdr:rowOff>
    </xdr:to>
    <xdr:cxnSp macro="">
      <xdr:nvCxnSpPr>
        <xdr:cNvPr id="292" name="直線コネクタ 291"/>
        <xdr:cNvCxnSpPr/>
      </xdr:nvCxnSpPr>
      <xdr:spPr>
        <a:xfrm flipV="1">
          <a:off x="9639300" y="650963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29591</xdr:rowOff>
    </xdr:from>
    <xdr:to>
      <xdr:col>14</xdr:col>
      <xdr:colOff>28575</xdr:colOff>
      <xdr:row>38</xdr:row>
      <xdr:rowOff>15113</xdr:rowOff>
    </xdr:to>
    <xdr:cxnSp macro="">
      <xdr:nvCxnSpPr>
        <xdr:cNvPr id="295" name="直線コネクタ 294"/>
        <xdr:cNvCxnSpPr/>
      </xdr:nvCxnSpPr>
      <xdr:spPr>
        <a:xfrm>
          <a:off x="8750300" y="6373241"/>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93599</xdr:rowOff>
    </xdr:from>
    <xdr:to>
      <xdr:col>12</xdr:col>
      <xdr:colOff>511175</xdr:colOff>
      <xdr:row>37</xdr:row>
      <xdr:rowOff>29591</xdr:rowOff>
    </xdr:to>
    <xdr:cxnSp macro="">
      <xdr:nvCxnSpPr>
        <xdr:cNvPr id="298" name="直線コネクタ 297"/>
        <xdr:cNvCxnSpPr/>
      </xdr:nvCxnSpPr>
      <xdr:spPr>
        <a:xfrm>
          <a:off x="7861300" y="6265799"/>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147701</xdr:rowOff>
    </xdr:from>
    <xdr:to>
      <xdr:col>11</xdr:col>
      <xdr:colOff>307975</xdr:colOff>
      <xdr:row>36</xdr:row>
      <xdr:rowOff>93599</xdr:rowOff>
    </xdr:to>
    <xdr:cxnSp macro="">
      <xdr:nvCxnSpPr>
        <xdr:cNvPr id="301" name="直線コネクタ 300"/>
        <xdr:cNvCxnSpPr/>
      </xdr:nvCxnSpPr>
      <xdr:spPr>
        <a:xfrm>
          <a:off x="6972300" y="6148451"/>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115189</xdr:rowOff>
    </xdr:from>
    <xdr:to>
      <xdr:col>15</xdr:col>
      <xdr:colOff>231775</xdr:colOff>
      <xdr:row>38</xdr:row>
      <xdr:rowOff>45339</xdr:rowOff>
    </xdr:to>
    <xdr:sp macro="" textlink="">
      <xdr:nvSpPr>
        <xdr:cNvPr id="311" name="円/楕円 310"/>
        <xdr:cNvSpPr/>
      </xdr:nvSpPr>
      <xdr:spPr>
        <a:xfrm>
          <a:off x="104267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138066</xdr:rowOff>
    </xdr:from>
    <xdr:ext cx="378565" cy="259045"/>
    <xdr:sp macro="" textlink="">
      <xdr:nvSpPr>
        <xdr:cNvPr id="312" name="労働費該当値テキスト"/>
        <xdr:cNvSpPr txBox="1"/>
      </xdr:nvSpPr>
      <xdr:spPr>
        <a:xfrm>
          <a:off x="10528300" y="6310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135763</xdr:rowOff>
    </xdr:from>
    <xdr:to>
      <xdr:col>14</xdr:col>
      <xdr:colOff>79375</xdr:colOff>
      <xdr:row>38</xdr:row>
      <xdr:rowOff>65913</xdr:rowOff>
    </xdr:to>
    <xdr:sp macro="" textlink="">
      <xdr:nvSpPr>
        <xdr:cNvPr id="313" name="円/楕円 312"/>
        <xdr:cNvSpPr/>
      </xdr:nvSpPr>
      <xdr:spPr>
        <a:xfrm>
          <a:off x="9588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57040</xdr:rowOff>
    </xdr:from>
    <xdr:ext cx="378565" cy="259045"/>
    <xdr:sp macro="" textlink="">
      <xdr:nvSpPr>
        <xdr:cNvPr id="314" name="テキスト ボックス 313"/>
        <xdr:cNvSpPr txBox="1"/>
      </xdr:nvSpPr>
      <xdr:spPr>
        <a:xfrm>
          <a:off x="9450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150241</xdr:rowOff>
    </xdr:from>
    <xdr:to>
      <xdr:col>12</xdr:col>
      <xdr:colOff>561975</xdr:colOff>
      <xdr:row>37</xdr:row>
      <xdr:rowOff>80391</xdr:rowOff>
    </xdr:to>
    <xdr:sp macro="" textlink="">
      <xdr:nvSpPr>
        <xdr:cNvPr id="315" name="円/楕円 314"/>
        <xdr:cNvSpPr/>
      </xdr:nvSpPr>
      <xdr:spPr>
        <a:xfrm>
          <a:off x="8699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71518</xdr:rowOff>
    </xdr:from>
    <xdr:ext cx="378565" cy="259045"/>
    <xdr:sp macro="" textlink="">
      <xdr:nvSpPr>
        <xdr:cNvPr id="316" name="テキスト ボックス 315"/>
        <xdr:cNvSpPr txBox="1"/>
      </xdr:nvSpPr>
      <xdr:spPr>
        <a:xfrm>
          <a:off x="8561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42799</xdr:rowOff>
    </xdr:from>
    <xdr:to>
      <xdr:col>11</xdr:col>
      <xdr:colOff>358775</xdr:colOff>
      <xdr:row>36</xdr:row>
      <xdr:rowOff>144399</xdr:rowOff>
    </xdr:to>
    <xdr:sp macro="" textlink="">
      <xdr:nvSpPr>
        <xdr:cNvPr id="317" name="円/楕円 316"/>
        <xdr:cNvSpPr/>
      </xdr:nvSpPr>
      <xdr:spPr>
        <a:xfrm>
          <a:off x="7810500" y="62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135526</xdr:rowOff>
    </xdr:from>
    <xdr:ext cx="469744" cy="259045"/>
    <xdr:sp macro="" textlink="">
      <xdr:nvSpPr>
        <xdr:cNvPr id="318" name="テキスト ボックス 317"/>
        <xdr:cNvSpPr txBox="1"/>
      </xdr:nvSpPr>
      <xdr:spPr>
        <a:xfrm>
          <a:off x="7626427" y="630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96901</xdr:rowOff>
    </xdr:from>
    <xdr:to>
      <xdr:col>10</xdr:col>
      <xdr:colOff>155575</xdr:colOff>
      <xdr:row>36</xdr:row>
      <xdr:rowOff>27051</xdr:rowOff>
    </xdr:to>
    <xdr:sp macro="" textlink="">
      <xdr:nvSpPr>
        <xdr:cNvPr id="319" name="円/楕円 318"/>
        <xdr:cNvSpPr/>
      </xdr:nvSpPr>
      <xdr:spPr>
        <a:xfrm>
          <a:off x="69215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43578</xdr:rowOff>
    </xdr:from>
    <xdr:ext cx="469744" cy="259045"/>
    <xdr:sp macro="" textlink="">
      <xdr:nvSpPr>
        <xdr:cNvPr id="320" name="テキスト ボックス 319"/>
        <xdr:cNvSpPr txBox="1"/>
      </xdr:nvSpPr>
      <xdr:spPr>
        <a:xfrm>
          <a:off x="6737427" y="587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19190</xdr:rowOff>
    </xdr:from>
    <xdr:to>
      <xdr:col>15</xdr:col>
      <xdr:colOff>180975</xdr:colOff>
      <xdr:row>57</xdr:row>
      <xdr:rowOff>59823</xdr:rowOff>
    </xdr:to>
    <xdr:cxnSp macro="">
      <xdr:nvCxnSpPr>
        <xdr:cNvPr id="349" name="直線コネクタ 348"/>
        <xdr:cNvCxnSpPr/>
      </xdr:nvCxnSpPr>
      <xdr:spPr>
        <a:xfrm flipV="1">
          <a:off x="9639300" y="9791840"/>
          <a:ext cx="838200" cy="4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59823</xdr:rowOff>
    </xdr:from>
    <xdr:to>
      <xdr:col>14</xdr:col>
      <xdr:colOff>28575</xdr:colOff>
      <xdr:row>57</xdr:row>
      <xdr:rowOff>131928</xdr:rowOff>
    </xdr:to>
    <xdr:cxnSp macro="">
      <xdr:nvCxnSpPr>
        <xdr:cNvPr id="352" name="直線コネクタ 351"/>
        <xdr:cNvCxnSpPr/>
      </xdr:nvCxnSpPr>
      <xdr:spPr>
        <a:xfrm flipV="1">
          <a:off x="8750300" y="9832473"/>
          <a:ext cx="889000" cy="7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95485</xdr:rowOff>
    </xdr:from>
    <xdr:to>
      <xdr:col>12</xdr:col>
      <xdr:colOff>511175</xdr:colOff>
      <xdr:row>57</xdr:row>
      <xdr:rowOff>131928</xdr:rowOff>
    </xdr:to>
    <xdr:cxnSp macro="">
      <xdr:nvCxnSpPr>
        <xdr:cNvPr id="355" name="直線コネクタ 354"/>
        <xdr:cNvCxnSpPr/>
      </xdr:nvCxnSpPr>
      <xdr:spPr>
        <a:xfrm>
          <a:off x="7861300" y="9868135"/>
          <a:ext cx="889000" cy="3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95485</xdr:rowOff>
    </xdr:from>
    <xdr:to>
      <xdr:col>11</xdr:col>
      <xdr:colOff>307975</xdr:colOff>
      <xdr:row>57</xdr:row>
      <xdr:rowOff>96990</xdr:rowOff>
    </xdr:to>
    <xdr:cxnSp macro="">
      <xdr:nvCxnSpPr>
        <xdr:cNvPr id="358" name="直線コネクタ 357"/>
        <xdr:cNvCxnSpPr/>
      </xdr:nvCxnSpPr>
      <xdr:spPr>
        <a:xfrm flipV="1">
          <a:off x="6972300" y="9868135"/>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0" name="テキスト ボックス 359"/>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139840</xdr:rowOff>
    </xdr:from>
    <xdr:to>
      <xdr:col>15</xdr:col>
      <xdr:colOff>231775</xdr:colOff>
      <xdr:row>57</xdr:row>
      <xdr:rowOff>69990</xdr:rowOff>
    </xdr:to>
    <xdr:sp macro="" textlink="">
      <xdr:nvSpPr>
        <xdr:cNvPr id="368" name="円/楕円 367"/>
        <xdr:cNvSpPr/>
      </xdr:nvSpPr>
      <xdr:spPr>
        <a:xfrm>
          <a:off x="10426700" y="97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162717</xdr:rowOff>
    </xdr:from>
    <xdr:ext cx="534377" cy="259045"/>
    <xdr:sp macro="" textlink="">
      <xdr:nvSpPr>
        <xdr:cNvPr id="369" name="農林水産業費該当値テキスト"/>
        <xdr:cNvSpPr txBox="1"/>
      </xdr:nvSpPr>
      <xdr:spPr>
        <a:xfrm>
          <a:off x="10528300" y="959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9023</xdr:rowOff>
    </xdr:from>
    <xdr:to>
      <xdr:col>14</xdr:col>
      <xdr:colOff>79375</xdr:colOff>
      <xdr:row>57</xdr:row>
      <xdr:rowOff>110623</xdr:rowOff>
    </xdr:to>
    <xdr:sp macro="" textlink="">
      <xdr:nvSpPr>
        <xdr:cNvPr id="370" name="円/楕円 369"/>
        <xdr:cNvSpPr/>
      </xdr:nvSpPr>
      <xdr:spPr>
        <a:xfrm>
          <a:off x="9588500" y="97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127150</xdr:rowOff>
    </xdr:from>
    <xdr:ext cx="534377" cy="259045"/>
    <xdr:sp macro="" textlink="">
      <xdr:nvSpPr>
        <xdr:cNvPr id="371" name="テキスト ボックス 370"/>
        <xdr:cNvSpPr txBox="1"/>
      </xdr:nvSpPr>
      <xdr:spPr>
        <a:xfrm>
          <a:off x="9372111" y="95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81128</xdr:rowOff>
    </xdr:from>
    <xdr:to>
      <xdr:col>12</xdr:col>
      <xdr:colOff>561975</xdr:colOff>
      <xdr:row>58</xdr:row>
      <xdr:rowOff>11278</xdr:rowOff>
    </xdr:to>
    <xdr:sp macro="" textlink="">
      <xdr:nvSpPr>
        <xdr:cNvPr id="372" name="円/楕円 371"/>
        <xdr:cNvSpPr/>
      </xdr:nvSpPr>
      <xdr:spPr>
        <a:xfrm>
          <a:off x="8699500" y="98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27805</xdr:rowOff>
    </xdr:from>
    <xdr:ext cx="534377" cy="259045"/>
    <xdr:sp macro="" textlink="">
      <xdr:nvSpPr>
        <xdr:cNvPr id="373" name="テキスト ボックス 372"/>
        <xdr:cNvSpPr txBox="1"/>
      </xdr:nvSpPr>
      <xdr:spPr>
        <a:xfrm>
          <a:off x="8483111" y="962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44685</xdr:rowOff>
    </xdr:from>
    <xdr:to>
      <xdr:col>11</xdr:col>
      <xdr:colOff>358775</xdr:colOff>
      <xdr:row>57</xdr:row>
      <xdr:rowOff>146285</xdr:rowOff>
    </xdr:to>
    <xdr:sp macro="" textlink="">
      <xdr:nvSpPr>
        <xdr:cNvPr id="374" name="円/楕円 373"/>
        <xdr:cNvSpPr/>
      </xdr:nvSpPr>
      <xdr:spPr>
        <a:xfrm>
          <a:off x="7810500" y="98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162812</xdr:rowOff>
    </xdr:from>
    <xdr:ext cx="534377" cy="259045"/>
    <xdr:sp macro="" textlink="">
      <xdr:nvSpPr>
        <xdr:cNvPr id="375" name="テキスト ボックス 374"/>
        <xdr:cNvSpPr txBox="1"/>
      </xdr:nvSpPr>
      <xdr:spPr>
        <a:xfrm>
          <a:off x="7594111" y="95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46190</xdr:rowOff>
    </xdr:from>
    <xdr:to>
      <xdr:col>10</xdr:col>
      <xdr:colOff>155575</xdr:colOff>
      <xdr:row>57</xdr:row>
      <xdr:rowOff>147790</xdr:rowOff>
    </xdr:to>
    <xdr:sp macro="" textlink="">
      <xdr:nvSpPr>
        <xdr:cNvPr id="376" name="円/楕円 375"/>
        <xdr:cNvSpPr/>
      </xdr:nvSpPr>
      <xdr:spPr>
        <a:xfrm>
          <a:off x="6921500" y="98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164317</xdr:rowOff>
    </xdr:from>
    <xdr:ext cx="534377" cy="259045"/>
    <xdr:sp macro="" textlink="">
      <xdr:nvSpPr>
        <xdr:cNvPr id="377" name="テキスト ボックス 376"/>
        <xdr:cNvSpPr txBox="1"/>
      </xdr:nvSpPr>
      <xdr:spPr>
        <a:xfrm>
          <a:off x="6705111" y="959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81902</xdr:rowOff>
    </xdr:from>
    <xdr:to>
      <xdr:col>15</xdr:col>
      <xdr:colOff>180975</xdr:colOff>
      <xdr:row>78</xdr:row>
      <xdr:rowOff>17360</xdr:rowOff>
    </xdr:to>
    <xdr:cxnSp macro="">
      <xdr:nvCxnSpPr>
        <xdr:cNvPr id="406" name="直線コネクタ 405"/>
        <xdr:cNvCxnSpPr/>
      </xdr:nvCxnSpPr>
      <xdr:spPr>
        <a:xfrm flipV="1">
          <a:off x="9639300" y="13283552"/>
          <a:ext cx="838200" cy="1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154597</xdr:rowOff>
    </xdr:from>
    <xdr:to>
      <xdr:col>14</xdr:col>
      <xdr:colOff>28575</xdr:colOff>
      <xdr:row>78</xdr:row>
      <xdr:rowOff>17360</xdr:rowOff>
    </xdr:to>
    <xdr:cxnSp macro="">
      <xdr:nvCxnSpPr>
        <xdr:cNvPr id="409" name="直線コネクタ 408"/>
        <xdr:cNvCxnSpPr/>
      </xdr:nvCxnSpPr>
      <xdr:spPr>
        <a:xfrm>
          <a:off x="8750300" y="13356247"/>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112421</xdr:rowOff>
    </xdr:from>
    <xdr:to>
      <xdr:col>12</xdr:col>
      <xdr:colOff>511175</xdr:colOff>
      <xdr:row>77</xdr:row>
      <xdr:rowOff>154597</xdr:rowOff>
    </xdr:to>
    <xdr:cxnSp macro="">
      <xdr:nvCxnSpPr>
        <xdr:cNvPr id="412" name="直線コネクタ 411"/>
        <xdr:cNvCxnSpPr/>
      </xdr:nvCxnSpPr>
      <xdr:spPr>
        <a:xfrm>
          <a:off x="7861300" y="13314071"/>
          <a:ext cx="8890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112421</xdr:rowOff>
    </xdr:from>
    <xdr:to>
      <xdr:col>11</xdr:col>
      <xdr:colOff>307975</xdr:colOff>
      <xdr:row>77</xdr:row>
      <xdr:rowOff>147244</xdr:rowOff>
    </xdr:to>
    <xdr:cxnSp macro="">
      <xdr:nvCxnSpPr>
        <xdr:cNvPr id="415" name="直線コネクタ 414"/>
        <xdr:cNvCxnSpPr/>
      </xdr:nvCxnSpPr>
      <xdr:spPr>
        <a:xfrm flipV="1">
          <a:off x="6972300" y="13314071"/>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31102</xdr:rowOff>
    </xdr:from>
    <xdr:to>
      <xdr:col>15</xdr:col>
      <xdr:colOff>231775</xdr:colOff>
      <xdr:row>77</xdr:row>
      <xdr:rowOff>132702</xdr:rowOff>
    </xdr:to>
    <xdr:sp macro="" textlink="">
      <xdr:nvSpPr>
        <xdr:cNvPr id="425" name="円/楕円 424"/>
        <xdr:cNvSpPr/>
      </xdr:nvSpPr>
      <xdr:spPr>
        <a:xfrm>
          <a:off x="10426700" y="132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53979</xdr:rowOff>
    </xdr:from>
    <xdr:ext cx="469744" cy="259045"/>
    <xdr:sp macro="" textlink="">
      <xdr:nvSpPr>
        <xdr:cNvPr id="426" name="商工費該当値テキスト"/>
        <xdr:cNvSpPr txBox="1"/>
      </xdr:nvSpPr>
      <xdr:spPr>
        <a:xfrm>
          <a:off x="10528300" y="1308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138010</xdr:rowOff>
    </xdr:from>
    <xdr:to>
      <xdr:col>14</xdr:col>
      <xdr:colOff>79375</xdr:colOff>
      <xdr:row>78</xdr:row>
      <xdr:rowOff>68160</xdr:rowOff>
    </xdr:to>
    <xdr:sp macro="" textlink="">
      <xdr:nvSpPr>
        <xdr:cNvPr id="427" name="円/楕円 426"/>
        <xdr:cNvSpPr/>
      </xdr:nvSpPr>
      <xdr:spPr>
        <a:xfrm>
          <a:off x="9588500" y="133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59287</xdr:rowOff>
    </xdr:from>
    <xdr:ext cx="469744" cy="259045"/>
    <xdr:sp macro="" textlink="">
      <xdr:nvSpPr>
        <xdr:cNvPr id="428" name="テキスト ボックス 427"/>
        <xdr:cNvSpPr txBox="1"/>
      </xdr:nvSpPr>
      <xdr:spPr>
        <a:xfrm>
          <a:off x="9404427" y="134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103797</xdr:rowOff>
    </xdr:from>
    <xdr:to>
      <xdr:col>12</xdr:col>
      <xdr:colOff>561975</xdr:colOff>
      <xdr:row>78</xdr:row>
      <xdr:rowOff>33947</xdr:rowOff>
    </xdr:to>
    <xdr:sp macro="" textlink="">
      <xdr:nvSpPr>
        <xdr:cNvPr id="429" name="円/楕円 428"/>
        <xdr:cNvSpPr/>
      </xdr:nvSpPr>
      <xdr:spPr>
        <a:xfrm>
          <a:off x="8699500" y="1330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50474</xdr:rowOff>
    </xdr:from>
    <xdr:ext cx="469744" cy="259045"/>
    <xdr:sp macro="" textlink="">
      <xdr:nvSpPr>
        <xdr:cNvPr id="430" name="テキスト ボックス 429"/>
        <xdr:cNvSpPr txBox="1"/>
      </xdr:nvSpPr>
      <xdr:spPr>
        <a:xfrm>
          <a:off x="8515427" y="1308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61621</xdr:rowOff>
    </xdr:from>
    <xdr:to>
      <xdr:col>11</xdr:col>
      <xdr:colOff>358775</xdr:colOff>
      <xdr:row>77</xdr:row>
      <xdr:rowOff>163221</xdr:rowOff>
    </xdr:to>
    <xdr:sp macro="" textlink="">
      <xdr:nvSpPr>
        <xdr:cNvPr id="431" name="円/楕円 430"/>
        <xdr:cNvSpPr/>
      </xdr:nvSpPr>
      <xdr:spPr>
        <a:xfrm>
          <a:off x="7810500" y="132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8298</xdr:rowOff>
    </xdr:from>
    <xdr:ext cx="469744" cy="259045"/>
    <xdr:sp macro="" textlink="">
      <xdr:nvSpPr>
        <xdr:cNvPr id="432" name="テキスト ボックス 431"/>
        <xdr:cNvSpPr txBox="1"/>
      </xdr:nvSpPr>
      <xdr:spPr>
        <a:xfrm>
          <a:off x="7626427" y="130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96444</xdr:rowOff>
    </xdr:from>
    <xdr:to>
      <xdr:col>10</xdr:col>
      <xdr:colOff>155575</xdr:colOff>
      <xdr:row>78</xdr:row>
      <xdr:rowOff>26594</xdr:rowOff>
    </xdr:to>
    <xdr:sp macro="" textlink="">
      <xdr:nvSpPr>
        <xdr:cNvPr id="433" name="円/楕円 432"/>
        <xdr:cNvSpPr/>
      </xdr:nvSpPr>
      <xdr:spPr>
        <a:xfrm>
          <a:off x="6921500" y="132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43121</xdr:rowOff>
    </xdr:from>
    <xdr:ext cx="469744" cy="259045"/>
    <xdr:sp macro="" textlink="">
      <xdr:nvSpPr>
        <xdr:cNvPr id="434" name="テキスト ボックス 433"/>
        <xdr:cNvSpPr txBox="1"/>
      </xdr:nvSpPr>
      <xdr:spPr>
        <a:xfrm>
          <a:off x="6737427" y="130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69062</xdr:rowOff>
    </xdr:from>
    <xdr:to>
      <xdr:col>15</xdr:col>
      <xdr:colOff>180975</xdr:colOff>
      <xdr:row>97</xdr:row>
      <xdr:rowOff>146234</xdr:rowOff>
    </xdr:to>
    <xdr:cxnSp macro="">
      <xdr:nvCxnSpPr>
        <xdr:cNvPr id="467" name="直線コネクタ 466"/>
        <xdr:cNvCxnSpPr/>
      </xdr:nvCxnSpPr>
      <xdr:spPr>
        <a:xfrm>
          <a:off x="9639300" y="16699712"/>
          <a:ext cx="838200" cy="7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69062</xdr:rowOff>
    </xdr:from>
    <xdr:to>
      <xdr:col>14</xdr:col>
      <xdr:colOff>28575</xdr:colOff>
      <xdr:row>97</xdr:row>
      <xdr:rowOff>95190</xdr:rowOff>
    </xdr:to>
    <xdr:cxnSp macro="">
      <xdr:nvCxnSpPr>
        <xdr:cNvPr id="470" name="直線コネクタ 469"/>
        <xdr:cNvCxnSpPr/>
      </xdr:nvCxnSpPr>
      <xdr:spPr>
        <a:xfrm flipV="1">
          <a:off x="8750300" y="16699712"/>
          <a:ext cx="889000" cy="2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65100</xdr:rowOff>
    </xdr:from>
    <xdr:to>
      <xdr:col>12</xdr:col>
      <xdr:colOff>511175</xdr:colOff>
      <xdr:row>97</xdr:row>
      <xdr:rowOff>95190</xdr:rowOff>
    </xdr:to>
    <xdr:cxnSp macro="">
      <xdr:nvCxnSpPr>
        <xdr:cNvPr id="473" name="直線コネクタ 472"/>
        <xdr:cNvCxnSpPr/>
      </xdr:nvCxnSpPr>
      <xdr:spPr>
        <a:xfrm>
          <a:off x="7861300" y="16695750"/>
          <a:ext cx="889000" cy="3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65100</xdr:rowOff>
    </xdr:from>
    <xdr:to>
      <xdr:col>11</xdr:col>
      <xdr:colOff>307975</xdr:colOff>
      <xdr:row>97</xdr:row>
      <xdr:rowOff>96686</xdr:rowOff>
    </xdr:to>
    <xdr:cxnSp macro="">
      <xdr:nvCxnSpPr>
        <xdr:cNvPr id="476" name="直線コネクタ 475"/>
        <xdr:cNvCxnSpPr/>
      </xdr:nvCxnSpPr>
      <xdr:spPr>
        <a:xfrm flipV="1">
          <a:off x="6972300" y="16695750"/>
          <a:ext cx="889000" cy="3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95434</xdr:rowOff>
    </xdr:from>
    <xdr:to>
      <xdr:col>15</xdr:col>
      <xdr:colOff>231775</xdr:colOff>
      <xdr:row>98</xdr:row>
      <xdr:rowOff>25584</xdr:rowOff>
    </xdr:to>
    <xdr:sp macro="" textlink="">
      <xdr:nvSpPr>
        <xdr:cNvPr id="486" name="円/楕円 485"/>
        <xdr:cNvSpPr/>
      </xdr:nvSpPr>
      <xdr:spPr>
        <a:xfrm>
          <a:off x="10426700" y="167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73861</xdr:rowOff>
    </xdr:from>
    <xdr:ext cx="534377" cy="259045"/>
    <xdr:sp macro="" textlink="">
      <xdr:nvSpPr>
        <xdr:cNvPr id="487" name="土木費該当値テキスト"/>
        <xdr:cNvSpPr txBox="1"/>
      </xdr:nvSpPr>
      <xdr:spPr>
        <a:xfrm>
          <a:off x="10528300" y="1670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35,314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18262</xdr:rowOff>
    </xdr:from>
    <xdr:to>
      <xdr:col>14</xdr:col>
      <xdr:colOff>79375</xdr:colOff>
      <xdr:row>97</xdr:row>
      <xdr:rowOff>119862</xdr:rowOff>
    </xdr:to>
    <xdr:sp macro="" textlink="">
      <xdr:nvSpPr>
        <xdr:cNvPr id="488" name="円/楕円 487"/>
        <xdr:cNvSpPr/>
      </xdr:nvSpPr>
      <xdr:spPr>
        <a:xfrm>
          <a:off x="9588500" y="166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136389</xdr:rowOff>
    </xdr:from>
    <xdr:ext cx="534377" cy="259045"/>
    <xdr:sp macro="" textlink="">
      <xdr:nvSpPr>
        <xdr:cNvPr id="489" name="テキスト ボックス 488"/>
        <xdr:cNvSpPr txBox="1"/>
      </xdr:nvSpPr>
      <xdr:spPr>
        <a:xfrm>
          <a:off x="9372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44390</xdr:rowOff>
    </xdr:from>
    <xdr:to>
      <xdr:col>12</xdr:col>
      <xdr:colOff>561975</xdr:colOff>
      <xdr:row>97</xdr:row>
      <xdr:rowOff>145990</xdr:rowOff>
    </xdr:to>
    <xdr:sp macro="" textlink="">
      <xdr:nvSpPr>
        <xdr:cNvPr id="490" name="円/楕円 489"/>
        <xdr:cNvSpPr/>
      </xdr:nvSpPr>
      <xdr:spPr>
        <a:xfrm>
          <a:off x="8699500" y="1667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162517</xdr:rowOff>
    </xdr:from>
    <xdr:ext cx="534377" cy="259045"/>
    <xdr:sp macro="" textlink="">
      <xdr:nvSpPr>
        <xdr:cNvPr id="491" name="テキスト ボックス 490"/>
        <xdr:cNvSpPr txBox="1"/>
      </xdr:nvSpPr>
      <xdr:spPr>
        <a:xfrm>
          <a:off x="8483111" y="164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14300</xdr:rowOff>
    </xdr:from>
    <xdr:to>
      <xdr:col>11</xdr:col>
      <xdr:colOff>358775</xdr:colOff>
      <xdr:row>97</xdr:row>
      <xdr:rowOff>115900</xdr:rowOff>
    </xdr:to>
    <xdr:sp macro="" textlink="">
      <xdr:nvSpPr>
        <xdr:cNvPr id="492" name="円/楕円 491"/>
        <xdr:cNvSpPr/>
      </xdr:nvSpPr>
      <xdr:spPr>
        <a:xfrm>
          <a:off x="7810500" y="166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132427</xdr:rowOff>
    </xdr:from>
    <xdr:ext cx="534377" cy="259045"/>
    <xdr:sp macro="" textlink="">
      <xdr:nvSpPr>
        <xdr:cNvPr id="493" name="テキスト ボックス 492"/>
        <xdr:cNvSpPr txBox="1"/>
      </xdr:nvSpPr>
      <xdr:spPr>
        <a:xfrm>
          <a:off x="7594111" y="164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45886</xdr:rowOff>
    </xdr:from>
    <xdr:to>
      <xdr:col>10</xdr:col>
      <xdr:colOff>155575</xdr:colOff>
      <xdr:row>97</xdr:row>
      <xdr:rowOff>147486</xdr:rowOff>
    </xdr:to>
    <xdr:sp macro="" textlink="">
      <xdr:nvSpPr>
        <xdr:cNvPr id="494" name="円/楕円 493"/>
        <xdr:cNvSpPr/>
      </xdr:nvSpPr>
      <xdr:spPr>
        <a:xfrm>
          <a:off x="6921500" y="166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164013</xdr:rowOff>
    </xdr:from>
    <xdr:ext cx="534377" cy="259045"/>
    <xdr:sp macro="" textlink="">
      <xdr:nvSpPr>
        <xdr:cNvPr id="495" name="テキスト ボックス 494"/>
        <xdr:cNvSpPr txBox="1"/>
      </xdr:nvSpPr>
      <xdr:spPr>
        <a:xfrm>
          <a:off x="6705111" y="16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80401</xdr:rowOff>
    </xdr:from>
    <xdr:to>
      <xdr:col>23</xdr:col>
      <xdr:colOff>517525</xdr:colOff>
      <xdr:row>38</xdr:row>
      <xdr:rowOff>2997</xdr:rowOff>
    </xdr:to>
    <xdr:cxnSp macro="">
      <xdr:nvCxnSpPr>
        <xdr:cNvPr id="523" name="直線コネクタ 522"/>
        <xdr:cNvCxnSpPr/>
      </xdr:nvCxnSpPr>
      <xdr:spPr>
        <a:xfrm flipV="1">
          <a:off x="15481300" y="6424051"/>
          <a:ext cx="838200" cy="9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110576</xdr:rowOff>
    </xdr:from>
    <xdr:to>
      <xdr:col>22</xdr:col>
      <xdr:colOff>365125</xdr:colOff>
      <xdr:row>38</xdr:row>
      <xdr:rowOff>2997</xdr:rowOff>
    </xdr:to>
    <xdr:cxnSp macro="">
      <xdr:nvCxnSpPr>
        <xdr:cNvPr id="526" name="直線コネクタ 525"/>
        <xdr:cNvCxnSpPr/>
      </xdr:nvCxnSpPr>
      <xdr:spPr>
        <a:xfrm>
          <a:off x="14592300" y="6454226"/>
          <a:ext cx="889000" cy="6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110576</xdr:rowOff>
    </xdr:from>
    <xdr:to>
      <xdr:col>21</xdr:col>
      <xdr:colOff>161925</xdr:colOff>
      <xdr:row>38</xdr:row>
      <xdr:rowOff>77704</xdr:rowOff>
    </xdr:to>
    <xdr:cxnSp macro="">
      <xdr:nvCxnSpPr>
        <xdr:cNvPr id="529" name="直線コネクタ 528"/>
        <xdr:cNvCxnSpPr/>
      </xdr:nvCxnSpPr>
      <xdr:spPr>
        <a:xfrm flipV="1">
          <a:off x="13703300" y="6454226"/>
          <a:ext cx="889000" cy="13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4552</xdr:rowOff>
    </xdr:from>
    <xdr:to>
      <xdr:col>19</xdr:col>
      <xdr:colOff>644525</xdr:colOff>
      <xdr:row>38</xdr:row>
      <xdr:rowOff>77704</xdr:rowOff>
    </xdr:to>
    <xdr:cxnSp macro="">
      <xdr:nvCxnSpPr>
        <xdr:cNvPr id="532" name="直線コネクタ 531"/>
        <xdr:cNvCxnSpPr/>
      </xdr:nvCxnSpPr>
      <xdr:spPr>
        <a:xfrm>
          <a:off x="12814300" y="6005302"/>
          <a:ext cx="889000" cy="58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29601</xdr:rowOff>
    </xdr:from>
    <xdr:to>
      <xdr:col>23</xdr:col>
      <xdr:colOff>568325</xdr:colOff>
      <xdr:row>37</xdr:row>
      <xdr:rowOff>131201</xdr:rowOff>
    </xdr:to>
    <xdr:sp macro="" textlink="">
      <xdr:nvSpPr>
        <xdr:cNvPr id="542" name="円/楕円 541"/>
        <xdr:cNvSpPr/>
      </xdr:nvSpPr>
      <xdr:spPr>
        <a:xfrm>
          <a:off x="16268700" y="637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8028</xdr:rowOff>
    </xdr:from>
    <xdr:ext cx="534377" cy="259045"/>
    <xdr:sp macro="" textlink="">
      <xdr:nvSpPr>
        <xdr:cNvPr id="543" name="消防費該当値テキスト"/>
        <xdr:cNvSpPr txBox="1"/>
      </xdr:nvSpPr>
      <xdr:spPr>
        <a:xfrm>
          <a:off x="16370300" y="635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123647</xdr:rowOff>
    </xdr:from>
    <xdr:to>
      <xdr:col>22</xdr:col>
      <xdr:colOff>415925</xdr:colOff>
      <xdr:row>38</xdr:row>
      <xdr:rowOff>53797</xdr:rowOff>
    </xdr:to>
    <xdr:sp macro="" textlink="">
      <xdr:nvSpPr>
        <xdr:cNvPr id="544" name="円/楕円 543"/>
        <xdr:cNvSpPr/>
      </xdr:nvSpPr>
      <xdr:spPr>
        <a:xfrm>
          <a:off x="15430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44924</xdr:rowOff>
    </xdr:from>
    <xdr:ext cx="534377" cy="259045"/>
    <xdr:sp macro="" textlink="">
      <xdr:nvSpPr>
        <xdr:cNvPr id="545" name="テキスト ボックス 544"/>
        <xdr:cNvSpPr txBox="1"/>
      </xdr:nvSpPr>
      <xdr:spPr>
        <a:xfrm>
          <a:off x="15214111" y="656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59776</xdr:rowOff>
    </xdr:from>
    <xdr:to>
      <xdr:col>21</xdr:col>
      <xdr:colOff>212725</xdr:colOff>
      <xdr:row>37</xdr:row>
      <xdr:rowOff>161376</xdr:rowOff>
    </xdr:to>
    <xdr:sp macro="" textlink="">
      <xdr:nvSpPr>
        <xdr:cNvPr id="546" name="円/楕円 545"/>
        <xdr:cNvSpPr/>
      </xdr:nvSpPr>
      <xdr:spPr>
        <a:xfrm>
          <a:off x="14541500" y="640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152503</xdr:rowOff>
    </xdr:from>
    <xdr:ext cx="534377" cy="259045"/>
    <xdr:sp macro="" textlink="">
      <xdr:nvSpPr>
        <xdr:cNvPr id="547" name="テキスト ボックス 546"/>
        <xdr:cNvSpPr txBox="1"/>
      </xdr:nvSpPr>
      <xdr:spPr>
        <a:xfrm>
          <a:off x="14325111" y="64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26904</xdr:rowOff>
    </xdr:from>
    <xdr:to>
      <xdr:col>20</xdr:col>
      <xdr:colOff>9525</xdr:colOff>
      <xdr:row>38</xdr:row>
      <xdr:rowOff>128504</xdr:rowOff>
    </xdr:to>
    <xdr:sp macro="" textlink="">
      <xdr:nvSpPr>
        <xdr:cNvPr id="548" name="円/楕円 547"/>
        <xdr:cNvSpPr/>
      </xdr:nvSpPr>
      <xdr:spPr>
        <a:xfrm>
          <a:off x="13652500" y="65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119631</xdr:rowOff>
    </xdr:from>
    <xdr:ext cx="534377" cy="259045"/>
    <xdr:sp macro="" textlink="">
      <xdr:nvSpPr>
        <xdr:cNvPr id="549" name="テキスト ボックス 548"/>
        <xdr:cNvSpPr txBox="1"/>
      </xdr:nvSpPr>
      <xdr:spPr>
        <a:xfrm>
          <a:off x="13436111" y="663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11,356</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125202</xdr:rowOff>
    </xdr:from>
    <xdr:to>
      <xdr:col>18</xdr:col>
      <xdr:colOff>492125</xdr:colOff>
      <xdr:row>35</xdr:row>
      <xdr:rowOff>55352</xdr:rowOff>
    </xdr:to>
    <xdr:sp macro="" textlink="">
      <xdr:nvSpPr>
        <xdr:cNvPr id="550" name="円/楕円 549"/>
        <xdr:cNvSpPr/>
      </xdr:nvSpPr>
      <xdr:spPr>
        <a:xfrm>
          <a:off x="12763500" y="59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71879</xdr:rowOff>
    </xdr:from>
    <xdr:ext cx="534377" cy="259045"/>
    <xdr:sp macro="" textlink="">
      <xdr:nvSpPr>
        <xdr:cNvPr id="551" name="テキスト ボックス 550"/>
        <xdr:cNvSpPr txBox="1"/>
      </xdr:nvSpPr>
      <xdr:spPr>
        <a:xfrm>
          <a:off x="12547111" y="57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7700</xdr:rowOff>
    </xdr:from>
    <xdr:to>
      <xdr:col>23</xdr:col>
      <xdr:colOff>517525</xdr:colOff>
      <xdr:row>57</xdr:row>
      <xdr:rowOff>118049</xdr:rowOff>
    </xdr:to>
    <xdr:cxnSp macro="">
      <xdr:nvCxnSpPr>
        <xdr:cNvPr id="582" name="直線コネクタ 581"/>
        <xdr:cNvCxnSpPr/>
      </xdr:nvCxnSpPr>
      <xdr:spPr>
        <a:xfrm>
          <a:off x="15481300" y="9780350"/>
          <a:ext cx="838200" cy="1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7700</xdr:rowOff>
    </xdr:from>
    <xdr:to>
      <xdr:col>22</xdr:col>
      <xdr:colOff>365125</xdr:colOff>
      <xdr:row>57</xdr:row>
      <xdr:rowOff>111082</xdr:rowOff>
    </xdr:to>
    <xdr:cxnSp macro="">
      <xdr:nvCxnSpPr>
        <xdr:cNvPr id="585" name="直線コネクタ 584"/>
        <xdr:cNvCxnSpPr/>
      </xdr:nvCxnSpPr>
      <xdr:spPr>
        <a:xfrm flipV="1">
          <a:off x="14592300" y="9780350"/>
          <a:ext cx="889000" cy="1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110255</xdr:rowOff>
    </xdr:from>
    <xdr:to>
      <xdr:col>21</xdr:col>
      <xdr:colOff>161925</xdr:colOff>
      <xdr:row>57</xdr:row>
      <xdr:rowOff>111082</xdr:rowOff>
    </xdr:to>
    <xdr:cxnSp macro="">
      <xdr:nvCxnSpPr>
        <xdr:cNvPr id="588" name="直線コネクタ 587"/>
        <xdr:cNvCxnSpPr/>
      </xdr:nvCxnSpPr>
      <xdr:spPr>
        <a:xfrm>
          <a:off x="13703300" y="9882905"/>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21895</xdr:rowOff>
    </xdr:from>
    <xdr:to>
      <xdr:col>19</xdr:col>
      <xdr:colOff>644525</xdr:colOff>
      <xdr:row>57</xdr:row>
      <xdr:rowOff>110255</xdr:rowOff>
    </xdr:to>
    <xdr:cxnSp macro="">
      <xdr:nvCxnSpPr>
        <xdr:cNvPr id="591" name="直線コネクタ 590"/>
        <xdr:cNvCxnSpPr/>
      </xdr:nvCxnSpPr>
      <xdr:spPr>
        <a:xfrm>
          <a:off x="12814300" y="9794545"/>
          <a:ext cx="889000" cy="8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67249</xdr:rowOff>
    </xdr:from>
    <xdr:to>
      <xdr:col>23</xdr:col>
      <xdr:colOff>568325</xdr:colOff>
      <xdr:row>57</xdr:row>
      <xdr:rowOff>168849</xdr:rowOff>
    </xdr:to>
    <xdr:sp macro="" textlink="">
      <xdr:nvSpPr>
        <xdr:cNvPr id="601" name="円/楕円 600"/>
        <xdr:cNvSpPr/>
      </xdr:nvSpPr>
      <xdr:spPr>
        <a:xfrm>
          <a:off x="16268700" y="98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153626</xdr:rowOff>
    </xdr:from>
    <xdr:ext cx="534377" cy="259045"/>
    <xdr:sp macro="" textlink="">
      <xdr:nvSpPr>
        <xdr:cNvPr id="602" name="教育費該当値テキスト"/>
        <xdr:cNvSpPr txBox="1"/>
      </xdr:nvSpPr>
      <xdr:spPr>
        <a:xfrm>
          <a:off x="16370300" y="975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29,739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128350</xdr:rowOff>
    </xdr:from>
    <xdr:to>
      <xdr:col>22</xdr:col>
      <xdr:colOff>415925</xdr:colOff>
      <xdr:row>57</xdr:row>
      <xdr:rowOff>58500</xdr:rowOff>
    </xdr:to>
    <xdr:sp macro="" textlink="">
      <xdr:nvSpPr>
        <xdr:cNvPr id="603" name="円/楕円 602"/>
        <xdr:cNvSpPr/>
      </xdr:nvSpPr>
      <xdr:spPr>
        <a:xfrm>
          <a:off x="15430500" y="972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49627</xdr:rowOff>
    </xdr:from>
    <xdr:ext cx="534377" cy="259045"/>
    <xdr:sp macro="" textlink="">
      <xdr:nvSpPr>
        <xdr:cNvPr id="604" name="テキスト ボックス 603"/>
        <xdr:cNvSpPr txBox="1"/>
      </xdr:nvSpPr>
      <xdr:spPr>
        <a:xfrm>
          <a:off x="15214111" y="982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60282</xdr:rowOff>
    </xdr:from>
    <xdr:to>
      <xdr:col>21</xdr:col>
      <xdr:colOff>212725</xdr:colOff>
      <xdr:row>57</xdr:row>
      <xdr:rowOff>161882</xdr:rowOff>
    </xdr:to>
    <xdr:sp macro="" textlink="">
      <xdr:nvSpPr>
        <xdr:cNvPr id="605" name="円/楕円 604"/>
        <xdr:cNvSpPr/>
      </xdr:nvSpPr>
      <xdr:spPr>
        <a:xfrm>
          <a:off x="14541500" y="98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153009</xdr:rowOff>
    </xdr:from>
    <xdr:ext cx="534377" cy="259045"/>
    <xdr:sp macro="" textlink="">
      <xdr:nvSpPr>
        <xdr:cNvPr id="606" name="テキスト ボックス 605"/>
        <xdr:cNvSpPr txBox="1"/>
      </xdr:nvSpPr>
      <xdr:spPr>
        <a:xfrm>
          <a:off x="14325111" y="99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59455</xdr:rowOff>
    </xdr:from>
    <xdr:to>
      <xdr:col>20</xdr:col>
      <xdr:colOff>9525</xdr:colOff>
      <xdr:row>57</xdr:row>
      <xdr:rowOff>161055</xdr:rowOff>
    </xdr:to>
    <xdr:sp macro="" textlink="">
      <xdr:nvSpPr>
        <xdr:cNvPr id="607" name="円/楕円 606"/>
        <xdr:cNvSpPr/>
      </xdr:nvSpPr>
      <xdr:spPr>
        <a:xfrm>
          <a:off x="13652500" y="98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152182</xdr:rowOff>
    </xdr:from>
    <xdr:ext cx="534377" cy="259045"/>
    <xdr:sp macro="" textlink="">
      <xdr:nvSpPr>
        <xdr:cNvPr id="608" name="テキスト ボックス 607"/>
        <xdr:cNvSpPr txBox="1"/>
      </xdr:nvSpPr>
      <xdr:spPr>
        <a:xfrm>
          <a:off x="13436111" y="992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142545</xdr:rowOff>
    </xdr:from>
    <xdr:to>
      <xdr:col>18</xdr:col>
      <xdr:colOff>492125</xdr:colOff>
      <xdr:row>57</xdr:row>
      <xdr:rowOff>72695</xdr:rowOff>
    </xdr:to>
    <xdr:sp macro="" textlink="">
      <xdr:nvSpPr>
        <xdr:cNvPr id="609" name="円/楕円 608"/>
        <xdr:cNvSpPr/>
      </xdr:nvSpPr>
      <xdr:spPr>
        <a:xfrm>
          <a:off x="12763500" y="97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63822</xdr:rowOff>
    </xdr:from>
    <xdr:ext cx="534377" cy="259045"/>
    <xdr:sp macro="" textlink="">
      <xdr:nvSpPr>
        <xdr:cNvPr id="610" name="テキスト ボックス 609"/>
        <xdr:cNvSpPr txBox="1"/>
      </xdr:nvSpPr>
      <xdr:spPr>
        <a:xfrm>
          <a:off x="12547111" y="983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37516</xdr:rowOff>
    </xdr:from>
    <xdr:to>
      <xdr:col>23</xdr:col>
      <xdr:colOff>517525</xdr:colOff>
      <xdr:row>79</xdr:row>
      <xdr:rowOff>43917</xdr:rowOff>
    </xdr:to>
    <xdr:cxnSp macro="">
      <xdr:nvCxnSpPr>
        <xdr:cNvPr id="639" name="直線コネクタ 638"/>
        <xdr:cNvCxnSpPr/>
      </xdr:nvCxnSpPr>
      <xdr:spPr>
        <a:xfrm flipV="1">
          <a:off x="15481300" y="1358206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126385</xdr:rowOff>
    </xdr:from>
    <xdr:to>
      <xdr:col>22</xdr:col>
      <xdr:colOff>365125</xdr:colOff>
      <xdr:row>79</xdr:row>
      <xdr:rowOff>43917</xdr:rowOff>
    </xdr:to>
    <xdr:cxnSp macro="">
      <xdr:nvCxnSpPr>
        <xdr:cNvPr id="642" name="直線コネクタ 641"/>
        <xdr:cNvCxnSpPr/>
      </xdr:nvCxnSpPr>
      <xdr:spPr>
        <a:xfrm>
          <a:off x="14592300" y="13499485"/>
          <a:ext cx="889000" cy="8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126385</xdr:rowOff>
    </xdr:from>
    <xdr:to>
      <xdr:col>21</xdr:col>
      <xdr:colOff>161925</xdr:colOff>
      <xdr:row>78</xdr:row>
      <xdr:rowOff>135889</xdr:rowOff>
    </xdr:to>
    <xdr:cxnSp macro="">
      <xdr:nvCxnSpPr>
        <xdr:cNvPr id="645" name="直線コネクタ 644"/>
        <xdr:cNvCxnSpPr/>
      </xdr:nvCxnSpPr>
      <xdr:spPr>
        <a:xfrm flipV="1">
          <a:off x="13703300" y="13499485"/>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60850</xdr:rowOff>
    </xdr:from>
    <xdr:ext cx="469744" cy="259045"/>
    <xdr:sp macro="" textlink="">
      <xdr:nvSpPr>
        <xdr:cNvPr id="647" name="テキスト ボックス 646"/>
        <xdr:cNvSpPr txBox="1"/>
      </xdr:nvSpPr>
      <xdr:spPr>
        <a:xfrm>
          <a:off x="14357427" y="136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94608</xdr:rowOff>
    </xdr:from>
    <xdr:to>
      <xdr:col>19</xdr:col>
      <xdr:colOff>644525</xdr:colOff>
      <xdr:row>78</xdr:row>
      <xdr:rowOff>135889</xdr:rowOff>
    </xdr:to>
    <xdr:cxnSp macro="">
      <xdr:nvCxnSpPr>
        <xdr:cNvPr id="648" name="直線コネクタ 647"/>
        <xdr:cNvCxnSpPr/>
      </xdr:nvCxnSpPr>
      <xdr:spPr>
        <a:xfrm>
          <a:off x="12814300" y="13467708"/>
          <a:ext cx="889000" cy="4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47668</xdr:rowOff>
    </xdr:from>
    <xdr:ext cx="469744" cy="259045"/>
    <xdr:sp macro="" textlink="">
      <xdr:nvSpPr>
        <xdr:cNvPr id="650" name="テキスト ボックス 649"/>
        <xdr:cNvSpPr txBox="1"/>
      </xdr:nvSpPr>
      <xdr:spPr>
        <a:xfrm>
          <a:off x="13468427" y="135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26007</xdr:rowOff>
    </xdr:from>
    <xdr:ext cx="469744" cy="259045"/>
    <xdr:sp macro="" textlink="">
      <xdr:nvSpPr>
        <xdr:cNvPr id="652" name="テキスト ボックス 651"/>
        <xdr:cNvSpPr txBox="1"/>
      </xdr:nvSpPr>
      <xdr:spPr>
        <a:xfrm>
          <a:off x="12579427" y="135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158166</xdr:rowOff>
    </xdr:from>
    <xdr:to>
      <xdr:col>23</xdr:col>
      <xdr:colOff>568325</xdr:colOff>
      <xdr:row>79</xdr:row>
      <xdr:rowOff>88316</xdr:rowOff>
    </xdr:to>
    <xdr:sp macro="" textlink="">
      <xdr:nvSpPr>
        <xdr:cNvPr id="658" name="円/楕円 657"/>
        <xdr:cNvSpPr/>
      </xdr:nvSpPr>
      <xdr:spPr>
        <a:xfrm>
          <a:off x="16268700" y="135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378565" cy="259045"/>
    <xdr:sp macro="" textlink="">
      <xdr:nvSpPr>
        <xdr:cNvPr id="659" name="災害復旧費該当値テキスト"/>
        <xdr:cNvSpPr txBox="1"/>
      </xdr:nvSpPr>
      <xdr:spPr>
        <a:xfrm>
          <a:off x="16370300" y="134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164567</xdr:rowOff>
    </xdr:from>
    <xdr:to>
      <xdr:col>22</xdr:col>
      <xdr:colOff>415925</xdr:colOff>
      <xdr:row>79</xdr:row>
      <xdr:rowOff>94717</xdr:rowOff>
    </xdr:to>
    <xdr:sp macro="" textlink="">
      <xdr:nvSpPr>
        <xdr:cNvPr id="660" name="円/楕円 659"/>
        <xdr:cNvSpPr/>
      </xdr:nvSpPr>
      <xdr:spPr>
        <a:xfrm>
          <a:off x="15430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85844</xdr:rowOff>
    </xdr:from>
    <xdr:ext cx="313932" cy="259045"/>
    <xdr:sp macro="" textlink="">
      <xdr:nvSpPr>
        <xdr:cNvPr id="661" name="テキスト ボックス 660"/>
        <xdr:cNvSpPr txBox="1"/>
      </xdr:nvSpPr>
      <xdr:spPr>
        <a:xfrm>
          <a:off x="15324333" y="13630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75585</xdr:rowOff>
    </xdr:from>
    <xdr:to>
      <xdr:col>21</xdr:col>
      <xdr:colOff>212725</xdr:colOff>
      <xdr:row>79</xdr:row>
      <xdr:rowOff>5735</xdr:rowOff>
    </xdr:to>
    <xdr:sp macro="" textlink="">
      <xdr:nvSpPr>
        <xdr:cNvPr id="662" name="円/楕円 661"/>
        <xdr:cNvSpPr/>
      </xdr:nvSpPr>
      <xdr:spPr>
        <a:xfrm>
          <a:off x="14541500" y="134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22262</xdr:rowOff>
    </xdr:from>
    <xdr:ext cx="469744" cy="259045"/>
    <xdr:sp macro="" textlink="">
      <xdr:nvSpPr>
        <xdr:cNvPr id="663" name="テキスト ボックス 662"/>
        <xdr:cNvSpPr txBox="1"/>
      </xdr:nvSpPr>
      <xdr:spPr>
        <a:xfrm>
          <a:off x="14357427" y="1322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85089</xdr:rowOff>
    </xdr:from>
    <xdr:to>
      <xdr:col>20</xdr:col>
      <xdr:colOff>9525</xdr:colOff>
      <xdr:row>79</xdr:row>
      <xdr:rowOff>15239</xdr:rowOff>
    </xdr:to>
    <xdr:sp macro="" textlink="">
      <xdr:nvSpPr>
        <xdr:cNvPr id="664" name="円/楕円 663"/>
        <xdr:cNvSpPr/>
      </xdr:nvSpPr>
      <xdr:spPr>
        <a:xfrm>
          <a:off x="13652500" y="134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31766</xdr:rowOff>
    </xdr:from>
    <xdr:ext cx="469744" cy="259045"/>
    <xdr:sp macro="" textlink="">
      <xdr:nvSpPr>
        <xdr:cNvPr id="665" name="テキスト ボックス 664"/>
        <xdr:cNvSpPr txBox="1"/>
      </xdr:nvSpPr>
      <xdr:spPr>
        <a:xfrm>
          <a:off x="13468427" y="1323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43808</xdr:rowOff>
    </xdr:from>
    <xdr:to>
      <xdr:col>18</xdr:col>
      <xdr:colOff>492125</xdr:colOff>
      <xdr:row>78</xdr:row>
      <xdr:rowOff>145408</xdr:rowOff>
    </xdr:to>
    <xdr:sp macro="" textlink="">
      <xdr:nvSpPr>
        <xdr:cNvPr id="666" name="円/楕円 665"/>
        <xdr:cNvSpPr/>
      </xdr:nvSpPr>
      <xdr:spPr>
        <a:xfrm>
          <a:off x="12763500" y="134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161935</xdr:rowOff>
    </xdr:from>
    <xdr:ext cx="469744" cy="259045"/>
    <xdr:sp macro="" textlink="">
      <xdr:nvSpPr>
        <xdr:cNvPr id="667" name="テキスト ボックス 666"/>
        <xdr:cNvSpPr txBox="1"/>
      </xdr:nvSpPr>
      <xdr:spPr>
        <a:xfrm>
          <a:off x="12579427" y="1319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78490</xdr:rowOff>
    </xdr:from>
    <xdr:to>
      <xdr:col>23</xdr:col>
      <xdr:colOff>517525</xdr:colOff>
      <xdr:row>96</xdr:row>
      <xdr:rowOff>88058</xdr:rowOff>
    </xdr:to>
    <xdr:cxnSp macro="">
      <xdr:nvCxnSpPr>
        <xdr:cNvPr id="698" name="直線コネクタ 697"/>
        <xdr:cNvCxnSpPr/>
      </xdr:nvCxnSpPr>
      <xdr:spPr>
        <a:xfrm>
          <a:off x="15481300" y="16537690"/>
          <a:ext cx="8382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53615</xdr:rowOff>
    </xdr:from>
    <xdr:to>
      <xdr:col>22</xdr:col>
      <xdr:colOff>365125</xdr:colOff>
      <xdr:row>96</xdr:row>
      <xdr:rowOff>78490</xdr:rowOff>
    </xdr:to>
    <xdr:cxnSp macro="">
      <xdr:nvCxnSpPr>
        <xdr:cNvPr id="701" name="直線コネクタ 700"/>
        <xdr:cNvCxnSpPr/>
      </xdr:nvCxnSpPr>
      <xdr:spPr>
        <a:xfrm>
          <a:off x="14592300" y="16512815"/>
          <a:ext cx="889000" cy="2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35350</xdr:rowOff>
    </xdr:from>
    <xdr:to>
      <xdr:col>21</xdr:col>
      <xdr:colOff>161925</xdr:colOff>
      <xdr:row>96</xdr:row>
      <xdr:rowOff>53615</xdr:rowOff>
    </xdr:to>
    <xdr:cxnSp macro="">
      <xdr:nvCxnSpPr>
        <xdr:cNvPr id="704" name="直線コネクタ 703"/>
        <xdr:cNvCxnSpPr/>
      </xdr:nvCxnSpPr>
      <xdr:spPr>
        <a:xfrm>
          <a:off x="13703300" y="16494550"/>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168253</xdr:rowOff>
    </xdr:from>
    <xdr:to>
      <xdr:col>19</xdr:col>
      <xdr:colOff>644525</xdr:colOff>
      <xdr:row>96</xdr:row>
      <xdr:rowOff>35350</xdr:rowOff>
    </xdr:to>
    <xdr:cxnSp macro="">
      <xdr:nvCxnSpPr>
        <xdr:cNvPr id="707" name="直線コネクタ 706"/>
        <xdr:cNvCxnSpPr/>
      </xdr:nvCxnSpPr>
      <xdr:spPr>
        <a:xfrm>
          <a:off x="12814300" y="16456003"/>
          <a:ext cx="889000" cy="3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37258</xdr:rowOff>
    </xdr:from>
    <xdr:to>
      <xdr:col>23</xdr:col>
      <xdr:colOff>568325</xdr:colOff>
      <xdr:row>96</xdr:row>
      <xdr:rowOff>138858</xdr:rowOff>
    </xdr:to>
    <xdr:sp macro="" textlink="">
      <xdr:nvSpPr>
        <xdr:cNvPr id="717" name="円/楕円 716"/>
        <xdr:cNvSpPr/>
      </xdr:nvSpPr>
      <xdr:spPr>
        <a:xfrm>
          <a:off x="16268700" y="164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60135</xdr:rowOff>
    </xdr:from>
    <xdr:ext cx="534377" cy="259045"/>
    <xdr:sp macro="" textlink="">
      <xdr:nvSpPr>
        <xdr:cNvPr id="718" name="公債費該当値テキスト"/>
        <xdr:cNvSpPr txBox="1"/>
      </xdr:nvSpPr>
      <xdr:spPr>
        <a:xfrm>
          <a:off x="16370300" y="163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48,244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27690</xdr:rowOff>
    </xdr:from>
    <xdr:to>
      <xdr:col>22</xdr:col>
      <xdr:colOff>415925</xdr:colOff>
      <xdr:row>96</xdr:row>
      <xdr:rowOff>129290</xdr:rowOff>
    </xdr:to>
    <xdr:sp macro="" textlink="">
      <xdr:nvSpPr>
        <xdr:cNvPr id="719" name="円/楕円 718"/>
        <xdr:cNvSpPr/>
      </xdr:nvSpPr>
      <xdr:spPr>
        <a:xfrm>
          <a:off x="15430500" y="164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145817</xdr:rowOff>
    </xdr:from>
    <xdr:ext cx="534377" cy="259045"/>
    <xdr:sp macro="" textlink="">
      <xdr:nvSpPr>
        <xdr:cNvPr id="720" name="テキスト ボックス 719"/>
        <xdr:cNvSpPr txBox="1"/>
      </xdr:nvSpPr>
      <xdr:spPr>
        <a:xfrm>
          <a:off x="15214111" y="1626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2815</xdr:rowOff>
    </xdr:from>
    <xdr:to>
      <xdr:col>21</xdr:col>
      <xdr:colOff>212725</xdr:colOff>
      <xdr:row>96</xdr:row>
      <xdr:rowOff>104415</xdr:rowOff>
    </xdr:to>
    <xdr:sp macro="" textlink="">
      <xdr:nvSpPr>
        <xdr:cNvPr id="721" name="円/楕円 720"/>
        <xdr:cNvSpPr/>
      </xdr:nvSpPr>
      <xdr:spPr>
        <a:xfrm>
          <a:off x="14541500" y="164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120942</xdr:rowOff>
    </xdr:from>
    <xdr:ext cx="534377" cy="259045"/>
    <xdr:sp macro="" textlink="">
      <xdr:nvSpPr>
        <xdr:cNvPr id="722" name="テキスト ボックス 721"/>
        <xdr:cNvSpPr txBox="1"/>
      </xdr:nvSpPr>
      <xdr:spPr>
        <a:xfrm>
          <a:off x="14325111" y="1623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156000</xdr:rowOff>
    </xdr:from>
    <xdr:to>
      <xdr:col>20</xdr:col>
      <xdr:colOff>9525</xdr:colOff>
      <xdr:row>96</xdr:row>
      <xdr:rowOff>86150</xdr:rowOff>
    </xdr:to>
    <xdr:sp macro="" textlink="">
      <xdr:nvSpPr>
        <xdr:cNvPr id="723" name="円/楕円 722"/>
        <xdr:cNvSpPr/>
      </xdr:nvSpPr>
      <xdr:spPr>
        <a:xfrm>
          <a:off x="13652500" y="164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102677</xdr:rowOff>
    </xdr:from>
    <xdr:ext cx="534377" cy="259045"/>
    <xdr:sp macro="" textlink="">
      <xdr:nvSpPr>
        <xdr:cNvPr id="724" name="テキスト ボックス 723"/>
        <xdr:cNvSpPr txBox="1"/>
      </xdr:nvSpPr>
      <xdr:spPr>
        <a:xfrm>
          <a:off x="13436111" y="162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117453</xdr:rowOff>
    </xdr:from>
    <xdr:to>
      <xdr:col>18</xdr:col>
      <xdr:colOff>492125</xdr:colOff>
      <xdr:row>96</xdr:row>
      <xdr:rowOff>47603</xdr:rowOff>
    </xdr:to>
    <xdr:sp macro="" textlink="">
      <xdr:nvSpPr>
        <xdr:cNvPr id="725" name="円/楕円 724"/>
        <xdr:cNvSpPr/>
      </xdr:nvSpPr>
      <xdr:spPr>
        <a:xfrm>
          <a:off x="12763500" y="164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64130</xdr:rowOff>
    </xdr:from>
    <xdr:ext cx="534377" cy="259045"/>
    <xdr:sp macro="" textlink="">
      <xdr:nvSpPr>
        <xdr:cNvPr id="726" name="テキスト ボックス 725"/>
        <xdr:cNvSpPr txBox="1"/>
      </xdr:nvSpPr>
      <xdr:spPr>
        <a:xfrm>
          <a:off x="12547111" y="1618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比で本町が突出している項目としては、農林水産業費があげられるが、これは農業集落排水事業への繰出金が要因として考えられる。公債費については経常経費分析表や市町村性質別歳出決算分析表に記述の通りであ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また、前年度比で大きな増減があった項目として、庁舎整備基金積立額、退職手当組合特別負担金の減により総務費、あがた公園整備事業、歴史資料館建設事業の終了等により土木費、教育費があげられる。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収支額は毎年度黒字となっている。近年、国の景気対策関係事業、また社会保障関係経費の増大等による収支不足分を財政調整基金の取崩しにより対応してきたため、実質単年度収支は赤字、財政調整基金残高は減少傾向となっている。</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年度は、財政調整基金残高</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増加し</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、実質単年度収支は前年度と</a:t>
          </a:r>
          <a:r>
            <a:rPr lang="ja-JP" altLang="en-US" sz="1100">
              <a:solidFill>
                <a:schemeClr val="dk1"/>
              </a:solidFill>
              <a:effectLst/>
              <a:latin typeface="+mn-lt"/>
              <a:ea typeface="+mn-ea"/>
              <a:cs typeface="+mn-cs"/>
            </a:rPr>
            <a:t>同様わずかに</a:t>
          </a:r>
          <a:r>
            <a:rPr lang="ja-JP" altLang="ja-JP" sz="1100">
              <a:solidFill>
                <a:schemeClr val="dk1"/>
              </a:solidFill>
              <a:effectLst/>
              <a:latin typeface="+mn-lt"/>
              <a:ea typeface="+mn-ea"/>
              <a:cs typeface="+mn-cs"/>
            </a:rPr>
            <a:t>赤字額となった。今後も社会保障関係経費等の増大が見込まれるため、まず実質単年度収支が黒字となるよう、税基盤の強化をはじめとした収入の確保、及び事務の整理・合理化等による歳出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連結実質赤字比率は、すべての会計において毎年度黒字となっている。しかし、いくつかの会計では一般会計からの基準外繰出によって赤字を解消しているのが現状であり、今後はより一層の経費削減とともに適正な料金設定の見直し等を行い、基準外の繰出金が減少す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13219981</v>
      </c>
      <c r="BO4" s="411"/>
      <c r="BP4" s="411"/>
      <c r="BQ4" s="411"/>
      <c r="BR4" s="411"/>
      <c r="BS4" s="411"/>
      <c r="BT4" s="411"/>
      <c r="BU4" s="412"/>
      <c r="BV4" s="410">
        <v>13814975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2.2000000000000002</v>
      </c>
      <c r="CU4" s="588"/>
      <c r="CV4" s="588"/>
      <c r="CW4" s="588"/>
      <c r="CX4" s="588"/>
      <c r="CY4" s="588"/>
      <c r="CZ4" s="588"/>
      <c r="DA4" s="589"/>
      <c r="DB4" s="587">
        <v>2.2000000000000002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13019358</v>
      </c>
      <c r="BO5" s="416"/>
      <c r="BP5" s="416"/>
      <c r="BQ5" s="416"/>
      <c r="BR5" s="416"/>
      <c r="BS5" s="416"/>
      <c r="BT5" s="416"/>
      <c r="BU5" s="417"/>
      <c r="BV5" s="415">
        <v>13623885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92</v>
      </c>
      <c r="CU5" s="386"/>
      <c r="CV5" s="386"/>
      <c r="CW5" s="386"/>
      <c r="CX5" s="386"/>
      <c r="CY5" s="386"/>
      <c r="CZ5" s="386"/>
      <c r="DA5" s="387"/>
      <c r="DB5" s="385">
        <v>90.9</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200623</v>
      </c>
      <c r="BO6" s="416"/>
      <c r="BP6" s="416"/>
      <c r="BQ6" s="416"/>
      <c r="BR6" s="416"/>
      <c r="BS6" s="416"/>
      <c r="BT6" s="416"/>
      <c r="BU6" s="417"/>
      <c r="BV6" s="415">
        <v>191090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97.1</v>
      </c>
      <c r="CU6" s="562"/>
      <c r="CV6" s="562"/>
      <c r="CW6" s="562"/>
      <c r="CX6" s="562"/>
      <c r="CY6" s="562"/>
      <c r="CZ6" s="562"/>
      <c r="DA6" s="563"/>
      <c r="DB6" s="561">
        <v>97.1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9096</v>
      </c>
      <c r="BO7" s="416"/>
      <c r="BP7" s="416"/>
      <c r="BQ7" s="416"/>
      <c r="BR7" s="416"/>
      <c r="BS7" s="416"/>
      <c r="BT7" s="416"/>
      <c r="BU7" s="417"/>
      <c r="BV7" s="415">
        <v>5904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8592139</v>
      </c>
      <c r="CU7" s="416"/>
      <c r="CV7" s="416"/>
      <c r="CW7" s="416"/>
      <c r="CX7" s="416"/>
      <c r="CY7" s="416"/>
      <c r="CZ7" s="416"/>
      <c r="DA7" s="417"/>
      <c r="DB7" s="415">
        <v>8566427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191527</v>
      </c>
      <c r="BO8" s="416"/>
      <c r="BP8" s="416"/>
      <c r="BQ8" s="416"/>
      <c r="BR8" s="416"/>
      <c r="BS8" s="416"/>
      <c r="BT8" s="416"/>
      <c r="BU8" s="417"/>
      <c r="BV8" s="415">
        <v>185186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0.52</v>
      </c>
      <c r="CU8" s="525"/>
      <c r="CV8" s="525"/>
      <c r="CW8" s="525"/>
      <c r="CX8" s="525"/>
      <c r="CY8" s="525"/>
      <c r="CZ8" s="525"/>
      <c r="DA8" s="526"/>
      <c r="DB8" s="524">
        <v>0.5</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36968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6341</v>
      </c>
      <c r="BO9" s="416"/>
      <c r="BP9" s="416"/>
      <c r="BQ9" s="416"/>
      <c r="BR9" s="416"/>
      <c r="BS9" s="416"/>
      <c r="BT9" s="416"/>
      <c r="BU9" s="417"/>
      <c r="BV9" s="415">
        <v>14214</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19.100000000000001</v>
      </c>
      <c r="CU9" s="386"/>
      <c r="CV9" s="386"/>
      <c r="CW9" s="386"/>
      <c r="CX9" s="386"/>
      <c r="CY9" s="386"/>
      <c r="CZ9" s="386"/>
      <c r="DA9" s="387"/>
      <c r="DB9" s="385">
        <v>19.100000000000001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36940</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145427</v>
      </c>
      <c r="BO10" s="416"/>
      <c r="BP10" s="416"/>
      <c r="BQ10" s="416"/>
      <c r="BR10" s="416"/>
      <c r="BS10" s="416"/>
      <c r="BT10" s="416"/>
      <c r="BU10" s="417"/>
      <c r="BV10" s="415">
        <v>151847</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101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37791</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200000</v>
      </c>
      <c r="BO12" s="416"/>
      <c r="BP12" s="416"/>
      <c r="BQ12" s="416"/>
      <c r="BR12" s="416"/>
      <c r="BS12" s="416"/>
      <c r="BT12" s="416"/>
      <c r="BU12" s="417"/>
      <c r="BV12" s="415">
        <v>200000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37550</v>
      </c>
      <c r="S13" s="517"/>
      <c r="T13" s="517"/>
      <c r="U13" s="517"/>
      <c r="V13" s="518"/>
      <c r="W13" s="504" t="s">
        <v>125</v>
      </c>
      <c r="X13" s="428"/>
      <c r="Y13" s="428"/>
      <c r="Z13" s="428"/>
      <c r="AA13" s="428"/>
      <c r="AB13" s="429"/>
      <c r="AC13" s="391">
        <v>473</v>
      </c>
      <c r="AD13" s="392"/>
      <c r="AE13" s="392"/>
      <c r="AF13" s="392"/>
      <c r="AG13" s="393"/>
      <c r="AH13" s="391">
        <v>449</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-48232</v>
      </c>
      <c r="BO13" s="416"/>
      <c r="BP13" s="416"/>
      <c r="BQ13" s="416"/>
      <c r="BR13" s="416"/>
      <c r="BS13" s="416"/>
      <c r="BT13" s="416"/>
      <c r="BU13" s="417"/>
      <c r="BV13" s="415">
        <v>-33939</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11.7</v>
      </c>
      <c r="CU13" s="386"/>
      <c r="CV13" s="386"/>
      <c r="CW13" s="386"/>
      <c r="CX13" s="386"/>
      <c r="CY13" s="386"/>
      <c r="CZ13" s="386"/>
      <c r="DA13" s="387"/>
      <c r="DB13" s="385">
        <v>12.6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37757</v>
      </c>
      <c r="S14" s="517"/>
      <c r="T14" s="517"/>
      <c r="U14" s="517"/>
      <c r="V14" s="518"/>
      <c r="W14" s="519"/>
      <c r="X14" s="431"/>
      <c r="Y14" s="431"/>
      <c r="Z14" s="431"/>
      <c r="AA14" s="431"/>
      <c r="AB14" s="432"/>
      <c r="AC14" s="509">
        <v>2.5</v>
      </c>
      <c r="AD14" s="510"/>
      <c r="AE14" s="510"/>
      <c r="AF14" s="510"/>
      <c r="AG14" s="511"/>
      <c r="AH14" s="509">
        <v>2.4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103.5</v>
      </c>
      <c r="CU14" s="488"/>
      <c r="CV14" s="488"/>
      <c r="CW14" s="488"/>
      <c r="CX14" s="488"/>
      <c r="CY14" s="488"/>
      <c r="CZ14" s="488"/>
      <c r="DA14" s="489"/>
      <c r="DB14" s="520">
        <v>119.2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37559</v>
      </c>
      <c r="S15" s="517"/>
      <c r="T15" s="517"/>
      <c r="U15" s="517"/>
      <c r="V15" s="518"/>
      <c r="W15" s="504" t="s">
        <v>132</v>
      </c>
      <c r="X15" s="428"/>
      <c r="Y15" s="428"/>
      <c r="Z15" s="428"/>
      <c r="AA15" s="428"/>
      <c r="AB15" s="429"/>
      <c r="AC15" s="391">
        <v>5445</v>
      </c>
      <c r="AD15" s="392"/>
      <c r="AE15" s="392"/>
      <c r="AF15" s="392"/>
      <c r="AG15" s="393"/>
      <c r="AH15" s="391">
        <v>5350</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3853801</v>
      </c>
      <c r="BO15" s="411"/>
      <c r="BP15" s="411"/>
      <c r="BQ15" s="411"/>
      <c r="BR15" s="411"/>
      <c r="BS15" s="411"/>
      <c r="BT15" s="411"/>
      <c r="BU15" s="412"/>
      <c r="BV15" s="410">
        <v>3668776</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28.8</v>
      </c>
      <c r="AD16" s="510"/>
      <c r="AE16" s="510"/>
      <c r="AF16" s="510"/>
      <c r="AG16" s="511"/>
      <c r="AH16" s="509">
        <v>29.1</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7151547</v>
      </c>
      <c r="BO16" s="416"/>
      <c r="BP16" s="416"/>
      <c r="BQ16" s="416"/>
      <c r="BR16" s="416"/>
      <c r="BS16" s="416"/>
      <c r="BT16" s="416"/>
      <c r="BU16" s="417"/>
      <c r="BV16" s="415">
        <v>7079158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12990</v>
      </c>
      <c r="AD17" s="392"/>
      <c r="AE17" s="392"/>
      <c r="AF17" s="392"/>
      <c r="AG17" s="393"/>
      <c r="AH17" s="391">
        <v>12601</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4845401</v>
      </c>
      <c r="BO17" s="416"/>
      <c r="BP17" s="416"/>
      <c r="BQ17" s="416"/>
      <c r="BR17" s="416"/>
      <c r="BS17" s="416"/>
      <c r="BT17" s="416"/>
      <c r="BU17" s="417"/>
      <c r="BV17" s="415">
        <v>4605284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110.59</v>
      </c>
      <c r="M18" s="480"/>
      <c r="N18" s="480"/>
      <c r="O18" s="480"/>
      <c r="P18" s="480"/>
      <c r="Q18" s="480"/>
      <c r="R18" s="481"/>
      <c r="S18" s="481"/>
      <c r="T18" s="481"/>
      <c r="U18" s="481"/>
      <c r="V18" s="482"/>
      <c r="W18" s="496"/>
      <c r="X18" s="497"/>
      <c r="Y18" s="497"/>
      <c r="Z18" s="497"/>
      <c r="AA18" s="497"/>
      <c r="AB18" s="505"/>
      <c r="AC18" s="379">
        <v>68.7</v>
      </c>
      <c r="AD18" s="380"/>
      <c r="AE18" s="380"/>
      <c r="AF18" s="380"/>
      <c r="AG18" s="483"/>
      <c r="AH18" s="379">
        <v>68.5</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7995960</v>
      </c>
      <c r="BO18" s="416"/>
      <c r="BP18" s="416"/>
      <c r="BQ18" s="416"/>
      <c r="BR18" s="416"/>
      <c r="BS18" s="416"/>
      <c r="BT18" s="416"/>
      <c r="BU18" s="417"/>
      <c r="BV18" s="415">
        <v>7899603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334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9513492</v>
      </c>
      <c r="BO19" s="416"/>
      <c r="BP19" s="416"/>
      <c r="BQ19" s="416"/>
      <c r="BR19" s="416"/>
      <c r="BS19" s="416"/>
      <c r="BT19" s="416"/>
      <c r="BU19" s="417"/>
      <c r="BV19" s="415">
        <v>9677719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12545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15776914</v>
      </c>
      <c r="BO23" s="416"/>
      <c r="BP23" s="416"/>
      <c r="BQ23" s="416"/>
      <c r="BR23" s="416"/>
      <c r="BS23" s="416"/>
      <c r="BT23" s="416"/>
      <c r="BU23" s="417"/>
      <c r="BV23" s="415">
        <v>16362272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8440</v>
      </c>
      <c r="R24" s="392"/>
      <c r="S24" s="392"/>
      <c r="T24" s="392"/>
      <c r="U24" s="392"/>
      <c r="V24" s="393"/>
      <c r="W24" s="457"/>
      <c r="X24" s="448"/>
      <c r="Y24" s="449"/>
      <c r="Z24" s="388" t="s">
        <v>156</v>
      </c>
      <c r="AA24" s="389"/>
      <c r="AB24" s="389"/>
      <c r="AC24" s="389"/>
      <c r="AD24" s="389"/>
      <c r="AE24" s="389"/>
      <c r="AF24" s="389"/>
      <c r="AG24" s="390"/>
      <c r="AH24" s="391">
        <v>275</v>
      </c>
      <c r="AI24" s="392"/>
      <c r="AJ24" s="392"/>
      <c r="AK24" s="392"/>
      <c r="AL24" s="393"/>
      <c r="AM24" s="391">
        <v>771100</v>
      </c>
      <c r="AN24" s="392"/>
      <c r="AO24" s="392"/>
      <c r="AP24" s="392"/>
      <c r="AQ24" s="392"/>
      <c r="AR24" s="393"/>
      <c r="AS24" s="391">
        <v>2804</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13957746</v>
      </c>
      <c r="BO24" s="416"/>
      <c r="BP24" s="416"/>
      <c r="BQ24" s="416"/>
      <c r="BR24" s="416"/>
      <c r="BS24" s="416"/>
      <c r="BT24" s="416"/>
      <c r="BU24" s="417"/>
      <c r="BV24" s="415">
        <v>14464275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1</v>
      </c>
      <c r="M25" s="392"/>
      <c r="N25" s="392"/>
      <c r="O25" s="392"/>
      <c r="P25" s="393"/>
      <c r="Q25" s="391">
        <v>6840</v>
      </c>
      <c r="R25" s="392"/>
      <c r="S25" s="392"/>
      <c r="T25" s="392"/>
      <c r="U25" s="392"/>
      <c r="V25" s="393"/>
      <c r="W25" s="457"/>
      <c r="X25" s="448"/>
      <c r="Y25" s="449"/>
      <c r="Z25" s="388" t="s">
        <v>159</v>
      </c>
      <c r="AA25" s="389"/>
      <c r="AB25" s="389"/>
      <c r="AC25" s="389"/>
      <c r="AD25" s="389"/>
      <c r="AE25" s="389"/>
      <c r="AF25" s="389"/>
      <c r="AG25" s="390"/>
      <c r="AH25" s="391">
        <v>45</v>
      </c>
      <c r="AI25" s="392"/>
      <c r="AJ25" s="392"/>
      <c r="AK25" s="392"/>
      <c r="AL25" s="393"/>
      <c r="AM25" s="391">
        <v>121365</v>
      </c>
      <c r="AN25" s="392"/>
      <c r="AO25" s="392"/>
      <c r="AP25" s="392"/>
      <c r="AQ25" s="392"/>
      <c r="AR25" s="393"/>
      <c r="AS25" s="391">
        <v>2697</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298509</v>
      </c>
      <c r="BO25" s="411"/>
      <c r="BP25" s="411"/>
      <c r="BQ25" s="411"/>
      <c r="BR25" s="411"/>
      <c r="BS25" s="411"/>
      <c r="BT25" s="411"/>
      <c r="BU25" s="412"/>
      <c r="BV25" s="410">
        <v>454183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6280</v>
      </c>
      <c r="R26" s="392"/>
      <c r="S26" s="392"/>
      <c r="T26" s="392"/>
      <c r="U26" s="392"/>
      <c r="V26" s="393"/>
      <c r="W26" s="457"/>
      <c r="X26" s="448"/>
      <c r="Y26" s="449"/>
      <c r="Z26" s="388" t="s">
        <v>162</v>
      </c>
      <c r="AA26" s="470"/>
      <c r="AB26" s="470"/>
      <c r="AC26" s="470"/>
      <c r="AD26" s="470"/>
      <c r="AE26" s="470"/>
      <c r="AF26" s="470"/>
      <c r="AG26" s="471"/>
      <c r="AH26" s="391">
        <v>24</v>
      </c>
      <c r="AI26" s="392"/>
      <c r="AJ26" s="392"/>
      <c r="AK26" s="392"/>
      <c r="AL26" s="393"/>
      <c r="AM26" s="391">
        <v>54912</v>
      </c>
      <c r="AN26" s="392"/>
      <c r="AO26" s="392"/>
      <c r="AP26" s="392"/>
      <c r="AQ26" s="392"/>
      <c r="AR26" s="393"/>
      <c r="AS26" s="391">
        <v>2288</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4100</v>
      </c>
      <c r="R27" s="392"/>
      <c r="S27" s="392"/>
      <c r="T27" s="392"/>
      <c r="U27" s="392"/>
      <c r="V27" s="393"/>
      <c r="W27" s="457"/>
      <c r="X27" s="448"/>
      <c r="Y27" s="449"/>
      <c r="Z27" s="388" t="s">
        <v>165</v>
      </c>
      <c r="AA27" s="389"/>
      <c r="AB27" s="389"/>
      <c r="AC27" s="389"/>
      <c r="AD27" s="389"/>
      <c r="AE27" s="389"/>
      <c r="AF27" s="389"/>
      <c r="AG27" s="390"/>
      <c r="AH27" s="391">
        <v>3</v>
      </c>
      <c r="AI27" s="392"/>
      <c r="AJ27" s="392"/>
      <c r="AK27" s="392"/>
      <c r="AL27" s="393"/>
      <c r="AM27" s="391">
        <v>8688</v>
      </c>
      <c r="AN27" s="392"/>
      <c r="AO27" s="392"/>
      <c r="AP27" s="392"/>
      <c r="AQ27" s="392"/>
      <c r="AR27" s="393"/>
      <c r="AS27" s="391">
        <v>2896</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1517833</v>
      </c>
      <c r="BO27" s="419"/>
      <c r="BP27" s="419"/>
      <c r="BQ27" s="419"/>
      <c r="BR27" s="419"/>
      <c r="BS27" s="419"/>
      <c r="BT27" s="419"/>
      <c r="BU27" s="420"/>
      <c r="BV27" s="418">
        <v>1517706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3470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853269</v>
      </c>
      <c r="BO28" s="411"/>
      <c r="BP28" s="411"/>
      <c r="BQ28" s="411"/>
      <c r="BR28" s="411"/>
      <c r="BS28" s="411"/>
      <c r="BT28" s="411"/>
      <c r="BU28" s="412"/>
      <c r="BV28" s="410">
        <v>807842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14</v>
      </c>
      <c r="M29" s="392"/>
      <c r="N29" s="392"/>
      <c r="O29" s="392"/>
      <c r="P29" s="393"/>
      <c r="Q29" s="391">
        <v>3280</v>
      </c>
      <c r="R29" s="392"/>
      <c r="S29" s="392"/>
      <c r="T29" s="392"/>
      <c r="U29" s="392"/>
      <c r="V29" s="393"/>
      <c r="W29" s="458"/>
      <c r="X29" s="459"/>
      <c r="Y29" s="460"/>
      <c r="Z29" s="388" t="s">
        <v>172</v>
      </c>
      <c r="AA29" s="389"/>
      <c r="AB29" s="389"/>
      <c r="AC29" s="389"/>
      <c r="AD29" s="389"/>
      <c r="AE29" s="389"/>
      <c r="AF29" s="389"/>
      <c r="AG29" s="390"/>
      <c r="AH29" s="391">
        <v>278</v>
      </c>
      <c r="AI29" s="392"/>
      <c r="AJ29" s="392"/>
      <c r="AK29" s="392"/>
      <c r="AL29" s="393"/>
      <c r="AM29" s="391">
        <v>779788</v>
      </c>
      <c r="AN29" s="392"/>
      <c r="AO29" s="392"/>
      <c r="AP29" s="392"/>
      <c r="AQ29" s="392"/>
      <c r="AR29" s="393"/>
      <c r="AS29" s="391">
        <v>2805</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6675</v>
      </c>
      <c r="BO29" s="416"/>
      <c r="BP29" s="416"/>
      <c r="BQ29" s="416"/>
      <c r="BR29" s="416"/>
      <c r="BS29" s="416"/>
      <c r="BT29" s="416"/>
      <c r="BU29" s="417"/>
      <c r="BV29" s="415">
        <v>16158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93.6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351129</v>
      </c>
      <c r="BO30" s="419"/>
      <c r="BP30" s="419"/>
      <c r="BQ30" s="419"/>
      <c r="BR30" s="419"/>
      <c r="BS30" s="419"/>
      <c r="BT30" s="419"/>
      <c r="BU30" s="420"/>
      <c r="BV30" s="418">
        <v>351916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津幡町国民健康保険特別会計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津幡町国民健康保険直営河北中央病院事業会計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IF('各会計、関係団体の財政状況及び健全化判断比率'!B35="","",'各会計、関係団体の財政状況及び健全化判断比率'!B35)</f>
        <v>津幡町簡易水道事業特別会計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石川県町村議会議員公務災害補償組合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津幡町土地開発公社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津幡町バス事業特別会計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津幡町国民健康保険直営診療所事業特別会計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津幡町水道事業会計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石川県市町村職員退職手当組合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津幡町公共施設等管理公社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津幡町ケーブルテレビ事業特別会計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津幡町介護保険特別会計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IF('各会計、関係団体の財政状況及び健全化判断比率'!B34="","",'各会計、関係団体の財政状況及び健全化判断比率'!B34)</f>
        <v>津幡町下水道事業会計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石川県後期高齢者医療広域連合（一般会計）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株式会社ティたすティ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津幡町後期高齢者医療特別会計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石川県後期高齢者医療広域連合（特別会計）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河北郡市広域事務組合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石川県市町村消防団員等公務災害補償等組合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石川県市町村消防賞じゅつ金組合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5" t="s">
        <v>533</v>
      </c>
      <c r="D34" s="1185"/>
      <c r="E34" s="1186"/>
      <c r="F34" s="32">
        <v>5.72</v>
      </c>
      <c r="G34" s="33">
        <v>6.51</v>
      </c>
      <c r="H34" s="33">
        <v>5.73</v>
      </c>
      <c r="I34" s="33">
        <v>8.4700000000000006</v>
      </c>
      <c r="J34" s="34">
        <v>9.4499999999999993</v>
      </c>
      <c r="K34" s="22"/>
      <c r="L34" s="22"/>
      <c r="M34" s="22"/>
      <c r="N34" s="22"/>
      <c r="O34" s="22"/>
      <c r="P34" s="22"/>
    </row>
    <row r="35" spans="1:16" ht="39" customHeight="1">
      <c r="A35" s="22"/>
      <c r="B35" s="35"/>
      <c r="C35" s="1179" t="s">
        <v>534</v>
      </c>
      <c r="D35" s="1180"/>
      <c r="E35" s="1181"/>
      <c r="F35" s="36" t="s">
        <v>485</v>
      </c>
      <c r="G35" s="37" t="s">
        <v>485</v>
      </c>
      <c r="H35" s="37" t="s">
        <v>485</v>
      </c>
      <c r="I35" s="37">
        <v>2.37</v>
      </c>
      <c r="J35" s="38">
        <v>3.08</v>
      </c>
      <c r="K35" s="22"/>
      <c r="L35" s="22"/>
      <c r="M35" s="22"/>
      <c r="N35" s="22"/>
      <c r="O35" s="22"/>
      <c r="P35" s="22"/>
    </row>
    <row r="36" spans="1:16" ht="39" customHeight="1">
      <c r="A36" s="22"/>
      <c r="B36" s="35"/>
      <c r="C36" s="1179" t="s">
        <v>535</v>
      </c>
      <c r="D36" s="1180"/>
      <c r="E36" s="1181"/>
      <c r="F36" s="36">
        <v>2.08</v>
      </c>
      <c r="G36" s="37">
        <v>2.1</v>
      </c>
      <c r="H36" s="37">
        <v>1.96</v>
      </c>
      <c r="I36" s="37">
        <v>2.08</v>
      </c>
      <c r="J36" s="38">
        <v>2.19</v>
      </c>
      <c r="K36" s="22"/>
      <c r="L36" s="22"/>
      <c r="M36" s="22"/>
      <c r="N36" s="22"/>
      <c r="O36" s="22"/>
      <c r="P36" s="22"/>
    </row>
    <row r="37" spans="1:16" ht="39" customHeight="1">
      <c r="A37" s="22"/>
      <c r="B37" s="35"/>
      <c r="C37" s="1179" t="s">
        <v>536</v>
      </c>
      <c r="D37" s="1180"/>
      <c r="E37" s="1181"/>
      <c r="F37" s="36">
        <v>0.6</v>
      </c>
      <c r="G37" s="37">
        <v>0.78</v>
      </c>
      <c r="H37" s="37">
        <v>0.91</v>
      </c>
      <c r="I37" s="37">
        <v>0.33</v>
      </c>
      <c r="J37" s="38">
        <v>1.51</v>
      </c>
      <c r="K37" s="22"/>
      <c r="L37" s="22"/>
      <c r="M37" s="22"/>
      <c r="N37" s="22"/>
      <c r="O37" s="22"/>
      <c r="P37" s="22"/>
    </row>
    <row r="38" spans="1:16" ht="39" customHeight="1">
      <c r="A38" s="22"/>
      <c r="B38" s="35"/>
      <c r="C38" s="1179" t="s">
        <v>537</v>
      </c>
      <c r="D38" s="1180"/>
      <c r="E38" s="1181"/>
      <c r="F38" s="36">
        <v>4.17</v>
      </c>
      <c r="G38" s="37">
        <v>3.72</v>
      </c>
      <c r="H38" s="37">
        <v>1.06</v>
      </c>
      <c r="I38" s="37">
        <v>1.79</v>
      </c>
      <c r="J38" s="38">
        <v>1.1100000000000001</v>
      </c>
      <c r="K38" s="22"/>
      <c r="L38" s="22"/>
      <c r="M38" s="22"/>
      <c r="N38" s="22"/>
      <c r="O38" s="22"/>
      <c r="P38" s="22"/>
    </row>
    <row r="39" spans="1:16" ht="39" customHeight="1">
      <c r="A39" s="22"/>
      <c r="B39" s="35"/>
      <c r="C39" s="1179" t="s">
        <v>538</v>
      </c>
      <c r="D39" s="1180"/>
      <c r="E39" s="1181"/>
      <c r="F39" s="36">
        <v>0.36</v>
      </c>
      <c r="G39" s="37">
        <v>0.78</v>
      </c>
      <c r="H39" s="37">
        <v>1.1100000000000001</v>
      </c>
      <c r="I39" s="37">
        <v>0.96</v>
      </c>
      <c r="J39" s="38">
        <v>1.05</v>
      </c>
      <c r="K39" s="22"/>
      <c r="L39" s="22"/>
      <c r="M39" s="22"/>
      <c r="N39" s="22"/>
      <c r="O39" s="22"/>
      <c r="P39" s="22"/>
    </row>
    <row r="40" spans="1:16" ht="39" customHeight="1">
      <c r="A40" s="22"/>
      <c r="B40" s="35"/>
      <c r="C40" s="1179" t="s">
        <v>539</v>
      </c>
      <c r="D40" s="1180"/>
      <c r="E40" s="1181"/>
      <c r="F40" s="36">
        <v>7.0000000000000007E-2</v>
      </c>
      <c r="G40" s="37">
        <v>0.05</v>
      </c>
      <c r="H40" s="37">
        <v>7.0000000000000007E-2</v>
      </c>
      <c r="I40" s="37">
        <v>7.0000000000000007E-2</v>
      </c>
      <c r="J40" s="38">
        <v>0.08</v>
      </c>
      <c r="K40" s="22"/>
      <c r="L40" s="22"/>
      <c r="M40" s="22"/>
      <c r="N40" s="22"/>
      <c r="O40" s="22"/>
      <c r="P40" s="22"/>
    </row>
    <row r="41" spans="1:16" ht="39" customHeight="1">
      <c r="A41" s="22"/>
      <c r="B41" s="35"/>
      <c r="C41" s="1179" t="s">
        <v>540</v>
      </c>
      <c r="D41" s="1180"/>
      <c r="E41" s="1181"/>
      <c r="F41" s="36">
        <v>0.03</v>
      </c>
      <c r="G41" s="37">
        <v>0.02</v>
      </c>
      <c r="H41" s="37">
        <v>7.0000000000000007E-2</v>
      </c>
      <c r="I41" s="37">
        <v>7.0000000000000007E-2</v>
      </c>
      <c r="J41" s="38">
        <v>0.03</v>
      </c>
      <c r="K41" s="22"/>
      <c r="L41" s="22"/>
      <c r="M41" s="22"/>
      <c r="N41" s="22"/>
      <c r="O41" s="22"/>
      <c r="P41" s="22"/>
    </row>
    <row r="42" spans="1:16" ht="39" customHeight="1">
      <c r="A42" s="22"/>
      <c r="B42" s="39"/>
      <c r="C42" s="1179" t="s">
        <v>541</v>
      </c>
      <c r="D42" s="1180"/>
      <c r="E42" s="1181"/>
      <c r="F42" s="36" t="s">
        <v>485</v>
      </c>
      <c r="G42" s="37" t="s">
        <v>485</v>
      </c>
      <c r="H42" s="37" t="s">
        <v>485</v>
      </c>
      <c r="I42" s="37" t="s">
        <v>485</v>
      </c>
      <c r="J42" s="38" t="s">
        <v>485</v>
      </c>
      <c r="K42" s="22"/>
      <c r="L42" s="22"/>
      <c r="M42" s="22"/>
      <c r="N42" s="22"/>
      <c r="O42" s="22"/>
      <c r="P42" s="22"/>
    </row>
    <row r="43" spans="1:16" ht="39" customHeight="1" thickBot="1">
      <c r="A43" s="22"/>
      <c r="B43" s="40"/>
      <c r="C43" s="1182" t="s">
        <v>542</v>
      </c>
      <c r="D43" s="1183"/>
      <c r="E43" s="1184"/>
      <c r="F43" s="41">
        <v>0.48</v>
      </c>
      <c r="G43" s="42">
        <v>0.25</v>
      </c>
      <c r="H43" s="42">
        <v>0.31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5" t="s">
        <v>11</v>
      </c>
      <c r="C45" s="1196"/>
      <c r="D45" s="58"/>
      <c r="E45" s="1201" t="s">
        <v>12</v>
      </c>
      <c r="F45" s="1201"/>
      <c r="G45" s="1201"/>
      <c r="H45" s="1201"/>
      <c r="I45" s="1201"/>
      <c r="J45" s="1202"/>
      <c r="K45" s="59">
        <v>2134</v>
      </c>
      <c r="L45" s="60">
        <v>2006</v>
      </c>
      <c r="M45" s="60">
        <v>1944</v>
      </c>
      <c r="N45" s="60">
        <v>1854</v>
      </c>
      <c r="O45" s="61">
        <v>1823</v>
      </c>
      <c r="P45" s="48"/>
      <c r="Q45" s="48"/>
      <c r="R45" s="48"/>
      <c r="S45" s="48"/>
      <c r="T45" s="48"/>
      <c r="U45" s="48"/>
    </row>
    <row r="46" spans="1:21" ht="30.75" customHeight="1">
      <c r="A46" s="48"/>
      <c r="B46" s="1197"/>
      <c r="C46" s="1198"/>
      <c r="D46" s="62"/>
      <c r="E46" s="1189" t="s">
        <v>13</v>
      </c>
      <c r="F46" s="1189"/>
      <c r="G46" s="1189"/>
      <c r="H46" s="1189"/>
      <c r="I46" s="1189"/>
      <c r="J46" s="1190"/>
      <c r="K46" s="63" t="s">
        <v>485</v>
      </c>
      <c r="L46" s="64" t="s">
        <v>485</v>
      </c>
      <c r="M46" s="64" t="s">
        <v>485</v>
      </c>
      <c r="N46" s="64" t="s">
        <v>485</v>
      </c>
      <c r="O46" s="65" t="s">
        <v>485</v>
      </c>
      <c r="P46" s="48"/>
      <c r="Q46" s="48"/>
      <c r="R46" s="48"/>
      <c r="S46" s="48"/>
      <c r="T46" s="48"/>
      <c r="U46" s="48"/>
    </row>
    <row r="47" spans="1:21" ht="30.75" customHeight="1">
      <c r="A47" s="48"/>
      <c r="B47" s="1197"/>
      <c r="C47" s="1198"/>
      <c r="D47" s="62"/>
      <c r="E47" s="1189" t="s">
        <v>14</v>
      </c>
      <c r="F47" s="1189"/>
      <c r="G47" s="1189"/>
      <c r="H47" s="1189"/>
      <c r="I47" s="1189"/>
      <c r="J47" s="1190"/>
      <c r="K47" s="63" t="s">
        <v>485</v>
      </c>
      <c r="L47" s="64" t="s">
        <v>485</v>
      </c>
      <c r="M47" s="64" t="s">
        <v>485</v>
      </c>
      <c r="N47" s="64" t="s">
        <v>485</v>
      </c>
      <c r="O47" s="65" t="s">
        <v>485</v>
      </c>
      <c r="P47" s="48"/>
      <c r="Q47" s="48"/>
      <c r="R47" s="48"/>
      <c r="S47" s="48"/>
      <c r="T47" s="48"/>
      <c r="U47" s="48"/>
    </row>
    <row r="48" spans="1:21" ht="30.75" customHeight="1">
      <c r="A48" s="48"/>
      <c r="B48" s="1197"/>
      <c r="C48" s="1198"/>
      <c r="D48" s="62"/>
      <c r="E48" s="1189" t="s">
        <v>15</v>
      </c>
      <c r="F48" s="1189"/>
      <c r="G48" s="1189"/>
      <c r="H48" s="1189"/>
      <c r="I48" s="1189"/>
      <c r="J48" s="1190"/>
      <c r="K48" s="63">
        <v>667</v>
      </c>
      <c r="L48" s="64">
        <v>735</v>
      </c>
      <c r="M48" s="64">
        <v>738</v>
      </c>
      <c r="N48" s="64">
        <v>827</v>
      </c>
      <c r="O48" s="65">
        <v>823</v>
      </c>
      <c r="P48" s="48"/>
      <c r="Q48" s="48"/>
      <c r="R48" s="48"/>
      <c r="S48" s="48"/>
      <c r="T48" s="48"/>
      <c r="U48" s="48"/>
    </row>
    <row r="49" spans="1:21" ht="30.75" customHeight="1">
      <c r="A49" s="48"/>
      <c r="B49" s="1197"/>
      <c r="C49" s="1198"/>
      <c r="D49" s="62"/>
      <c r="E49" s="1189" t="s">
        <v>16</v>
      </c>
      <c r="F49" s="1189"/>
      <c r="G49" s="1189"/>
      <c r="H49" s="1189"/>
      <c r="I49" s="1189"/>
      <c r="J49" s="1190"/>
      <c r="K49" s="63">
        <v>271</v>
      </c>
      <c r="L49" s="64">
        <v>256</v>
      </c>
      <c r="M49" s="64">
        <v>223</v>
      </c>
      <c r="N49" s="64">
        <v>220</v>
      </c>
      <c r="O49" s="65">
        <v>217</v>
      </c>
      <c r="P49" s="48"/>
      <c r="Q49" s="48"/>
      <c r="R49" s="48"/>
      <c r="S49" s="48"/>
      <c r="T49" s="48"/>
      <c r="U49" s="48"/>
    </row>
    <row r="50" spans="1:21" ht="30.75" customHeight="1">
      <c r="A50" s="48"/>
      <c r="B50" s="1197"/>
      <c r="C50" s="1198"/>
      <c r="D50" s="62"/>
      <c r="E50" s="1189" t="s">
        <v>17</v>
      </c>
      <c r="F50" s="1189"/>
      <c r="G50" s="1189"/>
      <c r="H50" s="1189"/>
      <c r="I50" s="1189"/>
      <c r="J50" s="1190"/>
      <c r="K50" s="63" t="s">
        <v>485</v>
      </c>
      <c r="L50" s="64" t="s">
        <v>485</v>
      </c>
      <c r="M50" s="64" t="s">
        <v>485</v>
      </c>
      <c r="N50" s="64" t="s">
        <v>485</v>
      </c>
      <c r="O50" s="65">
        <v>5</v>
      </c>
      <c r="P50" s="48"/>
      <c r="Q50" s="48"/>
      <c r="R50" s="48"/>
      <c r="S50" s="48"/>
      <c r="T50" s="48"/>
      <c r="U50" s="48"/>
    </row>
    <row r="51" spans="1:21" ht="30.75" customHeight="1">
      <c r="A51" s="48"/>
      <c r="B51" s="1199"/>
      <c r="C51" s="1200"/>
      <c r="D51" s="66"/>
      <c r="E51" s="1189" t="s">
        <v>18</v>
      </c>
      <c r="F51" s="1189"/>
      <c r="G51" s="1189"/>
      <c r="H51" s="1189"/>
      <c r="I51" s="1189"/>
      <c r="J51" s="1190"/>
      <c r="K51" s="63">
        <v>0</v>
      </c>
      <c r="L51" s="64" t="s">
        <v>485</v>
      </c>
      <c r="M51" s="64">
        <v>0</v>
      </c>
      <c r="N51" s="64" t="s">
        <v>485</v>
      </c>
      <c r="O51" s="65" t="s">
        <v>485</v>
      </c>
      <c r="P51" s="48"/>
      <c r="Q51" s="48"/>
      <c r="R51" s="48"/>
      <c r="S51" s="48"/>
      <c r="T51" s="48"/>
      <c r="U51" s="48"/>
    </row>
    <row r="52" spans="1:21" ht="30.75" customHeight="1">
      <c r="A52" s="48"/>
      <c r="B52" s="1187" t="s">
        <v>19</v>
      </c>
      <c r="C52" s="1188"/>
      <c r="D52" s="66"/>
      <c r="E52" s="1189" t="s">
        <v>20</v>
      </c>
      <c r="F52" s="1189"/>
      <c r="G52" s="1189"/>
      <c r="H52" s="1189"/>
      <c r="I52" s="1189"/>
      <c r="J52" s="1190"/>
      <c r="K52" s="63">
        <v>2082</v>
      </c>
      <c r="L52" s="64">
        <v>2088</v>
      </c>
      <c r="M52" s="64">
        <v>2144</v>
      </c>
      <c r="N52" s="64">
        <v>2099</v>
      </c>
      <c r="O52" s="65">
        <v>2106</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990</v>
      </c>
      <c r="L53" s="69">
        <v>909</v>
      </c>
      <c r="M53" s="69">
        <v>761</v>
      </c>
      <c r="N53" s="69">
        <v>802</v>
      </c>
      <c r="O53" s="70">
        <v>762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5" t="s">
        <v>24</v>
      </c>
      <c r="C41" s="1216"/>
      <c r="D41" s="81"/>
      <c r="E41" s="1217" t="s">
        <v>25</v>
      </c>
      <c r="F41" s="1217"/>
      <c r="G41" s="1217"/>
      <c r="H41" s="1218"/>
      <c r="I41" s="82">
        <v>17774</v>
      </c>
      <c r="J41" s="83">
        <v>17179</v>
      </c>
      <c r="K41" s="83">
        <v>16659</v>
      </c>
      <c r="L41" s="83">
        <v>16362</v>
      </c>
      <c r="M41" s="84">
        <v>15777</v>
      </c>
    </row>
    <row r="42" spans="2:13" ht="27.75" customHeight="1">
      <c r="B42" s="1205"/>
      <c r="C42" s="1206"/>
      <c r="D42" s="85"/>
      <c r="E42" s="1209" t="s">
        <v>26</v>
      </c>
      <c r="F42" s="1209"/>
      <c r="G42" s="1209"/>
      <c r="H42" s="1210"/>
      <c r="I42" s="86" t="s">
        <v>485</v>
      </c>
      <c r="J42" s="87" t="s">
        <v>485</v>
      </c>
      <c r="K42" s="87" t="s">
        <v>485</v>
      </c>
      <c r="L42" s="87">
        <v>5</v>
      </c>
      <c r="M42" s="88">
        <v>4</v>
      </c>
    </row>
    <row r="43" spans="2:13" ht="27.75" customHeight="1">
      <c r="B43" s="1205"/>
      <c r="C43" s="1206"/>
      <c r="D43" s="85"/>
      <c r="E43" s="1209" t="s">
        <v>27</v>
      </c>
      <c r="F43" s="1209"/>
      <c r="G43" s="1209"/>
      <c r="H43" s="1210"/>
      <c r="I43" s="86">
        <v>12044</v>
      </c>
      <c r="J43" s="87">
        <v>11968</v>
      </c>
      <c r="K43" s="87">
        <v>11948</v>
      </c>
      <c r="L43" s="87">
        <v>11682</v>
      </c>
      <c r="M43" s="88">
        <v>11113</v>
      </c>
    </row>
    <row r="44" spans="2:13" ht="27.75" customHeight="1">
      <c r="B44" s="1205"/>
      <c r="C44" s="1206"/>
      <c r="D44" s="85"/>
      <c r="E44" s="1209" t="s">
        <v>28</v>
      </c>
      <c r="F44" s="1209"/>
      <c r="G44" s="1209"/>
      <c r="H44" s="1210"/>
      <c r="I44" s="86">
        <v>1209</v>
      </c>
      <c r="J44" s="87">
        <v>1026</v>
      </c>
      <c r="K44" s="87">
        <v>973</v>
      </c>
      <c r="L44" s="87">
        <v>759</v>
      </c>
      <c r="M44" s="88">
        <v>543</v>
      </c>
    </row>
    <row r="45" spans="2:13" ht="27.75" customHeight="1">
      <c r="B45" s="1205"/>
      <c r="C45" s="1206"/>
      <c r="D45" s="85"/>
      <c r="E45" s="1209" t="s">
        <v>29</v>
      </c>
      <c r="F45" s="1209"/>
      <c r="G45" s="1209"/>
      <c r="H45" s="1210"/>
      <c r="I45" s="86">
        <v>2300</v>
      </c>
      <c r="J45" s="87">
        <v>2221</v>
      </c>
      <c r="K45" s="87">
        <v>2122</v>
      </c>
      <c r="L45" s="87">
        <v>2079</v>
      </c>
      <c r="M45" s="88">
        <v>1863</v>
      </c>
    </row>
    <row r="46" spans="2:13" ht="27.75" customHeight="1">
      <c r="B46" s="1205"/>
      <c r="C46" s="1206"/>
      <c r="D46" s="89"/>
      <c r="E46" s="1209" t="s">
        <v>30</v>
      </c>
      <c r="F46" s="1209"/>
      <c r="G46" s="1209"/>
      <c r="H46" s="1210"/>
      <c r="I46" s="86">
        <v>421</v>
      </c>
      <c r="J46" s="87">
        <v>400</v>
      </c>
      <c r="K46" s="87">
        <v>382</v>
      </c>
      <c r="L46" s="87">
        <v>362</v>
      </c>
      <c r="M46" s="88">
        <v>302</v>
      </c>
    </row>
    <row r="47" spans="2:13" ht="27.75" customHeight="1">
      <c r="B47" s="1205"/>
      <c r="C47" s="1206"/>
      <c r="D47" s="90"/>
      <c r="E47" s="1219" t="s">
        <v>31</v>
      </c>
      <c r="F47" s="1220"/>
      <c r="G47" s="1220"/>
      <c r="H47" s="1221"/>
      <c r="I47" s="86" t="s">
        <v>485</v>
      </c>
      <c r="J47" s="87" t="s">
        <v>485</v>
      </c>
      <c r="K47" s="87" t="s">
        <v>485</v>
      </c>
      <c r="L47" s="87" t="s">
        <v>485</v>
      </c>
      <c r="M47" s="88" t="s">
        <v>485</v>
      </c>
    </row>
    <row r="48" spans="2:13" ht="27.75" customHeight="1">
      <c r="B48" s="1205"/>
      <c r="C48" s="1206"/>
      <c r="D48" s="85"/>
      <c r="E48" s="1209" t="s">
        <v>32</v>
      </c>
      <c r="F48" s="1209"/>
      <c r="G48" s="1209"/>
      <c r="H48" s="1210"/>
      <c r="I48" s="86" t="s">
        <v>485</v>
      </c>
      <c r="J48" s="87" t="s">
        <v>485</v>
      </c>
      <c r="K48" s="87" t="s">
        <v>485</v>
      </c>
      <c r="L48" s="87" t="s">
        <v>485</v>
      </c>
      <c r="M48" s="88" t="s">
        <v>485</v>
      </c>
    </row>
    <row r="49" spans="2:13" ht="27.75" customHeight="1">
      <c r="B49" s="1207"/>
      <c r="C49" s="1208"/>
      <c r="D49" s="85"/>
      <c r="E49" s="1209" t="s">
        <v>33</v>
      </c>
      <c r="F49" s="1209"/>
      <c r="G49" s="1209"/>
      <c r="H49" s="1210"/>
      <c r="I49" s="86" t="s">
        <v>485</v>
      </c>
      <c r="J49" s="87" t="s">
        <v>485</v>
      </c>
      <c r="K49" s="87" t="s">
        <v>485</v>
      </c>
      <c r="L49" s="87" t="s">
        <v>485</v>
      </c>
      <c r="M49" s="88" t="s">
        <v>485</v>
      </c>
    </row>
    <row r="50" spans="2:13" ht="27.75" customHeight="1">
      <c r="B50" s="1203" t="s">
        <v>34</v>
      </c>
      <c r="C50" s="1204"/>
      <c r="D50" s="91"/>
      <c r="E50" s="1209" t="s">
        <v>35</v>
      </c>
      <c r="F50" s="1209"/>
      <c r="G50" s="1209"/>
      <c r="H50" s="1210"/>
      <c r="I50" s="86">
        <v>1459</v>
      </c>
      <c r="J50" s="87">
        <v>1456</v>
      </c>
      <c r="K50" s="87">
        <v>1229</v>
      </c>
      <c r="L50" s="87">
        <v>1503</v>
      </c>
      <c r="M50" s="88">
        <v>1623</v>
      </c>
    </row>
    <row r="51" spans="2:13" ht="27.75" customHeight="1">
      <c r="B51" s="1205"/>
      <c r="C51" s="1206"/>
      <c r="D51" s="85"/>
      <c r="E51" s="1209" t="s">
        <v>36</v>
      </c>
      <c r="F51" s="1209"/>
      <c r="G51" s="1209"/>
      <c r="H51" s="1210"/>
      <c r="I51" s="86">
        <v>2254</v>
      </c>
      <c r="J51" s="87">
        <v>2212</v>
      </c>
      <c r="K51" s="87">
        <v>2179</v>
      </c>
      <c r="L51" s="87">
        <v>2122</v>
      </c>
      <c r="M51" s="88">
        <v>2176</v>
      </c>
    </row>
    <row r="52" spans="2:13" ht="27.75" customHeight="1">
      <c r="B52" s="1207"/>
      <c r="C52" s="1208"/>
      <c r="D52" s="85"/>
      <c r="E52" s="1209" t="s">
        <v>37</v>
      </c>
      <c r="F52" s="1209"/>
      <c r="G52" s="1209"/>
      <c r="H52" s="1210"/>
      <c r="I52" s="86">
        <v>21550</v>
      </c>
      <c r="J52" s="87">
        <v>21006</v>
      </c>
      <c r="K52" s="87">
        <v>20327</v>
      </c>
      <c r="L52" s="87">
        <v>19712</v>
      </c>
      <c r="M52" s="88">
        <v>18899</v>
      </c>
    </row>
    <row r="53" spans="2:13" ht="27.75" customHeight="1" thickBot="1">
      <c r="B53" s="1211" t="s">
        <v>38</v>
      </c>
      <c r="C53" s="1212"/>
      <c r="D53" s="92"/>
      <c r="E53" s="1213" t="s">
        <v>39</v>
      </c>
      <c r="F53" s="1213"/>
      <c r="G53" s="1213"/>
      <c r="H53" s="1214"/>
      <c r="I53" s="93">
        <v>8485</v>
      </c>
      <c r="J53" s="94">
        <v>8122</v>
      </c>
      <c r="K53" s="94">
        <v>8349</v>
      </c>
      <c r="L53" s="94">
        <v>7913</v>
      </c>
      <c r="M53" s="95">
        <v>6904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561</v>
      </c>
      <c r="C41" s="248"/>
      <c r="D41" s="248"/>
      <c r="E41" s="248"/>
      <c r="F41" s="248"/>
      <c r="G41" s="248"/>
      <c r="H41" s="248"/>
      <c r="I41" s="248"/>
      <c r="J41" s="248"/>
      <c r="K41" s="248"/>
      <c r="L41" s="248"/>
      <c r="M41" s="248"/>
      <c r="N41" s="248"/>
      <c r="O41" s="248"/>
      <c r="P41" s="249"/>
    </row>
    <row r="42" spans="2:17">
      <c r="B42" s="250"/>
      <c r="C42" s="246"/>
      <c r="D42" s="246"/>
      <c r="E42" s="246"/>
      <c r="F42" s="246"/>
      <c r="G42" s="353" t="s">
        <v>562</v>
      </c>
      <c r="I42" s="354"/>
      <c r="J42" s="354"/>
      <c r="K42" s="354"/>
      <c r="L42" s="246"/>
      <c r="M42" s="246"/>
      <c r="N42" s="246"/>
      <c r="O42" s="246"/>
    </row>
    <row r="43" spans="2:17">
      <c r="B43" s="250"/>
      <c r="C43" s="246"/>
      <c r="D43" s="246"/>
      <c r="E43" s="246"/>
      <c r="F43" s="246"/>
      <c r="G43" s="1222" t="s">
        <v>570</v>
      </c>
      <c r="H43" s="1223"/>
      <c r="I43" s="1223"/>
      <c r="J43" s="1223"/>
      <c r="K43" s="1223"/>
      <c r="L43" s="1223"/>
      <c r="M43" s="1223"/>
      <c r="N43" s="1223"/>
      <c r="O43" s="1224"/>
    </row>
    <row r="44" spans="2:17">
      <c r="B44" s="250"/>
      <c r="C44" s="246"/>
      <c r="D44" s="246"/>
      <c r="E44" s="246"/>
      <c r="F44" s="246"/>
      <c r="G44" s="1225"/>
      <c r="H44" s="1226"/>
      <c r="I44" s="1226"/>
      <c r="J44" s="1226"/>
      <c r="K44" s="1226"/>
      <c r="L44" s="1226"/>
      <c r="M44" s="1226"/>
      <c r="N44" s="1226"/>
      <c r="O44" s="1227"/>
    </row>
    <row r="45" spans="2:17">
      <c r="B45" s="250"/>
      <c r="C45" s="246"/>
      <c r="D45" s="246"/>
      <c r="E45" s="246"/>
      <c r="F45" s="246"/>
      <c r="G45" s="1225"/>
      <c r="H45" s="1226"/>
      <c r="I45" s="1226"/>
      <c r="J45" s="1226"/>
      <c r="K45" s="1226"/>
      <c r="L45" s="1226"/>
      <c r="M45" s="1226"/>
      <c r="N45" s="1226"/>
      <c r="O45" s="1227"/>
    </row>
    <row r="46" spans="2:17">
      <c r="B46" s="250"/>
      <c r="C46" s="246"/>
      <c r="D46" s="246"/>
      <c r="E46" s="246"/>
      <c r="F46" s="246"/>
      <c r="G46" s="1225"/>
      <c r="H46" s="1226"/>
      <c r="I46" s="1226"/>
      <c r="J46" s="1226"/>
      <c r="K46" s="1226"/>
      <c r="L46" s="1226"/>
      <c r="M46" s="1226"/>
      <c r="N46" s="1226"/>
      <c r="O46" s="1227"/>
    </row>
    <row r="47" spans="2:17">
      <c r="B47" s="250"/>
      <c r="C47" s="246"/>
      <c r="D47" s="246"/>
      <c r="E47" s="246"/>
      <c r="F47" s="246"/>
      <c r="G47" s="1228"/>
      <c r="H47" s="1229"/>
      <c r="I47" s="1229"/>
      <c r="J47" s="1229"/>
      <c r="K47" s="1229"/>
      <c r="L47" s="1229"/>
      <c r="M47" s="1229"/>
      <c r="N47" s="1229"/>
      <c r="O47" s="1230"/>
    </row>
    <row r="48" spans="2:17">
      <c r="B48" s="250"/>
      <c r="C48" s="246"/>
      <c r="D48" s="246"/>
      <c r="E48" s="246"/>
      <c r="F48" s="246"/>
      <c r="G48" s="246"/>
      <c r="H48" s="355"/>
      <c r="I48" s="355"/>
      <c r="J48" s="355"/>
    </row>
    <row r="49" spans="1:17">
      <c r="B49" s="250"/>
      <c r="C49" s="246"/>
      <c r="D49" s="246"/>
      <c r="E49" s="246"/>
      <c r="F49" s="246"/>
      <c r="G49" s="245" t="s">
        <v>563</v>
      </c>
    </row>
    <row r="50" spans="1:17">
      <c r="B50" s="250"/>
      <c r="C50" s="246"/>
      <c r="D50" s="246"/>
      <c r="E50" s="246"/>
      <c r="F50" s="246"/>
      <c r="G50" s="1231"/>
      <c r="H50" s="1232"/>
      <c r="I50" s="1232"/>
      <c r="J50" s="1233"/>
      <c r="K50" s="356" t="s">
        <v>524</v>
      </c>
      <c r="L50" s="356" t="s">
        <v>525</v>
      </c>
      <c r="M50" s="356" t="s">
        <v>526</v>
      </c>
      <c r="N50" s="356" t="s">
        <v>527</v>
      </c>
      <c r="O50" s="356" t="s">
        <v>528</v>
      </c>
    </row>
    <row r="51" spans="1:17">
      <c r="B51" s="250"/>
      <c r="C51" s="246"/>
      <c r="D51" s="246"/>
      <c r="E51" s="246"/>
      <c r="F51" s="246"/>
      <c r="G51" s="1234" t="s">
        <v>564</v>
      </c>
      <c r="H51" s="1235"/>
      <c r="I51" s="1240" t="s">
        <v>565</v>
      </c>
      <c r="J51" s="1240"/>
      <c r="K51" s="1242"/>
      <c r="L51" s="1242"/>
      <c r="M51" s="1242"/>
      <c r="N51" s="1243">
        <v>119.2</v>
      </c>
      <c r="O51" s="1242"/>
    </row>
    <row r="52" spans="1:17">
      <c r="B52" s="250"/>
      <c r="C52" s="246"/>
      <c r="D52" s="246"/>
      <c r="E52" s="246"/>
      <c r="F52" s="246"/>
      <c r="G52" s="1236"/>
      <c r="H52" s="1237"/>
      <c r="I52" s="1241"/>
      <c r="J52" s="1241"/>
      <c r="K52" s="1243"/>
      <c r="L52" s="1243"/>
      <c r="M52" s="1243"/>
      <c r="N52" s="1243"/>
      <c r="O52" s="1243"/>
    </row>
    <row r="53" spans="1:17">
      <c r="A53" s="357"/>
      <c r="B53" s="250"/>
      <c r="C53" s="246"/>
      <c r="D53" s="246"/>
      <c r="E53" s="246"/>
      <c r="F53" s="246"/>
      <c r="G53" s="1236"/>
      <c r="H53" s="1237"/>
      <c r="I53" s="1244" t="s">
        <v>571</v>
      </c>
      <c r="J53" s="1244"/>
      <c r="K53" s="1251"/>
      <c r="L53" s="1251"/>
      <c r="M53" s="1251"/>
      <c r="N53" s="1253">
        <v>48.3</v>
      </c>
      <c r="O53" s="1251"/>
    </row>
    <row r="54" spans="1:17">
      <c r="A54" s="357"/>
      <c r="B54" s="250"/>
      <c r="C54" s="246"/>
      <c r="D54" s="246"/>
      <c r="E54" s="246"/>
      <c r="F54" s="246"/>
      <c r="G54" s="1238"/>
      <c r="H54" s="1239"/>
      <c r="I54" s="1244"/>
      <c r="J54" s="1244"/>
      <c r="K54" s="1252"/>
      <c r="L54" s="1252"/>
      <c r="M54" s="1252"/>
      <c r="N54" s="1252"/>
      <c r="O54" s="1252"/>
    </row>
    <row r="55" spans="1:17">
      <c r="A55" s="357"/>
      <c r="B55" s="250"/>
      <c r="C55" s="246"/>
      <c r="D55" s="246"/>
      <c r="E55" s="246"/>
      <c r="F55" s="246"/>
      <c r="G55" s="1245" t="s">
        <v>566</v>
      </c>
      <c r="H55" s="1246"/>
      <c r="I55" s="1244" t="s">
        <v>565</v>
      </c>
      <c r="J55" s="1244"/>
      <c r="K55" s="1242"/>
      <c r="L55" s="1242"/>
      <c r="M55" s="1242"/>
      <c r="N55" s="1243">
        <v>13</v>
      </c>
      <c r="O55" s="1242"/>
    </row>
    <row r="56" spans="1:17">
      <c r="A56" s="357"/>
      <c r="B56" s="250"/>
      <c r="C56" s="246"/>
      <c r="D56" s="246"/>
      <c r="E56" s="246"/>
      <c r="F56" s="246"/>
      <c r="G56" s="1247"/>
      <c r="H56" s="1248"/>
      <c r="I56" s="1244"/>
      <c r="J56" s="1244"/>
      <c r="K56" s="1243"/>
      <c r="L56" s="1243"/>
      <c r="M56" s="1243"/>
      <c r="N56" s="1243"/>
      <c r="O56" s="1243"/>
    </row>
    <row r="57" spans="1:17" s="357" customFormat="1">
      <c r="B57" s="358"/>
      <c r="C57" s="354"/>
      <c r="D57" s="354"/>
      <c r="E57" s="354"/>
      <c r="F57" s="354"/>
      <c r="G57" s="1247"/>
      <c r="H57" s="1248"/>
      <c r="I57" s="1254" t="s">
        <v>571</v>
      </c>
      <c r="J57" s="1254"/>
      <c r="K57" s="1251"/>
      <c r="L57" s="1251"/>
      <c r="M57" s="1251"/>
      <c r="N57" s="1253">
        <v>53.4</v>
      </c>
      <c r="O57" s="1251"/>
      <c r="P57" s="359"/>
      <c r="Q57" s="358"/>
    </row>
    <row r="58" spans="1:17" s="357" customFormat="1">
      <c r="A58" s="245"/>
      <c r="B58" s="358"/>
      <c r="C58" s="354"/>
      <c r="D58" s="354"/>
      <c r="E58" s="354"/>
      <c r="F58" s="354"/>
      <c r="G58" s="1249"/>
      <c r="H58" s="1250"/>
      <c r="I58" s="1254"/>
      <c r="J58" s="1254"/>
      <c r="K58" s="1252"/>
      <c r="L58" s="1252"/>
      <c r="M58" s="1252"/>
      <c r="N58" s="1252"/>
      <c r="O58" s="1252"/>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567</v>
      </c>
      <c r="C63" s="246"/>
      <c r="D63" s="246"/>
      <c r="E63" s="246"/>
      <c r="F63" s="246"/>
      <c r="G63" s="246"/>
      <c r="H63" s="246"/>
      <c r="I63" s="246"/>
      <c r="J63" s="246"/>
      <c r="K63" s="246"/>
      <c r="L63" s="246"/>
      <c r="M63" s="246"/>
      <c r="N63" s="246"/>
      <c r="O63" s="246"/>
    </row>
    <row r="64" spans="1:17">
      <c r="B64" s="250"/>
      <c r="C64" s="246"/>
      <c r="D64" s="246"/>
      <c r="E64" s="246"/>
      <c r="F64" s="246"/>
      <c r="G64" s="353" t="s">
        <v>562</v>
      </c>
      <c r="I64" s="354"/>
      <c r="J64" s="354"/>
      <c r="K64" s="354"/>
      <c r="L64" s="246"/>
      <c r="M64" s="246"/>
      <c r="N64" s="246"/>
      <c r="O64" s="246"/>
    </row>
    <row r="65" spans="2:30">
      <c r="B65" s="250"/>
      <c r="C65" s="246"/>
      <c r="D65" s="246"/>
      <c r="E65" s="246"/>
      <c r="F65" s="246"/>
      <c r="G65" s="1222" t="s">
        <v>572</v>
      </c>
      <c r="H65" s="1223"/>
      <c r="I65" s="1223"/>
      <c r="J65" s="1223"/>
      <c r="K65" s="1223"/>
      <c r="L65" s="1223"/>
      <c r="M65" s="1223"/>
      <c r="N65" s="1223"/>
      <c r="O65" s="1224"/>
    </row>
    <row r="66" spans="2:30">
      <c r="B66" s="250"/>
      <c r="C66" s="246"/>
      <c r="D66" s="246"/>
      <c r="E66" s="246"/>
      <c r="F66" s="246"/>
      <c r="G66" s="1225"/>
      <c r="H66" s="1226"/>
      <c r="I66" s="1226"/>
      <c r="J66" s="1226"/>
      <c r="K66" s="1226"/>
      <c r="L66" s="1226"/>
      <c r="M66" s="1226"/>
      <c r="N66" s="1226"/>
      <c r="O66" s="1227"/>
    </row>
    <row r="67" spans="2:30">
      <c r="B67" s="250"/>
      <c r="C67" s="246"/>
      <c r="D67" s="246"/>
      <c r="E67" s="246"/>
      <c r="F67" s="246"/>
      <c r="G67" s="1225"/>
      <c r="H67" s="1226"/>
      <c r="I67" s="1226"/>
      <c r="J67" s="1226"/>
      <c r="K67" s="1226"/>
      <c r="L67" s="1226"/>
      <c r="M67" s="1226"/>
      <c r="N67" s="1226"/>
      <c r="O67" s="1227"/>
    </row>
    <row r="68" spans="2:30">
      <c r="B68" s="250"/>
      <c r="C68" s="246"/>
      <c r="D68" s="246"/>
      <c r="E68" s="246"/>
      <c r="F68" s="246"/>
      <c r="G68" s="1225"/>
      <c r="H68" s="1226"/>
      <c r="I68" s="1226"/>
      <c r="J68" s="1226"/>
      <c r="K68" s="1226"/>
      <c r="L68" s="1226"/>
      <c r="M68" s="1226"/>
      <c r="N68" s="1226"/>
      <c r="O68" s="1227"/>
    </row>
    <row r="69" spans="2:30">
      <c r="B69" s="250"/>
      <c r="C69" s="246"/>
      <c r="D69" s="246"/>
      <c r="E69" s="246"/>
      <c r="F69" s="246"/>
      <c r="G69" s="1228"/>
      <c r="H69" s="1229"/>
      <c r="I69" s="1229"/>
      <c r="J69" s="1229"/>
      <c r="K69" s="1229"/>
      <c r="L69" s="1229"/>
      <c r="M69" s="1229"/>
      <c r="N69" s="1229"/>
      <c r="O69" s="1230"/>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568</v>
      </c>
      <c r="I71" s="370"/>
      <c r="J71" s="366"/>
      <c r="K71" s="366"/>
      <c r="L71" s="367"/>
      <c r="M71" s="366"/>
      <c r="N71" s="367"/>
      <c r="O71" s="368"/>
    </row>
    <row r="72" spans="2:30">
      <c r="B72" s="250"/>
      <c r="C72" s="246"/>
      <c r="D72" s="246"/>
      <c r="E72" s="246"/>
      <c r="F72" s="246"/>
      <c r="G72" s="1231"/>
      <c r="H72" s="1232"/>
      <c r="I72" s="1232"/>
      <c r="J72" s="1233"/>
      <c r="K72" s="356" t="s">
        <v>524</v>
      </c>
      <c r="L72" s="356" t="s">
        <v>525</v>
      </c>
      <c r="M72" s="356" t="s">
        <v>526</v>
      </c>
      <c r="N72" s="356" t="s">
        <v>527</v>
      </c>
      <c r="O72" s="356" t="s">
        <v>528</v>
      </c>
    </row>
    <row r="73" spans="2:30">
      <c r="B73" s="250"/>
      <c r="C73" s="246"/>
      <c r="D73" s="246"/>
      <c r="E73" s="246"/>
      <c r="F73" s="246"/>
      <c r="G73" s="1234" t="s">
        <v>564</v>
      </c>
      <c r="H73" s="1235"/>
      <c r="I73" s="1240" t="s">
        <v>565</v>
      </c>
      <c r="J73" s="1240"/>
      <c r="K73" s="1255">
        <v>131.19999999999999</v>
      </c>
      <c r="L73" s="1255">
        <v>124.4</v>
      </c>
      <c r="M73" s="1243">
        <v>130</v>
      </c>
      <c r="N73" s="1243">
        <v>119.2</v>
      </c>
      <c r="O73" s="1243">
        <v>103.5</v>
      </c>
      <c r="S73" s="245">
        <v>9.9</v>
      </c>
    </row>
    <row r="74" spans="2:30">
      <c r="B74" s="250"/>
      <c r="C74" s="246"/>
      <c r="D74" s="246"/>
      <c r="E74" s="246"/>
      <c r="F74" s="246"/>
      <c r="G74" s="1236"/>
      <c r="H74" s="1237"/>
      <c r="I74" s="1241"/>
      <c r="J74" s="1241"/>
      <c r="K74" s="1255"/>
      <c r="L74" s="1255"/>
      <c r="M74" s="1243"/>
      <c r="N74" s="1243"/>
      <c r="O74" s="1243"/>
    </row>
    <row r="75" spans="2:30">
      <c r="B75" s="250"/>
      <c r="C75" s="246"/>
      <c r="D75" s="246"/>
      <c r="E75" s="246"/>
      <c r="F75" s="246"/>
      <c r="G75" s="1236"/>
      <c r="H75" s="1237"/>
      <c r="I75" s="1244" t="s">
        <v>569</v>
      </c>
      <c r="J75" s="1244"/>
      <c r="K75" s="1253">
        <v>16.100000000000001</v>
      </c>
      <c r="L75" s="1253">
        <v>15.2</v>
      </c>
      <c r="M75" s="1253">
        <v>13.6</v>
      </c>
      <c r="N75" s="1253">
        <v>12.6</v>
      </c>
      <c r="O75" s="1253">
        <v>11.7</v>
      </c>
      <c r="U75" s="245">
        <v>81.2</v>
      </c>
      <c r="W75" s="245">
        <v>87.2</v>
      </c>
      <c r="Y75" s="245">
        <v>99.8</v>
      </c>
      <c r="AA75" s="245">
        <v>109.5</v>
      </c>
      <c r="AC75" s="245">
        <v>115.2</v>
      </c>
    </row>
    <row r="76" spans="2:30">
      <c r="B76" s="250"/>
      <c r="C76" s="246"/>
      <c r="D76" s="246"/>
      <c r="E76" s="246"/>
      <c r="F76" s="246"/>
      <c r="G76" s="1238"/>
      <c r="H76" s="1239"/>
      <c r="I76" s="1244"/>
      <c r="J76" s="1244"/>
      <c r="K76" s="1252"/>
      <c r="L76" s="1252"/>
      <c r="M76" s="1252"/>
      <c r="N76" s="1252"/>
      <c r="O76" s="1252"/>
    </row>
    <row r="77" spans="2:30">
      <c r="B77" s="250"/>
      <c r="C77" s="246"/>
      <c r="D77" s="246"/>
      <c r="E77" s="246"/>
      <c r="F77" s="246"/>
      <c r="G77" s="1245" t="s">
        <v>566</v>
      </c>
      <c r="H77" s="1246"/>
      <c r="I77" s="1244" t="s">
        <v>565</v>
      </c>
      <c r="J77" s="1244"/>
      <c r="K77" s="1255">
        <v>30.7</v>
      </c>
      <c r="L77" s="1255">
        <v>22.3</v>
      </c>
      <c r="M77" s="1243">
        <v>20.3</v>
      </c>
      <c r="N77" s="1243">
        <v>13</v>
      </c>
      <c r="O77" s="1243">
        <v>21</v>
      </c>
      <c r="R77" s="245">
        <v>12.3</v>
      </c>
      <c r="T77" s="245">
        <v>11.1</v>
      </c>
    </row>
    <row r="78" spans="2:30">
      <c r="B78" s="250"/>
      <c r="C78" s="246"/>
      <c r="D78" s="246"/>
      <c r="E78" s="246"/>
      <c r="F78" s="246"/>
      <c r="G78" s="1247"/>
      <c r="H78" s="1248"/>
      <c r="I78" s="1244"/>
      <c r="J78" s="1244"/>
      <c r="K78" s="1255"/>
      <c r="L78" s="1255"/>
      <c r="M78" s="1243"/>
      <c r="N78" s="1243"/>
      <c r="O78" s="1243"/>
    </row>
    <row r="79" spans="2:30">
      <c r="B79" s="250"/>
      <c r="C79" s="246"/>
      <c r="D79" s="246"/>
      <c r="E79" s="246"/>
      <c r="F79" s="246"/>
      <c r="G79" s="1247"/>
      <c r="H79" s="1248"/>
      <c r="I79" s="1256" t="s">
        <v>569</v>
      </c>
      <c r="J79" s="1254"/>
      <c r="K79" s="1257">
        <v>9.1999999999999993</v>
      </c>
      <c r="L79" s="1257">
        <v>8.5</v>
      </c>
      <c r="M79" s="1257">
        <v>7.7</v>
      </c>
      <c r="N79" s="1257">
        <v>6.8</v>
      </c>
      <c r="O79" s="1257">
        <v>6.8</v>
      </c>
      <c r="V79" s="245">
        <v>53.5</v>
      </c>
      <c r="X79" s="245">
        <v>48.2</v>
      </c>
      <c r="Z79" s="245">
        <v>34.200000000000003</v>
      </c>
      <c r="AB79" s="245">
        <v>30.3</v>
      </c>
      <c r="AD79" s="245">
        <v>28.9</v>
      </c>
    </row>
    <row r="80" spans="2:30">
      <c r="B80" s="250"/>
      <c r="C80" s="246"/>
      <c r="D80" s="246"/>
      <c r="E80" s="246"/>
      <c r="F80" s="246"/>
      <c r="G80" s="1249"/>
      <c r="H80" s="1250"/>
      <c r="I80" s="1254"/>
      <c r="J80" s="1254"/>
      <c r="K80" s="1257"/>
      <c r="L80" s="1257"/>
      <c r="M80" s="1257"/>
      <c r="N80" s="1257"/>
      <c r="O80" s="1257"/>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pageMargins left="0" right="0" top="0.39370078740157483" bottom="0.39370078740157483" header="0.19685039370078741" footer="0.19685039370078741"/>
  <pageSetup paperSize="9" scale="49"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523</v>
      </c>
      <c r="G2" s="113"/>
      <c r="H2" s="114"/>
    </row>
    <row r="3" spans="1:8">
      <c r="A3" s="110" t="s">
        <v>516</v>
      </c>
      <c r="B3" s="115"/>
      <c r="C3" s="116"/>
      <c r="D3" s="117">
        <v>57276</v>
      </c>
      <c r="E3" s="118"/>
      <c r="F3" s="119">
        <v>46819</v>
      </c>
      <c r="G3" s="120"/>
      <c r="H3" s="121"/>
    </row>
    <row r="4" spans="1:8">
      <c r="A4" s="122"/>
      <c r="B4" s="123"/>
      <c r="C4" s="124"/>
      <c r="D4" s="125">
        <v>22462</v>
      </c>
      <c r="E4" s="126"/>
      <c r="F4" s="127">
        <v>24121</v>
      </c>
      <c r="G4" s="128"/>
      <c r="H4" s="129"/>
    </row>
    <row r="5" spans="1:8">
      <c r="A5" s="110" t="s">
        <v>518</v>
      </c>
      <c r="B5" s="115"/>
      <c r="C5" s="116"/>
      <c r="D5" s="117">
        <v>39384</v>
      </c>
      <c r="E5" s="118"/>
      <c r="F5" s="119">
        <v>53270</v>
      </c>
      <c r="G5" s="120"/>
      <c r="H5" s="121"/>
    </row>
    <row r="6" spans="1:8">
      <c r="A6" s="122"/>
      <c r="B6" s="123"/>
      <c r="C6" s="124"/>
      <c r="D6" s="125">
        <v>12397</v>
      </c>
      <c r="E6" s="126"/>
      <c r="F6" s="127">
        <v>24316</v>
      </c>
      <c r="G6" s="128"/>
      <c r="H6" s="129"/>
    </row>
    <row r="7" spans="1:8">
      <c r="A7" s="110" t="s">
        <v>519</v>
      </c>
      <c r="B7" s="115"/>
      <c r="C7" s="116"/>
      <c r="D7" s="117">
        <v>41795</v>
      </c>
      <c r="E7" s="118"/>
      <c r="F7" s="119">
        <v>53292</v>
      </c>
      <c r="G7" s="120"/>
      <c r="H7" s="121"/>
    </row>
    <row r="8" spans="1:8">
      <c r="A8" s="122"/>
      <c r="B8" s="123"/>
      <c r="C8" s="124"/>
      <c r="D8" s="125">
        <v>15428</v>
      </c>
      <c r="E8" s="126"/>
      <c r="F8" s="127">
        <v>28900</v>
      </c>
      <c r="G8" s="128"/>
      <c r="H8" s="129"/>
    </row>
    <row r="9" spans="1:8">
      <c r="A9" s="110" t="s">
        <v>520</v>
      </c>
      <c r="B9" s="115"/>
      <c r="C9" s="116"/>
      <c r="D9" s="117">
        <v>41799</v>
      </c>
      <c r="E9" s="118"/>
      <c r="F9" s="119">
        <v>49919</v>
      </c>
      <c r="G9" s="120"/>
      <c r="H9" s="121"/>
    </row>
    <row r="10" spans="1:8">
      <c r="A10" s="122"/>
      <c r="B10" s="123"/>
      <c r="C10" s="124"/>
      <c r="D10" s="125">
        <v>11655</v>
      </c>
      <c r="E10" s="126"/>
      <c r="F10" s="127">
        <v>26398</v>
      </c>
      <c r="G10" s="128"/>
      <c r="H10" s="129"/>
    </row>
    <row r="11" spans="1:8">
      <c r="A11" s="110" t="s">
        <v>521</v>
      </c>
      <c r="B11" s="115"/>
      <c r="C11" s="116"/>
      <c r="D11" s="117">
        <v>29776</v>
      </c>
      <c r="E11" s="118"/>
      <c r="F11" s="119">
        <v>47738</v>
      </c>
      <c r="G11" s="120"/>
      <c r="H11" s="121"/>
    </row>
    <row r="12" spans="1:8">
      <c r="A12" s="122"/>
      <c r="B12" s="123"/>
      <c r="C12" s="130"/>
      <c r="D12" s="125">
        <v>12590</v>
      </c>
      <c r="E12" s="126"/>
      <c r="F12" s="127">
        <v>24937</v>
      </c>
      <c r="G12" s="128"/>
      <c r="H12" s="129"/>
    </row>
    <row r="13" spans="1:8">
      <c r="A13" s="110"/>
      <c r="B13" s="115"/>
      <c r="C13" s="131"/>
      <c r="D13" s="132">
        <v>42006</v>
      </c>
      <c r="E13" s="133"/>
      <c r="F13" s="134">
        <v>50208</v>
      </c>
      <c r="G13" s="135"/>
      <c r="H13" s="121"/>
    </row>
    <row r="14" spans="1:8">
      <c r="A14" s="122"/>
      <c r="B14" s="123"/>
      <c r="C14" s="124"/>
      <c r="D14" s="125">
        <v>14906</v>
      </c>
      <c r="E14" s="126"/>
      <c r="F14" s="127">
        <v>25734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2.12</v>
      </c>
      <c r="C19" s="136">
        <f>ROUND(VALUE(SUBSTITUTE(実質収支比率等に係る経年分析!G$48,"▲","-")),2)</f>
        <v>2.14</v>
      </c>
      <c r="D19" s="136">
        <f>ROUND(VALUE(SUBSTITUTE(実質収支比率等に係る経年分析!H$48,"▲","-")),2)</f>
        <v>2.04</v>
      </c>
      <c r="E19" s="136">
        <f>ROUND(VALUE(SUBSTITUTE(実質収支比率等に係る経年分析!I$48,"▲","-")),2)</f>
        <v>2.16</v>
      </c>
      <c r="F19" s="136">
        <f>ROUND(VALUE(SUBSTITUTE(実質収支比率等に係る経年分析!J$48,"▲","-")),2)</f>
        <v>2.23</v>
      </c>
    </row>
    <row r="20" spans="1:11">
      <c r="A20" s="136" t="s">
        <v>44</v>
      </c>
      <c r="B20" s="136">
        <f>ROUND(VALUE(SUBSTITUTE(実質収支比率等に係る経年分析!F$47,"▲","-")),2)</f>
        <v>12.65</v>
      </c>
      <c r="C20" s="136">
        <f>ROUND(VALUE(SUBSTITUTE(実質収支比率等に係る経年分析!G$47,"▲","-")),2)</f>
        <v>12.18</v>
      </c>
      <c r="D20" s="136">
        <f>ROUND(VALUE(SUBSTITUTE(実質収支比率等に係る経年分析!H$47,"▲","-")),2)</f>
        <v>9.01</v>
      </c>
      <c r="E20" s="136">
        <f>ROUND(VALUE(SUBSTITUTE(実質収支比率等に係る経年分析!I$47,"▲","-")),2)</f>
        <v>9.43</v>
      </c>
      <c r="F20" s="136">
        <f>ROUND(VALUE(SUBSTITUTE(実質収支比率等に係る経年分析!J$47,"▲","-")),2)</f>
        <v>9.93</v>
      </c>
    </row>
    <row r="21" spans="1:11">
      <c r="A21" s="136" t="s">
        <v>45</v>
      </c>
      <c r="B21" s="136">
        <f>IF(ISNUMBER(VALUE(SUBSTITUTE(実質収支比率等に係る経年分析!F$49,"▲","-"))),ROUND(VALUE(SUBSTITUTE(実質収支比率等に係る経年分析!F$49,"▲","-")),2),NA())</f>
        <v>0.42</v>
      </c>
      <c r="C21" s="136">
        <f>IF(ISNUMBER(VALUE(SUBSTITUTE(実質収支比率等に係る経年分析!G$49,"▲","-"))),ROUND(VALUE(SUBSTITUTE(実質収支比率等に係る経年分析!G$49,"▲","-")),2),NA())</f>
        <v>-1.52</v>
      </c>
      <c r="D21" s="136">
        <f>IF(ISNUMBER(VALUE(SUBSTITUTE(実質収支比率等に係る経年分析!H$49,"▲","-"))),ROUND(VALUE(SUBSTITUTE(実質収支比率等に係る経年分析!H$49,"▲","-")),2),NA())</f>
        <v>-4.55</v>
      </c>
      <c r="E21" s="136">
        <f>IF(ISNUMBER(VALUE(SUBSTITUTE(実質収支比率等に係る経年分析!I$49,"▲","-"))),ROUND(VALUE(SUBSTITUTE(実質収支比率等に係る経年分析!I$49,"▲","-")),2),NA())</f>
        <v>-0.4</v>
      </c>
      <c r="F21" s="136">
        <f>IF(ISNUMBER(VALUE(SUBSTITUTE(実質収支比率等に係る経年分析!J$49,"▲","-"))),ROUND(VALUE(SUBSTITUTE(実質収支比率等に係る経年分析!J$49,"▲","-")),2),NA())</f>
        <v>-0.56000000000000005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津幡町バス事業特別会計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津幡町後期高齢者医療特別会計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c r="A31" s="137" t="str">
        <f>IF(連結実質赤字比率に係る赤字・黒字の構成分析!C$39="",NA(),連結実質赤字比率に係る赤字・黒字の構成分析!C$39)</f>
        <v>津幡町介護保険特別会計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1.1100000000000001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0.96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1.05</v>
      </c>
    </row>
    <row r="32" spans="1:11">
      <c r="A32" s="137" t="str">
        <f>IF(連結実質赤字比率に係る赤字・黒字の構成分析!C$38="",NA(),連結実質赤字比率に係る赤字・黒字の構成分析!C$38)</f>
        <v>津幡町国民健康保険直営河北中央病院事業会計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4.17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3.72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1.79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1.1100000000000001</v>
      </c>
    </row>
    <row r="33" spans="1:16">
      <c r="A33" s="137" t="str">
        <f>IF(連結実質赤字比率に係る赤字・黒字の構成分析!C$37="",NA(),連結実質赤字比率に係る赤字・黒字の構成分析!C$37)</f>
        <v>津幡町国民健康保険特別会計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1.51</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2.19</v>
      </c>
    </row>
    <row r="35" spans="1:16">
      <c r="A35" s="137" t="str">
        <f>IF(連結実質赤字比率に係る赤字・黒字の構成分析!C$35="",NA(),連結実質赤字比率に係る赤字・黒字の構成分析!C$35)</f>
        <v>津幡町下水道事業会計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#VALUE!</v>
      </c>
      <c r="E35" s="137" t="e">
        <f>IF(ROUND(VALUE(SUBSTITUTE(連結実質赤字比率に係る赤字・黒字の構成分析!G$35,"▲", "-")), 2) &gt;= 0, ABS(ROUND(VALUE(SUBSTITUTE(連結実質赤字比率に係る赤字・黒字の構成分析!G$35,"▲", "-")), 2)), NA())</f>
        <v>#VALUE!</v>
      </c>
      <c r="F35" s="137" t="e">
        <f>IF(ROUND(VALUE(SUBSTITUTE(連結実質赤字比率に係る赤字・黒字の構成分析!H$35,"▲", "-")), 2) &lt; 0, ABS(ROUND(VALUE(SUBSTITUTE(連結実質赤字比率に係る赤字・黒字の構成分析!H$35,"▲", "-")), 2)), NA())</f>
        <v>#VALUE!</v>
      </c>
      <c r="G35" s="137" t="e">
        <f>IF(ROUND(VALUE(SUBSTITUTE(連結実質赤字比率に係る赤字・黒字の構成分析!H$35,"▲", "-")), 2) &gt;= 0, ABS(ROUND(VALUE(SUBSTITUTE(連結実質赤字比率に係る赤字・黒字の構成分析!H$35,"▲", "-")), 2)), NA())</f>
        <v>#VALUE!</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2.37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3.08</v>
      </c>
    </row>
    <row r="36" spans="1:16">
      <c r="A36" s="137" t="str">
        <f>IF(連結実質赤字比率に係る赤字・黒字の構成分析!C$34="",NA(),連結実質赤字比率に係る赤字・黒字の構成分析!C$34)</f>
        <v>津幡町水道事業会計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5.72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6.51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5.73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8.4700000000000006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9.4499999999999993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2082</v>
      </c>
      <c r="E42" s="138"/>
      <c r="F42" s="138"/>
      <c r="G42" s="138">
        <f>'実質公債費比率（分子）の構造'!L$52</f>
        <v>2088</v>
      </c>
      <c r="H42" s="138"/>
      <c r="I42" s="138"/>
      <c r="J42" s="138">
        <f>'実質公債費比率（分子）の構造'!M$52</f>
        <v>2144</v>
      </c>
      <c r="K42" s="138"/>
      <c r="L42" s="138"/>
      <c r="M42" s="138">
        <f>'実質公債費比率（分子）の構造'!N$52</f>
        <v>2099</v>
      </c>
      <c r="N42" s="138"/>
      <c r="O42" s="138"/>
      <c r="P42" s="138">
        <f>'実質公債費比率（分子）の構造'!O$52</f>
        <v>2106</v>
      </c>
    </row>
    <row r="43" spans="1:16">
      <c r="A43" s="138" t="s">
        <v>53</v>
      </c>
      <c r="B43" s="138">
        <f>'実質公債費比率（分子）の構造'!K$51</f>
        <v>0</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f>'実質公債費比率（分子）の構造'!O$50</f>
        <v>5</v>
      </c>
      <c r="O44" s="138"/>
      <c r="P44" s="138"/>
    </row>
    <row r="45" spans="1:16">
      <c r="A45" s="138" t="s">
        <v>55</v>
      </c>
      <c r="B45" s="138">
        <f>'実質公債費比率（分子）の構造'!K$49</f>
        <v>271</v>
      </c>
      <c r="C45" s="138"/>
      <c r="D45" s="138"/>
      <c r="E45" s="138">
        <f>'実質公債費比率（分子）の構造'!L$49</f>
        <v>256</v>
      </c>
      <c r="F45" s="138"/>
      <c r="G45" s="138"/>
      <c r="H45" s="138">
        <f>'実質公債費比率（分子）の構造'!M$49</f>
        <v>223</v>
      </c>
      <c r="I45" s="138"/>
      <c r="J45" s="138"/>
      <c r="K45" s="138">
        <f>'実質公債費比率（分子）の構造'!N$49</f>
        <v>220</v>
      </c>
      <c r="L45" s="138"/>
      <c r="M45" s="138"/>
      <c r="N45" s="138">
        <f>'実質公債費比率（分子）の構造'!O$49</f>
        <v>217</v>
      </c>
      <c r="O45" s="138"/>
      <c r="P45" s="138"/>
    </row>
    <row r="46" spans="1:16">
      <c r="A46" s="138" t="s">
        <v>56</v>
      </c>
      <c r="B46" s="138">
        <f>'実質公債費比率（分子）の構造'!K$48</f>
        <v>667</v>
      </c>
      <c r="C46" s="138"/>
      <c r="D46" s="138"/>
      <c r="E46" s="138">
        <f>'実質公債費比率（分子）の構造'!L$48</f>
        <v>735</v>
      </c>
      <c r="F46" s="138"/>
      <c r="G46" s="138"/>
      <c r="H46" s="138">
        <f>'実質公債費比率（分子）の構造'!M$48</f>
        <v>738</v>
      </c>
      <c r="I46" s="138"/>
      <c r="J46" s="138"/>
      <c r="K46" s="138">
        <f>'実質公債費比率（分子）の構造'!N$48</f>
        <v>827</v>
      </c>
      <c r="L46" s="138"/>
      <c r="M46" s="138"/>
      <c r="N46" s="138">
        <f>'実質公債費比率（分子）の構造'!O$48</f>
        <v>823</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2134</v>
      </c>
      <c r="C49" s="138"/>
      <c r="D49" s="138"/>
      <c r="E49" s="138">
        <f>'実質公債費比率（分子）の構造'!L$45</f>
        <v>2006</v>
      </c>
      <c r="F49" s="138"/>
      <c r="G49" s="138"/>
      <c r="H49" s="138">
        <f>'実質公債費比率（分子）の構造'!M$45</f>
        <v>1944</v>
      </c>
      <c r="I49" s="138"/>
      <c r="J49" s="138"/>
      <c r="K49" s="138">
        <f>'実質公債費比率（分子）の構造'!N$45</f>
        <v>1854</v>
      </c>
      <c r="L49" s="138"/>
      <c r="M49" s="138"/>
      <c r="N49" s="138">
        <f>'実質公債費比率（分子）の構造'!O$45</f>
        <v>1823</v>
      </c>
      <c r="O49" s="138"/>
      <c r="P49" s="138"/>
    </row>
    <row r="50" spans="1:16">
      <c r="A50" s="138" t="s">
        <v>60</v>
      </c>
      <c r="B50" s="138" t="e">
        <f>NA()</f>
        <v>#N/A</v>
      </c>
      <c r="C50" s="138">
        <f>IF(ISNUMBER('実質公債費比率（分子）の構造'!K$53),'実質公債費比率（分子）の構造'!K$53,NA())</f>
        <v>990</v>
      </c>
      <c r="D50" s="138" t="e">
        <f>NA()</f>
        <v>#N/A</v>
      </c>
      <c r="E50" s="138" t="e">
        <f>NA()</f>
        <v>#N/A</v>
      </c>
      <c r="F50" s="138">
        <f>IF(ISNUMBER('実質公債費比率（分子）の構造'!L$53),'実質公債費比率（分子）の構造'!L$53,NA())</f>
        <v>909</v>
      </c>
      <c r="G50" s="138" t="e">
        <f>NA()</f>
        <v>#N/A</v>
      </c>
      <c r="H50" s="138" t="e">
        <f>NA()</f>
        <v>#N/A</v>
      </c>
      <c r="I50" s="138">
        <f>IF(ISNUMBER('実質公債費比率（分子）の構造'!M$53),'実質公債費比率（分子）の構造'!M$53,NA())</f>
        <v>761</v>
      </c>
      <c r="J50" s="138" t="e">
        <f>NA()</f>
        <v>#N/A</v>
      </c>
      <c r="K50" s="138" t="e">
        <f>NA()</f>
        <v>#N/A</v>
      </c>
      <c r="L50" s="138">
        <f>IF(ISNUMBER('実質公債費比率（分子）の構造'!N$53),'実質公債費比率（分子）の構造'!N$53,NA())</f>
        <v>802</v>
      </c>
      <c r="M50" s="138" t="e">
        <f>NA()</f>
        <v>#N/A</v>
      </c>
      <c r="N50" s="138" t="e">
        <f>NA()</f>
        <v>#N/A</v>
      </c>
      <c r="O50" s="138">
        <f>IF(ISNUMBER('実質公債費比率（分子）の構造'!O$53),'実質公債費比率（分子）の構造'!O$53,NA())</f>
        <v>762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21550</v>
      </c>
      <c r="E56" s="137"/>
      <c r="F56" s="137"/>
      <c r="G56" s="137">
        <f>'将来負担比率（分子）の構造'!J$52</f>
        <v>21006</v>
      </c>
      <c r="H56" s="137"/>
      <c r="I56" s="137"/>
      <c r="J56" s="137">
        <f>'将来負担比率（分子）の構造'!K$52</f>
        <v>20327</v>
      </c>
      <c r="K56" s="137"/>
      <c r="L56" s="137"/>
      <c r="M56" s="137">
        <f>'将来負担比率（分子）の構造'!L$52</f>
        <v>19712</v>
      </c>
      <c r="N56" s="137"/>
      <c r="O56" s="137"/>
      <c r="P56" s="137">
        <f>'将来負担比率（分子）の構造'!M$52</f>
        <v>18899</v>
      </c>
    </row>
    <row r="57" spans="1:16">
      <c r="A57" s="137" t="s">
        <v>36</v>
      </c>
      <c r="B57" s="137"/>
      <c r="C57" s="137"/>
      <c r="D57" s="137">
        <f>'将来負担比率（分子）の構造'!I$51</f>
        <v>2254</v>
      </c>
      <c r="E57" s="137"/>
      <c r="F57" s="137"/>
      <c r="G57" s="137">
        <f>'将来負担比率（分子）の構造'!J$51</f>
        <v>2212</v>
      </c>
      <c r="H57" s="137"/>
      <c r="I57" s="137"/>
      <c r="J57" s="137">
        <f>'将来負担比率（分子）の構造'!K$51</f>
        <v>2179</v>
      </c>
      <c r="K57" s="137"/>
      <c r="L57" s="137"/>
      <c r="M57" s="137">
        <f>'将来負担比率（分子）の構造'!L$51</f>
        <v>2122</v>
      </c>
      <c r="N57" s="137"/>
      <c r="O57" s="137"/>
      <c r="P57" s="137">
        <f>'将来負担比率（分子）の構造'!M$51</f>
        <v>2176</v>
      </c>
    </row>
    <row r="58" spans="1:16">
      <c r="A58" s="137" t="s">
        <v>35</v>
      </c>
      <c r="B58" s="137"/>
      <c r="C58" s="137"/>
      <c r="D58" s="137">
        <f>'将来負担比率（分子）の構造'!I$50</f>
        <v>1459</v>
      </c>
      <c r="E58" s="137"/>
      <c r="F58" s="137"/>
      <c r="G58" s="137">
        <f>'将来負担比率（分子）の構造'!J$50</f>
        <v>1456</v>
      </c>
      <c r="H58" s="137"/>
      <c r="I58" s="137"/>
      <c r="J58" s="137">
        <f>'将来負担比率（分子）の構造'!K$50</f>
        <v>1229</v>
      </c>
      <c r="K58" s="137"/>
      <c r="L58" s="137"/>
      <c r="M58" s="137">
        <f>'将来負担比率（分子）の構造'!L$50</f>
        <v>1503</v>
      </c>
      <c r="N58" s="137"/>
      <c r="O58" s="137"/>
      <c r="P58" s="137">
        <f>'将来負担比率（分子）の構造'!M$50</f>
        <v>1623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421</v>
      </c>
      <c r="C61" s="137"/>
      <c r="D61" s="137"/>
      <c r="E61" s="137">
        <f>'将来負担比率（分子）の構造'!J$46</f>
        <v>400</v>
      </c>
      <c r="F61" s="137"/>
      <c r="G61" s="137"/>
      <c r="H61" s="137">
        <f>'将来負担比率（分子）の構造'!K$46</f>
        <v>382</v>
      </c>
      <c r="I61" s="137"/>
      <c r="J61" s="137"/>
      <c r="K61" s="137">
        <f>'将来負担比率（分子）の構造'!L$46</f>
        <v>362</v>
      </c>
      <c r="L61" s="137"/>
      <c r="M61" s="137"/>
      <c r="N61" s="137">
        <f>'将来負担比率（分子）の構造'!M$46</f>
        <v>302</v>
      </c>
      <c r="O61" s="137"/>
      <c r="P61" s="137"/>
    </row>
    <row r="62" spans="1:16">
      <c r="A62" s="137" t="s">
        <v>29</v>
      </c>
      <c r="B62" s="137">
        <f>'将来負担比率（分子）の構造'!I$45</f>
        <v>2300</v>
      </c>
      <c r="C62" s="137"/>
      <c r="D62" s="137"/>
      <c r="E62" s="137">
        <f>'将来負担比率（分子）の構造'!J$45</f>
        <v>2221</v>
      </c>
      <c r="F62" s="137"/>
      <c r="G62" s="137"/>
      <c r="H62" s="137">
        <f>'将来負担比率（分子）の構造'!K$45</f>
        <v>2122</v>
      </c>
      <c r="I62" s="137"/>
      <c r="J62" s="137"/>
      <c r="K62" s="137">
        <f>'将来負担比率（分子）の構造'!L$45</f>
        <v>2079</v>
      </c>
      <c r="L62" s="137"/>
      <c r="M62" s="137"/>
      <c r="N62" s="137">
        <f>'将来負担比率（分子）の構造'!M$45</f>
        <v>1863</v>
      </c>
      <c r="O62" s="137"/>
      <c r="P62" s="137"/>
    </row>
    <row r="63" spans="1:16">
      <c r="A63" s="137" t="s">
        <v>28</v>
      </c>
      <c r="B63" s="137">
        <f>'将来負担比率（分子）の構造'!I$44</f>
        <v>1209</v>
      </c>
      <c r="C63" s="137"/>
      <c r="D63" s="137"/>
      <c r="E63" s="137">
        <f>'将来負担比率（分子）の構造'!J$44</f>
        <v>1026</v>
      </c>
      <c r="F63" s="137"/>
      <c r="G63" s="137"/>
      <c r="H63" s="137">
        <f>'将来負担比率（分子）の構造'!K$44</f>
        <v>973</v>
      </c>
      <c r="I63" s="137"/>
      <c r="J63" s="137"/>
      <c r="K63" s="137">
        <f>'将来負担比率（分子）の構造'!L$44</f>
        <v>759</v>
      </c>
      <c r="L63" s="137"/>
      <c r="M63" s="137"/>
      <c r="N63" s="137">
        <f>'将来負担比率（分子）の構造'!M$44</f>
        <v>543</v>
      </c>
      <c r="O63" s="137"/>
      <c r="P63" s="137"/>
    </row>
    <row r="64" spans="1:16">
      <c r="A64" s="137" t="s">
        <v>27</v>
      </c>
      <c r="B64" s="137">
        <f>'将来負担比率（分子）の構造'!I$43</f>
        <v>12044</v>
      </c>
      <c r="C64" s="137"/>
      <c r="D64" s="137"/>
      <c r="E64" s="137">
        <f>'将来負担比率（分子）の構造'!J$43</f>
        <v>11968</v>
      </c>
      <c r="F64" s="137"/>
      <c r="G64" s="137"/>
      <c r="H64" s="137">
        <f>'将来負担比率（分子）の構造'!K$43</f>
        <v>11948</v>
      </c>
      <c r="I64" s="137"/>
      <c r="J64" s="137"/>
      <c r="K64" s="137">
        <f>'将来負担比率（分子）の構造'!L$43</f>
        <v>11682</v>
      </c>
      <c r="L64" s="137"/>
      <c r="M64" s="137"/>
      <c r="N64" s="137">
        <f>'将来負担比率（分子）の構造'!M$43</f>
        <v>11113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f>'将来負担比率（分子）の構造'!L$42</f>
        <v>5</v>
      </c>
      <c r="L65" s="137"/>
      <c r="M65" s="137"/>
      <c r="N65" s="137">
        <f>'将来負担比率（分子）の構造'!M$42</f>
        <v>4</v>
      </c>
      <c r="O65" s="137"/>
      <c r="P65" s="137"/>
    </row>
    <row r="66" spans="1:16">
      <c r="A66" s="137" t="s">
        <v>25</v>
      </c>
      <c r="B66" s="137">
        <f>'将来負担比率（分子）の構造'!I$41</f>
        <v>17774</v>
      </c>
      <c r="C66" s="137"/>
      <c r="D66" s="137"/>
      <c r="E66" s="137">
        <f>'将来負担比率（分子）の構造'!J$41</f>
        <v>17179</v>
      </c>
      <c r="F66" s="137"/>
      <c r="G66" s="137"/>
      <c r="H66" s="137">
        <f>'将来負担比率（分子）の構造'!K$41</f>
        <v>16659</v>
      </c>
      <c r="I66" s="137"/>
      <c r="J66" s="137"/>
      <c r="K66" s="137">
        <f>'将来負担比率（分子）の構造'!L$41</f>
        <v>16362</v>
      </c>
      <c r="L66" s="137"/>
      <c r="M66" s="137"/>
      <c r="N66" s="137">
        <f>'将来負担比率（分子）の構造'!M$41</f>
        <v>15777</v>
      </c>
      <c r="O66" s="137"/>
      <c r="P66" s="137"/>
    </row>
    <row r="67" spans="1:16">
      <c r="A67" s="137" t="s">
        <v>64</v>
      </c>
      <c r="B67" s="137" t="e">
        <f>NA()</f>
        <v>#N/A</v>
      </c>
      <c r="C67" s="137">
        <f>IF(ISNUMBER('将来負担比率（分子）の構造'!I$53), IF('将来負担比率（分子）の構造'!I$53 &lt; 0, 0, '将来負担比率（分子）の構造'!I$53), NA())</f>
        <v>8485</v>
      </c>
      <c r="D67" s="137" t="e">
        <f>NA()</f>
        <v>#N/A</v>
      </c>
      <c r="E67" s="137" t="e">
        <f>NA()</f>
        <v>#N/A</v>
      </c>
      <c r="F67" s="137">
        <f>IF(ISNUMBER('将来負担比率（分子）の構造'!J$53), IF('将来負担比率（分子）の構造'!J$53 &lt; 0, 0, '将来負担比率（分子）の構造'!J$53), NA())</f>
        <v>8122</v>
      </c>
      <c r="G67" s="137" t="e">
        <f>NA()</f>
        <v>#N/A</v>
      </c>
      <c r="H67" s="137" t="e">
        <f>NA()</f>
        <v>#N/A</v>
      </c>
      <c r="I67" s="137">
        <f>IF(ISNUMBER('将来負担比率（分子）の構造'!K$53), IF('将来負担比率（分子）の構造'!K$53 &lt; 0, 0, '将来負担比率（分子）の構造'!K$53), NA())</f>
        <v>8349</v>
      </c>
      <c r="J67" s="137" t="e">
        <f>NA()</f>
        <v>#N/A</v>
      </c>
      <c r="K67" s="137" t="e">
        <f>NA()</f>
        <v>#N/A</v>
      </c>
      <c r="L67" s="137">
        <f>IF(ISNUMBER('将来負担比率（分子）の構造'!L$53), IF('将来負担比率（分子）の構造'!L$53 &lt; 0, 0, '将来負担比率（分子）の構造'!L$53), NA())</f>
        <v>7913</v>
      </c>
      <c r="M67" s="137" t="e">
        <f>NA()</f>
        <v>#N/A</v>
      </c>
      <c r="N67" s="137" t="e">
        <f>NA()</f>
        <v>#N/A</v>
      </c>
      <c r="O67" s="137">
        <f>IF(ISNUMBER('将来負担比率（分子）の構造'!M$53), IF('将来負担比率（分子）の構造'!M$53 &lt; 0, 0, '将来負担比率（分子）の構造'!M$53), NA())</f>
        <v>6904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4277296</v>
      </c>
      <c r="S5" s="671"/>
      <c r="T5" s="671"/>
      <c r="U5" s="671"/>
      <c r="V5" s="671"/>
      <c r="W5" s="671"/>
      <c r="X5" s="671"/>
      <c r="Y5" s="718"/>
      <c r="Z5" s="731">
        <v>32.4</v>
      </c>
      <c r="AA5" s="731"/>
      <c r="AB5" s="731"/>
      <c r="AC5" s="731"/>
      <c r="AD5" s="732">
        <v>4100969</v>
      </c>
      <c r="AE5" s="732"/>
      <c r="AF5" s="732"/>
      <c r="AG5" s="732"/>
      <c r="AH5" s="732"/>
      <c r="AI5" s="732"/>
      <c r="AJ5" s="732"/>
      <c r="AK5" s="732"/>
      <c r="AL5" s="719">
        <v>49.8</v>
      </c>
      <c r="AM5" s="688"/>
      <c r="AN5" s="688"/>
      <c r="AO5" s="720"/>
      <c r="AP5" s="707" t="s">
        <v>211</v>
      </c>
      <c r="AQ5" s="708"/>
      <c r="AR5" s="708"/>
      <c r="AS5" s="708"/>
      <c r="AT5" s="708"/>
      <c r="AU5" s="708"/>
      <c r="AV5" s="708"/>
      <c r="AW5" s="708"/>
      <c r="AX5" s="708"/>
      <c r="AY5" s="708"/>
      <c r="AZ5" s="708"/>
      <c r="BA5" s="708"/>
      <c r="BB5" s="708"/>
      <c r="BC5" s="708"/>
      <c r="BD5" s="708"/>
      <c r="BE5" s="708"/>
      <c r="BF5" s="709"/>
      <c r="BG5" s="620">
        <v>4100969</v>
      </c>
      <c r="BH5" s="621"/>
      <c r="BI5" s="621"/>
      <c r="BJ5" s="621"/>
      <c r="BK5" s="621"/>
      <c r="BL5" s="621"/>
      <c r="BM5" s="621"/>
      <c r="BN5" s="622"/>
      <c r="BO5" s="673">
        <v>95.9</v>
      </c>
      <c r="BP5" s="673"/>
      <c r="BQ5" s="673"/>
      <c r="BR5" s="673"/>
      <c r="BS5" s="674">
        <v>34172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126819</v>
      </c>
      <c r="S6" s="621"/>
      <c r="T6" s="621"/>
      <c r="U6" s="621"/>
      <c r="V6" s="621"/>
      <c r="W6" s="621"/>
      <c r="X6" s="621"/>
      <c r="Y6" s="622"/>
      <c r="Z6" s="673">
        <v>1</v>
      </c>
      <c r="AA6" s="673"/>
      <c r="AB6" s="673"/>
      <c r="AC6" s="673"/>
      <c r="AD6" s="674">
        <v>126819</v>
      </c>
      <c r="AE6" s="674"/>
      <c r="AF6" s="674"/>
      <c r="AG6" s="674"/>
      <c r="AH6" s="674"/>
      <c r="AI6" s="674"/>
      <c r="AJ6" s="674"/>
      <c r="AK6" s="674"/>
      <c r="AL6" s="643">
        <v>1.5</v>
      </c>
      <c r="AM6" s="675"/>
      <c r="AN6" s="675"/>
      <c r="AO6" s="676"/>
      <c r="AP6" s="617" t="s">
        <v>216</v>
      </c>
      <c r="AQ6" s="618"/>
      <c r="AR6" s="618"/>
      <c r="AS6" s="618"/>
      <c r="AT6" s="618"/>
      <c r="AU6" s="618"/>
      <c r="AV6" s="618"/>
      <c r="AW6" s="618"/>
      <c r="AX6" s="618"/>
      <c r="AY6" s="618"/>
      <c r="AZ6" s="618"/>
      <c r="BA6" s="618"/>
      <c r="BB6" s="618"/>
      <c r="BC6" s="618"/>
      <c r="BD6" s="618"/>
      <c r="BE6" s="618"/>
      <c r="BF6" s="619"/>
      <c r="BG6" s="620">
        <v>4100969</v>
      </c>
      <c r="BH6" s="621"/>
      <c r="BI6" s="621"/>
      <c r="BJ6" s="621"/>
      <c r="BK6" s="621"/>
      <c r="BL6" s="621"/>
      <c r="BM6" s="621"/>
      <c r="BN6" s="622"/>
      <c r="BO6" s="673">
        <v>95.9</v>
      </c>
      <c r="BP6" s="673"/>
      <c r="BQ6" s="673"/>
      <c r="BR6" s="673"/>
      <c r="BS6" s="674">
        <v>34172</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146571</v>
      </c>
      <c r="CS6" s="621"/>
      <c r="CT6" s="621"/>
      <c r="CU6" s="621"/>
      <c r="CV6" s="621"/>
      <c r="CW6" s="621"/>
      <c r="CX6" s="621"/>
      <c r="CY6" s="622"/>
      <c r="CZ6" s="673">
        <v>1.1000000000000001</v>
      </c>
      <c r="DA6" s="673"/>
      <c r="DB6" s="673"/>
      <c r="DC6" s="673"/>
      <c r="DD6" s="626" t="s">
        <v>218</v>
      </c>
      <c r="DE6" s="621"/>
      <c r="DF6" s="621"/>
      <c r="DG6" s="621"/>
      <c r="DH6" s="621"/>
      <c r="DI6" s="621"/>
      <c r="DJ6" s="621"/>
      <c r="DK6" s="621"/>
      <c r="DL6" s="621"/>
      <c r="DM6" s="621"/>
      <c r="DN6" s="621"/>
      <c r="DO6" s="621"/>
      <c r="DP6" s="622"/>
      <c r="DQ6" s="626">
        <v>146571</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4680</v>
      </c>
      <c r="S7" s="621"/>
      <c r="T7" s="621"/>
      <c r="U7" s="621"/>
      <c r="V7" s="621"/>
      <c r="W7" s="621"/>
      <c r="X7" s="621"/>
      <c r="Y7" s="622"/>
      <c r="Z7" s="673">
        <v>0</v>
      </c>
      <c r="AA7" s="673"/>
      <c r="AB7" s="673"/>
      <c r="AC7" s="673"/>
      <c r="AD7" s="674">
        <v>4680</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2101331</v>
      </c>
      <c r="BH7" s="621"/>
      <c r="BI7" s="621"/>
      <c r="BJ7" s="621"/>
      <c r="BK7" s="621"/>
      <c r="BL7" s="621"/>
      <c r="BM7" s="621"/>
      <c r="BN7" s="622"/>
      <c r="BO7" s="673">
        <v>49.1</v>
      </c>
      <c r="BP7" s="673"/>
      <c r="BQ7" s="673"/>
      <c r="BR7" s="673"/>
      <c r="BS7" s="674">
        <v>34172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1606851</v>
      </c>
      <c r="CS7" s="621"/>
      <c r="CT7" s="621"/>
      <c r="CU7" s="621"/>
      <c r="CV7" s="621"/>
      <c r="CW7" s="621"/>
      <c r="CX7" s="621"/>
      <c r="CY7" s="622"/>
      <c r="CZ7" s="673">
        <v>12.3</v>
      </c>
      <c r="DA7" s="673"/>
      <c r="DB7" s="673"/>
      <c r="DC7" s="673"/>
      <c r="DD7" s="626">
        <v>52043</v>
      </c>
      <c r="DE7" s="621"/>
      <c r="DF7" s="621"/>
      <c r="DG7" s="621"/>
      <c r="DH7" s="621"/>
      <c r="DI7" s="621"/>
      <c r="DJ7" s="621"/>
      <c r="DK7" s="621"/>
      <c r="DL7" s="621"/>
      <c r="DM7" s="621"/>
      <c r="DN7" s="621"/>
      <c r="DO7" s="621"/>
      <c r="DP7" s="622"/>
      <c r="DQ7" s="626">
        <v>1212928</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15001</v>
      </c>
      <c r="S8" s="621"/>
      <c r="T8" s="621"/>
      <c r="U8" s="621"/>
      <c r="V8" s="621"/>
      <c r="W8" s="621"/>
      <c r="X8" s="621"/>
      <c r="Y8" s="622"/>
      <c r="Z8" s="673">
        <v>0.1</v>
      </c>
      <c r="AA8" s="673"/>
      <c r="AB8" s="673"/>
      <c r="AC8" s="673"/>
      <c r="AD8" s="674">
        <v>15001</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69422</v>
      </c>
      <c r="BH8" s="621"/>
      <c r="BI8" s="621"/>
      <c r="BJ8" s="621"/>
      <c r="BK8" s="621"/>
      <c r="BL8" s="621"/>
      <c r="BM8" s="621"/>
      <c r="BN8" s="622"/>
      <c r="BO8" s="673">
        <v>1.6</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4029343</v>
      </c>
      <c r="CS8" s="621"/>
      <c r="CT8" s="621"/>
      <c r="CU8" s="621"/>
      <c r="CV8" s="621"/>
      <c r="CW8" s="621"/>
      <c r="CX8" s="621"/>
      <c r="CY8" s="622"/>
      <c r="CZ8" s="673">
        <v>30.9</v>
      </c>
      <c r="DA8" s="673"/>
      <c r="DB8" s="673"/>
      <c r="DC8" s="673"/>
      <c r="DD8" s="626">
        <v>75578</v>
      </c>
      <c r="DE8" s="621"/>
      <c r="DF8" s="621"/>
      <c r="DG8" s="621"/>
      <c r="DH8" s="621"/>
      <c r="DI8" s="621"/>
      <c r="DJ8" s="621"/>
      <c r="DK8" s="621"/>
      <c r="DL8" s="621"/>
      <c r="DM8" s="621"/>
      <c r="DN8" s="621"/>
      <c r="DO8" s="621"/>
      <c r="DP8" s="622"/>
      <c r="DQ8" s="626">
        <v>2018935</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9374</v>
      </c>
      <c r="S9" s="621"/>
      <c r="T9" s="621"/>
      <c r="U9" s="621"/>
      <c r="V9" s="621"/>
      <c r="W9" s="621"/>
      <c r="X9" s="621"/>
      <c r="Y9" s="622"/>
      <c r="Z9" s="673">
        <v>0.1</v>
      </c>
      <c r="AA9" s="673"/>
      <c r="AB9" s="673"/>
      <c r="AC9" s="673"/>
      <c r="AD9" s="674">
        <v>9374</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1781303</v>
      </c>
      <c r="BH9" s="621"/>
      <c r="BI9" s="621"/>
      <c r="BJ9" s="621"/>
      <c r="BK9" s="621"/>
      <c r="BL9" s="621"/>
      <c r="BM9" s="621"/>
      <c r="BN9" s="622"/>
      <c r="BO9" s="673">
        <v>41.6</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1317349</v>
      </c>
      <c r="CS9" s="621"/>
      <c r="CT9" s="621"/>
      <c r="CU9" s="621"/>
      <c r="CV9" s="621"/>
      <c r="CW9" s="621"/>
      <c r="CX9" s="621"/>
      <c r="CY9" s="622"/>
      <c r="CZ9" s="673">
        <v>10.1</v>
      </c>
      <c r="DA9" s="673"/>
      <c r="DB9" s="673"/>
      <c r="DC9" s="673"/>
      <c r="DD9" s="626">
        <v>62682</v>
      </c>
      <c r="DE9" s="621"/>
      <c r="DF9" s="621"/>
      <c r="DG9" s="621"/>
      <c r="DH9" s="621"/>
      <c r="DI9" s="621"/>
      <c r="DJ9" s="621"/>
      <c r="DK9" s="621"/>
      <c r="DL9" s="621"/>
      <c r="DM9" s="621"/>
      <c r="DN9" s="621"/>
      <c r="DO9" s="621"/>
      <c r="DP9" s="622"/>
      <c r="DQ9" s="626">
        <v>1243422</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594830</v>
      </c>
      <c r="S10" s="621"/>
      <c r="T10" s="621"/>
      <c r="U10" s="621"/>
      <c r="V10" s="621"/>
      <c r="W10" s="621"/>
      <c r="X10" s="621"/>
      <c r="Y10" s="622"/>
      <c r="Z10" s="673">
        <v>4.5</v>
      </c>
      <c r="AA10" s="673"/>
      <c r="AB10" s="673"/>
      <c r="AC10" s="673"/>
      <c r="AD10" s="674">
        <v>594830</v>
      </c>
      <c r="AE10" s="674"/>
      <c r="AF10" s="674"/>
      <c r="AG10" s="674"/>
      <c r="AH10" s="674"/>
      <c r="AI10" s="674"/>
      <c r="AJ10" s="674"/>
      <c r="AK10" s="674"/>
      <c r="AL10" s="643">
        <v>7.2</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77931</v>
      </c>
      <c r="BH10" s="621"/>
      <c r="BI10" s="621"/>
      <c r="BJ10" s="621"/>
      <c r="BK10" s="621"/>
      <c r="BL10" s="621"/>
      <c r="BM10" s="621"/>
      <c r="BN10" s="622"/>
      <c r="BO10" s="673">
        <v>1.8</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21955</v>
      </c>
      <c r="CS10" s="621"/>
      <c r="CT10" s="621"/>
      <c r="CU10" s="621"/>
      <c r="CV10" s="621"/>
      <c r="CW10" s="621"/>
      <c r="CX10" s="621"/>
      <c r="CY10" s="622"/>
      <c r="CZ10" s="673">
        <v>0.2</v>
      </c>
      <c r="DA10" s="673"/>
      <c r="DB10" s="673"/>
      <c r="DC10" s="673"/>
      <c r="DD10" s="626">
        <v>2376</v>
      </c>
      <c r="DE10" s="621"/>
      <c r="DF10" s="621"/>
      <c r="DG10" s="621"/>
      <c r="DH10" s="621"/>
      <c r="DI10" s="621"/>
      <c r="DJ10" s="621"/>
      <c r="DK10" s="621"/>
      <c r="DL10" s="621"/>
      <c r="DM10" s="621"/>
      <c r="DN10" s="621"/>
      <c r="DO10" s="621"/>
      <c r="DP10" s="622"/>
      <c r="DQ10" s="626">
        <v>20401</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18315</v>
      </c>
      <c r="S11" s="621"/>
      <c r="T11" s="621"/>
      <c r="U11" s="621"/>
      <c r="V11" s="621"/>
      <c r="W11" s="621"/>
      <c r="X11" s="621"/>
      <c r="Y11" s="622"/>
      <c r="Z11" s="673">
        <v>0.1</v>
      </c>
      <c r="AA11" s="673"/>
      <c r="AB11" s="673"/>
      <c r="AC11" s="673"/>
      <c r="AD11" s="674">
        <v>18315</v>
      </c>
      <c r="AE11" s="674"/>
      <c r="AF11" s="674"/>
      <c r="AG11" s="674"/>
      <c r="AH11" s="674"/>
      <c r="AI11" s="674"/>
      <c r="AJ11" s="674"/>
      <c r="AK11" s="674"/>
      <c r="AL11" s="643">
        <v>0.2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172675</v>
      </c>
      <c r="BH11" s="621"/>
      <c r="BI11" s="621"/>
      <c r="BJ11" s="621"/>
      <c r="BK11" s="621"/>
      <c r="BL11" s="621"/>
      <c r="BM11" s="621"/>
      <c r="BN11" s="622"/>
      <c r="BO11" s="673">
        <v>4</v>
      </c>
      <c r="BP11" s="673"/>
      <c r="BQ11" s="673"/>
      <c r="BR11" s="673"/>
      <c r="BS11" s="626">
        <v>34172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730330</v>
      </c>
      <c r="CS11" s="621"/>
      <c r="CT11" s="621"/>
      <c r="CU11" s="621"/>
      <c r="CV11" s="621"/>
      <c r="CW11" s="621"/>
      <c r="CX11" s="621"/>
      <c r="CY11" s="622"/>
      <c r="CZ11" s="673">
        <v>5.6</v>
      </c>
      <c r="DA11" s="673"/>
      <c r="DB11" s="673"/>
      <c r="DC11" s="673"/>
      <c r="DD11" s="626">
        <v>272704</v>
      </c>
      <c r="DE11" s="621"/>
      <c r="DF11" s="621"/>
      <c r="DG11" s="621"/>
      <c r="DH11" s="621"/>
      <c r="DI11" s="621"/>
      <c r="DJ11" s="621"/>
      <c r="DK11" s="621"/>
      <c r="DL11" s="621"/>
      <c r="DM11" s="621"/>
      <c r="DN11" s="621"/>
      <c r="DO11" s="621"/>
      <c r="DP11" s="622"/>
      <c r="DQ11" s="626">
        <v>330217</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1711147</v>
      </c>
      <c r="BH12" s="621"/>
      <c r="BI12" s="621"/>
      <c r="BJ12" s="621"/>
      <c r="BK12" s="621"/>
      <c r="BL12" s="621"/>
      <c r="BM12" s="621"/>
      <c r="BN12" s="622"/>
      <c r="BO12" s="673">
        <v>40</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302979</v>
      </c>
      <c r="CS12" s="621"/>
      <c r="CT12" s="621"/>
      <c r="CU12" s="621"/>
      <c r="CV12" s="621"/>
      <c r="CW12" s="621"/>
      <c r="CX12" s="621"/>
      <c r="CY12" s="622"/>
      <c r="CZ12" s="673">
        <v>2.2999999999999998</v>
      </c>
      <c r="DA12" s="673"/>
      <c r="DB12" s="673"/>
      <c r="DC12" s="673"/>
      <c r="DD12" s="626">
        <v>25251</v>
      </c>
      <c r="DE12" s="621"/>
      <c r="DF12" s="621"/>
      <c r="DG12" s="621"/>
      <c r="DH12" s="621"/>
      <c r="DI12" s="621"/>
      <c r="DJ12" s="621"/>
      <c r="DK12" s="621"/>
      <c r="DL12" s="621"/>
      <c r="DM12" s="621"/>
      <c r="DN12" s="621"/>
      <c r="DO12" s="621"/>
      <c r="DP12" s="622"/>
      <c r="DQ12" s="626">
        <v>122590</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29898</v>
      </c>
      <c r="S13" s="621"/>
      <c r="T13" s="621"/>
      <c r="U13" s="621"/>
      <c r="V13" s="621"/>
      <c r="W13" s="621"/>
      <c r="X13" s="621"/>
      <c r="Y13" s="622"/>
      <c r="Z13" s="673">
        <v>0.2</v>
      </c>
      <c r="AA13" s="673"/>
      <c r="AB13" s="673"/>
      <c r="AC13" s="673"/>
      <c r="AD13" s="674">
        <v>29898</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1710133</v>
      </c>
      <c r="BH13" s="621"/>
      <c r="BI13" s="621"/>
      <c r="BJ13" s="621"/>
      <c r="BK13" s="621"/>
      <c r="BL13" s="621"/>
      <c r="BM13" s="621"/>
      <c r="BN13" s="622"/>
      <c r="BO13" s="673">
        <v>40</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1334545</v>
      </c>
      <c r="CS13" s="621"/>
      <c r="CT13" s="621"/>
      <c r="CU13" s="621"/>
      <c r="CV13" s="621"/>
      <c r="CW13" s="621"/>
      <c r="CX13" s="621"/>
      <c r="CY13" s="622"/>
      <c r="CZ13" s="673">
        <v>10.3</v>
      </c>
      <c r="DA13" s="673"/>
      <c r="DB13" s="673"/>
      <c r="DC13" s="673"/>
      <c r="DD13" s="626">
        <v>422016</v>
      </c>
      <c r="DE13" s="621"/>
      <c r="DF13" s="621"/>
      <c r="DG13" s="621"/>
      <c r="DH13" s="621"/>
      <c r="DI13" s="621"/>
      <c r="DJ13" s="621"/>
      <c r="DK13" s="621"/>
      <c r="DL13" s="621"/>
      <c r="DM13" s="621"/>
      <c r="DN13" s="621"/>
      <c r="DO13" s="621"/>
      <c r="DP13" s="622"/>
      <c r="DQ13" s="626">
        <v>951274</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90476</v>
      </c>
      <c r="BH14" s="621"/>
      <c r="BI14" s="621"/>
      <c r="BJ14" s="621"/>
      <c r="BK14" s="621"/>
      <c r="BL14" s="621"/>
      <c r="BM14" s="621"/>
      <c r="BN14" s="622"/>
      <c r="BO14" s="673">
        <v>2.1</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568633</v>
      </c>
      <c r="CS14" s="621"/>
      <c r="CT14" s="621"/>
      <c r="CU14" s="621"/>
      <c r="CV14" s="621"/>
      <c r="CW14" s="621"/>
      <c r="CX14" s="621"/>
      <c r="CY14" s="622"/>
      <c r="CZ14" s="673">
        <v>4.4000000000000004</v>
      </c>
      <c r="DA14" s="673"/>
      <c r="DB14" s="673"/>
      <c r="DC14" s="673"/>
      <c r="DD14" s="626">
        <v>169905</v>
      </c>
      <c r="DE14" s="621"/>
      <c r="DF14" s="621"/>
      <c r="DG14" s="621"/>
      <c r="DH14" s="621"/>
      <c r="DI14" s="621"/>
      <c r="DJ14" s="621"/>
      <c r="DK14" s="621"/>
      <c r="DL14" s="621"/>
      <c r="DM14" s="621"/>
      <c r="DN14" s="621"/>
      <c r="DO14" s="621"/>
      <c r="DP14" s="622"/>
      <c r="DQ14" s="626">
        <v>433745</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25602</v>
      </c>
      <c r="S15" s="621"/>
      <c r="T15" s="621"/>
      <c r="U15" s="621"/>
      <c r="V15" s="621"/>
      <c r="W15" s="621"/>
      <c r="X15" s="621"/>
      <c r="Y15" s="622"/>
      <c r="Z15" s="673">
        <v>0.2</v>
      </c>
      <c r="AA15" s="673"/>
      <c r="AB15" s="673"/>
      <c r="AC15" s="673"/>
      <c r="AD15" s="674">
        <v>25602</v>
      </c>
      <c r="AE15" s="674"/>
      <c r="AF15" s="674"/>
      <c r="AG15" s="674"/>
      <c r="AH15" s="674"/>
      <c r="AI15" s="674"/>
      <c r="AJ15" s="674"/>
      <c r="AK15" s="674"/>
      <c r="AL15" s="643">
        <v>0.3</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198015</v>
      </c>
      <c r="BH15" s="621"/>
      <c r="BI15" s="621"/>
      <c r="BJ15" s="621"/>
      <c r="BK15" s="621"/>
      <c r="BL15" s="621"/>
      <c r="BM15" s="621"/>
      <c r="BN15" s="622"/>
      <c r="BO15" s="673">
        <v>4.5999999999999996</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1123850</v>
      </c>
      <c r="CS15" s="621"/>
      <c r="CT15" s="621"/>
      <c r="CU15" s="621"/>
      <c r="CV15" s="621"/>
      <c r="CW15" s="621"/>
      <c r="CX15" s="621"/>
      <c r="CY15" s="622"/>
      <c r="CZ15" s="673">
        <v>8.6</v>
      </c>
      <c r="DA15" s="673"/>
      <c r="DB15" s="673"/>
      <c r="DC15" s="673"/>
      <c r="DD15" s="626">
        <v>42721</v>
      </c>
      <c r="DE15" s="621"/>
      <c r="DF15" s="621"/>
      <c r="DG15" s="621"/>
      <c r="DH15" s="621"/>
      <c r="DI15" s="621"/>
      <c r="DJ15" s="621"/>
      <c r="DK15" s="621"/>
      <c r="DL15" s="621"/>
      <c r="DM15" s="621"/>
      <c r="DN15" s="621"/>
      <c r="DO15" s="621"/>
      <c r="DP15" s="622"/>
      <c r="DQ15" s="626">
        <v>1013684</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3542945</v>
      </c>
      <c r="S16" s="621"/>
      <c r="T16" s="621"/>
      <c r="U16" s="621"/>
      <c r="V16" s="621"/>
      <c r="W16" s="621"/>
      <c r="X16" s="621"/>
      <c r="Y16" s="622"/>
      <c r="Z16" s="673">
        <v>26.8</v>
      </c>
      <c r="AA16" s="673"/>
      <c r="AB16" s="673"/>
      <c r="AC16" s="673"/>
      <c r="AD16" s="674">
        <v>3292401</v>
      </c>
      <c r="AE16" s="674"/>
      <c r="AF16" s="674"/>
      <c r="AG16" s="674"/>
      <c r="AH16" s="674"/>
      <c r="AI16" s="674"/>
      <c r="AJ16" s="674"/>
      <c r="AK16" s="674"/>
      <c r="AL16" s="643">
        <v>40</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13774</v>
      </c>
      <c r="CS16" s="621"/>
      <c r="CT16" s="621"/>
      <c r="CU16" s="621"/>
      <c r="CV16" s="621"/>
      <c r="CW16" s="621"/>
      <c r="CX16" s="621"/>
      <c r="CY16" s="622"/>
      <c r="CZ16" s="673">
        <v>0.1</v>
      </c>
      <c r="DA16" s="673"/>
      <c r="DB16" s="673"/>
      <c r="DC16" s="673"/>
      <c r="DD16" s="626" t="s">
        <v>113</v>
      </c>
      <c r="DE16" s="621"/>
      <c r="DF16" s="621"/>
      <c r="DG16" s="621"/>
      <c r="DH16" s="621"/>
      <c r="DI16" s="621"/>
      <c r="DJ16" s="621"/>
      <c r="DK16" s="621"/>
      <c r="DL16" s="621"/>
      <c r="DM16" s="621"/>
      <c r="DN16" s="621"/>
      <c r="DO16" s="621"/>
      <c r="DP16" s="622"/>
      <c r="DQ16" s="626">
        <v>5924</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3292401</v>
      </c>
      <c r="S17" s="621"/>
      <c r="T17" s="621"/>
      <c r="U17" s="621"/>
      <c r="V17" s="621"/>
      <c r="W17" s="621"/>
      <c r="X17" s="621"/>
      <c r="Y17" s="622"/>
      <c r="Z17" s="673">
        <v>24.9</v>
      </c>
      <c r="AA17" s="673"/>
      <c r="AB17" s="673"/>
      <c r="AC17" s="673"/>
      <c r="AD17" s="674">
        <v>3292401</v>
      </c>
      <c r="AE17" s="674"/>
      <c r="AF17" s="674"/>
      <c r="AG17" s="674"/>
      <c r="AH17" s="674"/>
      <c r="AI17" s="674"/>
      <c r="AJ17" s="674"/>
      <c r="AK17" s="674"/>
      <c r="AL17" s="643">
        <v>40</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1823178</v>
      </c>
      <c r="CS17" s="621"/>
      <c r="CT17" s="621"/>
      <c r="CU17" s="621"/>
      <c r="CV17" s="621"/>
      <c r="CW17" s="621"/>
      <c r="CX17" s="621"/>
      <c r="CY17" s="622"/>
      <c r="CZ17" s="673">
        <v>14</v>
      </c>
      <c r="DA17" s="673"/>
      <c r="DB17" s="673"/>
      <c r="DC17" s="673"/>
      <c r="DD17" s="626" t="s">
        <v>113</v>
      </c>
      <c r="DE17" s="621"/>
      <c r="DF17" s="621"/>
      <c r="DG17" s="621"/>
      <c r="DH17" s="621"/>
      <c r="DI17" s="621"/>
      <c r="DJ17" s="621"/>
      <c r="DK17" s="621"/>
      <c r="DL17" s="621"/>
      <c r="DM17" s="621"/>
      <c r="DN17" s="621"/>
      <c r="DO17" s="621"/>
      <c r="DP17" s="622"/>
      <c r="DQ17" s="626">
        <v>1813178</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250544</v>
      </c>
      <c r="S18" s="621"/>
      <c r="T18" s="621"/>
      <c r="U18" s="621"/>
      <c r="V18" s="621"/>
      <c r="W18" s="621"/>
      <c r="X18" s="621"/>
      <c r="Y18" s="622"/>
      <c r="Z18" s="673">
        <v>1.9</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176327</v>
      </c>
      <c r="BH19" s="621"/>
      <c r="BI19" s="621"/>
      <c r="BJ19" s="621"/>
      <c r="BK19" s="621"/>
      <c r="BL19" s="621"/>
      <c r="BM19" s="621"/>
      <c r="BN19" s="622"/>
      <c r="BO19" s="673">
        <v>4.0999999999999996</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8644760</v>
      </c>
      <c r="S20" s="621"/>
      <c r="T20" s="621"/>
      <c r="U20" s="621"/>
      <c r="V20" s="621"/>
      <c r="W20" s="621"/>
      <c r="X20" s="621"/>
      <c r="Y20" s="622"/>
      <c r="Z20" s="673">
        <v>65.400000000000006</v>
      </c>
      <c r="AA20" s="673"/>
      <c r="AB20" s="673"/>
      <c r="AC20" s="673"/>
      <c r="AD20" s="674">
        <v>8217889</v>
      </c>
      <c r="AE20" s="674"/>
      <c r="AF20" s="674"/>
      <c r="AG20" s="674"/>
      <c r="AH20" s="674"/>
      <c r="AI20" s="674"/>
      <c r="AJ20" s="674"/>
      <c r="AK20" s="674"/>
      <c r="AL20" s="643">
        <v>99.8</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176327</v>
      </c>
      <c r="BH20" s="621"/>
      <c r="BI20" s="621"/>
      <c r="BJ20" s="621"/>
      <c r="BK20" s="621"/>
      <c r="BL20" s="621"/>
      <c r="BM20" s="621"/>
      <c r="BN20" s="622"/>
      <c r="BO20" s="673">
        <v>4.0999999999999996</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13019358</v>
      </c>
      <c r="CS20" s="621"/>
      <c r="CT20" s="621"/>
      <c r="CU20" s="621"/>
      <c r="CV20" s="621"/>
      <c r="CW20" s="621"/>
      <c r="CX20" s="621"/>
      <c r="CY20" s="622"/>
      <c r="CZ20" s="673">
        <v>100</v>
      </c>
      <c r="DA20" s="673"/>
      <c r="DB20" s="673"/>
      <c r="DC20" s="673"/>
      <c r="DD20" s="626">
        <v>1125276</v>
      </c>
      <c r="DE20" s="621"/>
      <c r="DF20" s="621"/>
      <c r="DG20" s="621"/>
      <c r="DH20" s="621"/>
      <c r="DI20" s="621"/>
      <c r="DJ20" s="621"/>
      <c r="DK20" s="621"/>
      <c r="DL20" s="621"/>
      <c r="DM20" s="621"/>
      <c r="DN20" s="621"/>
      <c r="DO20" s="621"/>
      <c r="DP20" s="622"/>
      <c r="DQ20" s="626">
        <v>9312869</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3972</v>
      </c>
      <c r="S21" s="621"/>
      <c r="T21" s="621"/>
      <c r="U21" s="621"/>
      <c r="V21" s="621"/>
      <c r="W21" s="621"/>
      <c r="X21" s="621"/>
      <c r="Y21" s="622"/>
      <c r="Z21" s="673">
        <v>0</v>
      </c>
      <c r="AA21" s="673"/>
      <c r="AB21" s="673"/>
      <c r="AC21" s="673"/>
      <c r="AD21" s="674">
        <v>3972</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35750</v>
      </c>
      <c r="S22" s="621"/>
      <c r="T22" s="621"/>
      <c r="U22" s="621"/>
      <c r="V22" s="621"/>
      <c r="W22" s="621"/>
      <c r="X22" s="621"/>
      <c r="Y22" s="622"/>
      <c r="Z22" s="673">
        <v>0.3</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279445</v>
      </c>
      <c r="S23" s="621"/>
      <c r="T23" s="621"/>
      <c r="U23" s="621"/>
      <c r="V23" s="621"/>
      <c r="W23" s="621"/>
      <c r="X23" s="621"/>
      <c r="Y23" s="622"/>
      <c r="Z23" s="673">
        <v>2.1</v>
      </c>
      <c r="AA23" s="673"/>
      <c r="AB23" s="673"/>
      <c r="AC23" s="673"/>
      <c r="AD23" s="674">
        <v>659</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176327</v>
      </c>
      <c r="BH23" s="621"/>
      <c r="BI23" s="621"/>
      <c r="BJ23" s="621"/>
      <c r="BK23" s="621"/>
      <c r="BL23" s="621"/>
      <c r="BM23" s="621"/>
      <c r="BN23" s="622"/>
      <c r="BO23" s="673">
        <v>4.0999999999999996</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19112</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6162009</v>
      </c>
      <c r="CS24" s="671"/>
      <c r="CT24" s="671"/>
      <c r="CU24" s="671"/>
      <c r="CV24" s="671"/>
      <c r="CW24" s="671"/>
      <c r="CX24" s="671"/>
      <c r="CY24" s="718"/>
      <c r="CZ24" s="722">
        <v>47.3</v>
      </c>
      <c r="DA24" s="723"/>
      <c r="DB24" s="723"/>
      <c r="DC24" s="724"/>
      <c r="DD24" s="717">
        <v>4468628</v>
      </c>
      <c r="DE24" s="671"/>
      <c r="DF24" s="671"/>
      <c r="DG24" s="671"/>
      <c r="DH24" s="671"/>
      <c r="DI24" s="671"/>
      <c r="DJ24" s="671"/>
      <c r="DK24" s="718"/>
      <c r="DL24" s="717">
        <v>4445576</v>
      </c>
      <c r="DM24" s="671"/>
      <c r="DN24" s="671"/>
      <c r="DO24" s="671"/>
      <c r="DP24" s="671"/>
      <c r="DQ24" s="671"/>
      <c r="DR24" s="671"/>
      <c r="DS24" s="671"/>
      <c r="DT24" s="671"/>
      <c r="DU24" s="671"/>
      <c r="DV24" s="718"/>
      <c r="DW24" s="719">
        <v>51.2</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1388963</v>
      </c>
      <c r="S25" s="621"/>
      <c r="T25" s="621"/>
      <c r="U25" s="621"/>
      <c r="V25" s="621"/>
      <c r="W25" s="621"/>
      <c r="X25" s="621"/>
      <c r="Y25" s="622"/>
      <c r="Z25" s="673">
        <v>10.5</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2055815</v>
      </c>
      <c r="CS25" s="639"/>
      <c r="CT25" s="639"/>
      <c r="CU25" s="639"/>
      <c r="CV25" s="639"/>
      <c r="CW25" s="639"/>
      <c r="CX25" s="639"/>
      <c r="CY25" s="640"/>
      <c r="CZ25" s="623">
        <v>15.8</v>
      </c>
      <c r="DA25" s="641"/>
      <c r="DB25" s="641"/>
      <c r="DC25" s="642"/>
      <c r="DD25" s="626">
        <v>1854047</v>
      </c>
      <c r="DE25" s="639"/>
      <c r="DF25" s="639"/>
      <c r="DG25" s="639"/>
      <c r="DH25" s="639"/>
      <c r="DI25" s="639"/>
      <c r="DJ25" s="639"/>
      <c r="DK25" s="640"/>
      <c r="DL25" s="626">
        <v>1839717</v>
      </c>
      <c r="DM25" s="639"/>
      <c r="DN25" s="639"/>
      <c r="DO25" s="639"/>
      <c r="DP25" s="639"/>
      <c r="DQ25" s="639"/>
      <c r="DR25" s="639"/>
      <c r="DS25" s="639"/>
      <c r="DT25" s="639"/>
      <c r="DU25" s="639"/>
      <c r="DV25" s="640"/>
      <c r="DW25" s="643">
        <v>21.2</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1394424</v>
      </c>
      <c r="CS26" s="621"/>
      <c r="CT26" s="621"/>
      <c r="CU26" s="621"/>
      <c r="CV26" s="621"/>
      <c r="CW26" s="621"/>
      <c r="CX26" s="621"/>
      <c r="CY26" s="622"/>
      <c r="CZ26" s="623">
        <v>10.7</v>
      </c>
      <c r="DA26" s="641"/>
      <c r="DB26" s="641"/>
      <c r="DC26" s="642"/>
      <c r="DD26" s="626">
        <v>1196772</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1179624</v>
      </c>
      <c r="S27" s="621"/>
      <c r="T27" s="621"/>
      <c r="U27" s="621"/>
      <c r="V27" s="621"/>
      <c r="W27" s="621"/>
      <c r="X27" s="621"/>
      <c r="Y27" s="622"/>
      <c r="Z27" s="673">
        <v>8.9</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4277296</v>
      </c>
      <c r="BH27" s="621"/>
      <c r="BI27" s="621"/>
      <c r="BJ27" s="621"/>
      <c r="BK27" s="621"/>
      <c r="BL27" s="621"/>
      <c r="BM27" s="621"/>
      <c r="BN27" s="622"/>
      <c r="BO27" s="673">
        <v>100</v>
      </c>
      <c r="BP27" s="673"/>
      <c r="BQ27" s="673"/>
      <c r="BR27" s="673"/>
      <c r="BS27" s="626">
        <v>34172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2283016</v>
      </c>
      <c r="CS27" s="639"/>
      <c r="CT27" s="639"/>
      <c r="CU27" s="639"/>
      <c r="CV27" s="639"/>
      <c r="CW27" s="639"/>
      <c r="CX27" s="639"/>
      <c r="CY27" s="640"/>
      <c r="CZ27" s="623">
        <v>17.5</v>
      </c>
      <c r="DA27" s="641"/>
      <c r="DB27" s="641"/>
      <c r="DC27" s="642"/>
      <c r="DD27" s="626">
        <v>801403</v>
      </c>
      <c r="DE27" s="639"/>
      <c r="DF27" s="639"/>
      <c r="DG27" s="639"/>
      <c r="DH27" s="639"/>
      <c r="DI27" s="639"/>
      <c r="DJ27" s="639"/>
      <c r="DK27" s="640"/>
      <c r="DL27" s="626">
        <v>792681</v>
      </c>
      <c r="DM27" s="639"/>
      <c r="DN27" s="639"/>
      <c r="DO27" s="639"/>
      <c r="DP27" s="639"/>
      <c r="DQ27" s="639"/>
      <c r="DR27" s="639"/>
      <c r="DS27" s="639"/>
      <c r="DT27" s="639"/>
      <c r="DU27" s="639"/>
      <c r="DV27" s="640"/>
      <c r="DW27" s="643">
        <v>9.1</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37183</v>
      </c>
      <c r="S28" s="621"/>
      <c r="T28" s="621"/>
      <c r="U28" s="621"/>
      <c r="V28" s="621"/>
      <c r="W28" s="621"/>
      <c r="X28" s="621"/>
      <c r="Y28" s="622"/>
      <c r="Z28" s="673">
        <v>0.3</v>
      </c>
      <c r="AA28" s="673"/>
      <c r="AB28" s="673"/>
      <c r="AC28" s="673"/>
      <c r="AD28" s="674">
        <v>2446</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1823178</v>
      </c>
      <c r="CS28" s="621"/>
      <c r="CT28" s="621"/>
      <c r="CU28" s="621"/>
      <c r="CV28" s="621"/>
      <c r="CW28" s="621"/>
      <c r="CX28" s="621"/>
      <c r="CY28" s="622"/>
      <c r="CZ28" s="623">
        <v>14</v>
      </c>
      <c r="DA28" s="641"/>
      <c r="DB28" s="641"/>
      <c r="DC28" s="642"/>
      <c r="DD28" s="626">
        <v>1813178</v>
      </c>
      <c r="DE28" s="621"/>
      <c r="DF28" s="621"/>
      <c r="DG28" s="621"/>
      <c r="DH28" s="621"/>
      <c r="DI28" s="621"/>
      <c r="DJ28" s="621"/>
      <c r="DK28" s="622"/>
      <c r="DL28" s="626">
        <v>1813178</v>
      </c>
      <c r="DM28" s="621"/>
      <c r="DN28" s="621"/>
      <c r="DO28" s="621"/>
      <c r="DP28" s="621"/>
      <c r="DQ28" s="621"/>
      <c r="DR28" s="621"/>
      <c r="DS28" s="621"/>
      <c r="DT28" s="621"/>
      <c r="DU28" s="621"/>
      <c r="DV28" s="622"/>
      <c r="DW28" s="643">
        <v>20.9</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3264</v>
      </c>
      <c r="S29" s="621"/>
      <c r="T29" s="621"/>
      <c r="U29" s="621"/>
      <c r="V29" s="621"/>
      <c r="W29" s="621"/>
      <c r="X29" s="621"/>
      <c r="Y29" s="622"/>
      <c r="Z29" s="673">
        <v>0</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1823034</v>
      </c>
      <c r="CS29" s="639"/>
      <c r="CT29" s="639"/>
      <c r="CU29" s="639"/>
      <c r="CV29" s="639"/>
      <c r="CW29" s="639"/>
      <c r="CX29" s="639"/>
      <c r="CY29" s="640"/>
      <c r="CZ29" s="623">
        <v>14</v>
      </c>
      <c r="DA29" s="641"/>
      <c r="DB29" s="641"/>
      <c r="DC29" s="642"/>
      <c r="DD29" s="626">
        <v>1813034</v>
      </c>
      <c r="DE29" s="639"/>
      <c r="DF29" s="639"/>
      <c r="DG29" s="639"/>
      <c r="DH29" s="639"/>
      <c r="DI29" s="639"/>
      <c r="DJ29" s="639"/>
      <c r="DK29" s="640"/>
      <c r="DL29" s="626">
        <v>1813034</v>
      </c>
      <c r="DM29" s="639"/>
      <c r="DN29" s="639"/>
      <c r="DO29" s="639"/>
      <c r="DP29" s="639"/>
      <c r="DQ29" s="639"/>
      <c r="DR29" s="639"/>
      <c r="DS29" s="639"/>
      <c r="DT29" s="639"/>
      <c r="DU29" s="639"/>
      <c r="DV29" s="640"/>
      <c r="DW29" s="643">
        <v>20.9</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292264</v>
      </c>
      <c r="S30" s="621"/>
      <c r="T30" s="621"/>
      <c r="U30" s="621"/>
      <c r="V30" s="621"/>
      <c r="W30" s="621"/>
      <c r="X30" s="621"/>
      <c r="Y30" s="622"/>
      <c r="Z30" s="673">
        <v>2.2000000000000002</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v>
      </c>
      <c r="BH30" s="687"/>
      <c r="BI30" s="687"/>
      <c r="BJ30" s="687"/>
      <c r="BK30" s="687"/>
      <c r="BL30" s="687"/>
      <c r="BM30" s="688">
        <v>96.4</v>
      </c>
      <c r="BN30" s="687"/>
      <c r="BO30" s="687"/>
      <c r="BP30" s="687"/>
      <c r="BQ30" s="689"/>
      <c r="BR30" s="686">
        <v>98.9</v>
      </c>
      <c r="BS30" s="687"/>
      <c r="BT30" s="687"/>
      <c r="BU30" s="687"/>
      <c r="BV30" s="687"/>
      <c r="BW30" s="687"/>
      <c r="BX30" s="688">
        <v>95.5</v>
      </c>
      <c r="BY30" s="687"/>
      <c r="BZ30" s="687"/>
      <c r="CA30" s="687"/>
      <c r="CB30" s="689"/>
      <c r="CD30" s="692"/>
      <c r="CE30" s="693"/>
      <c r="CF30" s="657" t="s">
        <v>294</v>
      </c>
      <c r="CG30" s="654"/>
      <c r="CH30" s="654"/>
      <c r="CI30" s="654"/>
      <c r="CJ30" s="654"/>
      <c r="CK30" s="654"/>
      <c r="CL30" s="654"/>
      <c r="CM30" s="654"/>
      <c r="CN30" s="654"/>
      <c r="CO30" s="654"/>
      <c r="CP30" s="654"/>
      <c r="CQ30" s="655"/>
      <c r="CR30" s="620">
        <v>1648695</v>
      </c>
      <c r="CS30" s="621"/>
      <c r="CT30" s="621"/>
      <c r="CU30" s="621"/>
      <c r="CV30" s="621"/>
      <c r="CW30" s="621"/>
      <c r="CX30" s="621"/>
      <c r="CY30" s="622"/>
      <c r="CZ30" s="623">
        <v>12.7</v>
      </c>
      <c r="DA30" s="641"/>
      <c r="DB30" s="641"/>
      <c r="DC30" s="642"/>
      <c r="DD30" s="626">
        <v>1638695</v>
      </c>
      <c r="DE30" s="621"/>
      <c r="DF30" s="621"/>
      <c r="DG30" s="621"/>
      <c r="DH30" s="621"/>
      <c r="DI30" s="621"/>
      <c r="DJ30" s="621"/>
      <c r="DK30" s="622"/>
      <c r="DL30" s="626">
        <v>1638695</v>
      </c>
      <c r="DM30" s="621"/>
      <c r="DN30" s="621"/>
      <c r="DO30" s="621"/>
      <c r="DP30" s="621"/>
      <c r="DQ30" s="621"/>
      <c r="DR30" s="621"/>
      <c r="DS30" s="621"/>
      <c r="DT30" s="621"/>
      <c r="DU30" s="621"/>
      <c r="DV30" s="622"/>
      <c r="DW30" s="643">
        <v>18.899999999999999</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91090</v>
      </c>
      <c r="S31" s="621"/>
      <c r="T31" s="621"/>
      <c r="U31" s="621"/>
      <c r="V31" s="621"/>
      <c r="W31" s="621"/>
      <c r="X31" s="621"/>
      <c r="Y31" s="622"/>
      <c r="Z31" s="673">
        <v>0.7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98.9</v>
      </c>
      <c r="BH31" s="639"/>
      <c r="BI31" s="639"/>
      <c r="BJ31" s="639"/>
      <c r="BK31" s="639"/>
      <c r="BL31" s="639"/>
      <c r="BM31" s="675">
        <v>96.7</v>
      </c>
      <c r="BN31" s="685"/>
      <c r="BO31" s="685"/>
      <c r="BP31" s="685"/>
      <c r="BQ31" s="649"/>
      <c r="BR31" s="684">
        <v>99</v>
      </c>
      <c r="BS31" s="639"/>
      <c r="BT31" s="639"/>
      <c r="BU31" s="639"/>
      <c r="BV31" s="639"/>
      <c r="BW31" s="639"/>
      <c r="BX31" s="675">
        <v>96.2</v>
      </c>
      <c r="BY31" s="685"/>
      <c r="BZ31" s="685"/>
      <c r="CA31" s="685"/>
      <c r="CB31" s="649"/>
      <c r="CD31" s="692"/>
      <c r="CE31" s="693"/>
      <c r="CF31" s="657" t="s">
        <v>298</v>
      </c>
      <c r="CG31" s="654"/>
      <c r="CH31" s="654"/>
      <c r="CI31" s="654"/>
      <c r="CJ31" s="654"/>
      <c r="CK31" s="654"/>
      <c r="CL31" s="654"/>
      <c r="CM31" s="654"/>
      <c r="CN31" s="654"/>
      <c r="CO31" s="654"/>
      <c r="CP31" s="654"/>
      <c r="CQ31" s="655"/>
      <c r="CR31" s="620">
        <v>174339</v>
      </c>
      <c r="CS31" s="639"/>
      <c r="CT31" s="639"/>
      <c r="CU31" s="639"/>
      <c r="CV31" s="639"/>
      <c r="CW31" s="639"/>
      <c r="CX31" s="639"/>
      <c r="CY31" s="640"/>
      <c r="CZ31" s="623">
        <v>1.3</v>
      </c>
      <c r="DA31" s="641"/>
      <c r="DB31" s="641"/>
      <c r="DC31" s="642"/>
      <c r="DD31" s="626">
        <v>174339</v>
      </c>
      <c r="DE31" s="639"/>
      <c r="DF31" s="639"/>
      <c r="DG31" s="639"/>
      <c r="DH31" s="639"/>
      <c r="DI31" s="639"/>
      <c r="DJ31" s="639"/>
      <c r="DK31" s="640"/>
      <c r="DL31" s="626">
        <v>174339</v>
      </c>
      <c r="DM31" s="639"/>
      <c r="DN31" s="639"/>
      <c r="DO31" s="639"/>
      <c r="DP31" s="639"/>
      <c r="DQ31" s="639"/>
      <c r="DR31" s="639"/>
      <c r="DS31" s="639"/>
      <c r="DT31" s="639"/>
      <c r="DU31" s="639"/>
      <c r="DV31" s="640"/>
      <c r="DW31" s="643">
        <v>2</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181217</v>
      </c>
      <c r="S32" s="621"/>
      <c r="T32" s="621"/>
      <c r="U32" s="621"/>
      <c r="V32" s="621"/>
      <c r="W32" s="621"/>
      <c r="X32" s="621"/>
      <c r="Y32" s="622"/>
      <c r="Z32" s="673">
        <v>1.4</v>
      </c>
      <c r="AA32" s="673"/>
      <c r="AB32" s="673"/>
      <c r="AC32" s="673"/>
      <c r="AD32" s="674">
        <v>7523</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v>
      </c>
      <c r="BH32" s="605"/>
      <c r="BI32" s="605"/>
      <c r="BJ32" s="605"/>
      <c r="BK32" s="605"/>
      <c r="BL32" s="605"/>
      <c r="BM32" s="668">
        <v>95.9</v>
      </c>
      <c r="BN32" s="605"/>
      <c r="BO32" s="605"/>
      <c r="BP32" s="605"/>
      <c r="BQ32" s="662"/>
      <c r="BR32" s="683">
        <v>98.7</v>
      </c>
      <c r="BS32" s="605"/>
      <c r="BT32" s="605"/>
      <c r="BU32" s="605"/>
      <c r="BV32" s="605"/>
      <c r="BW32" s="605"/>
      <c r="BX32" s="668">
        <v>94.2</v>
      </c>
      <c r="BY32" s="605"/>
      <c r="BZ32" s="605"/>
      <c r="CA32" s="605"/>
      <c r="CB32" s="662"/>
      <c r="CD32" s="694"/>
      <c r="CE32" s="695"/>
      <c r="CF32" s="657" t="s">
        <v>301</v>
      </c>
      <c r="CG32" s="654"/>
      <c r="CH32" s="654"/>
      <c r="CI32" s="654"/>
      <c r="CJ32" s="654"/>
      <c r="CK32" s="654"/>
      <c r="CL32" s="654"/>
      <c r="CM32" s="654"/>
      <c r="CN32" s="654"/>
      <c r="CO32" s="654"/>
      <c r="CP32" s="654"/>
      <c r="CQ32" s="655"/>
      <c r="CR32" s="620">
        <v>144</v>
      </c>
      <c r="CS32" s="621"/>
      <c r="CT32" s="621"/>
      <c r="CU32" s="621"/>
      <c r="CV32" s="621"/>
      <c r="CW32" s="621"/>
      <c r="CX32" s="621"/>
      <c r="CY32" s="622"/>
      <c r="CZ32" s="623">
        <v>0</v>
      </c>
      <c r="DA32" s="641"/>
      <c r="DB32" s="641"/>
      <c r="DC32" s="642"/>
      <c r="DD32" s="626">
        <v>144</v>
      </c>
      <c r="DE32" s="621"/>
      <c r="DF32" s="621"/>
      <c r="DG32" s="621"/>
      <c r="DH32" s="621"/>
      <c r="DI32" s="621"/>
      <c r="DJ32" s="621"/>
      <c r="DK32" s="622"/>
      <c r="DL32" s="626">
        <v>144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1063337</v>
      </c>
      <c r="S33" s="621"/>
      <c r="T33" s="621"/>
      <c r="U33" s="621"/>
      <c r="V33" s="621"/>
      <c r="W33" s="621"/>
      <c r="X33" s="621"/>
      <c r="Y33" s="622"/>
      <c r="Z33" s="673">
        <v>8</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5718299</v>
      </c>
      <c r="CS33" s="639"/>
      <c r="CT33" s="639"/>
      <c r="CU33" s="639"/>
      <c r="CV33" s="639"/>
      <c r="CW33" s="639"/>
      <c r="CX33" s="639"/>
      <c r="CY33" s="640"/>
      <c r="CZ33" s="623">
        <v>43.9</v>
      </c>
      <c r="DA33" s="641"/>
      <c r="DB33" s="641"/>
      <c r="DC33" s="642"/>
      <c r="DD33" s="626">
        <v>4648629</v>
      </c>
      <c r="DE33" s="639"/>
      <c r="DF33" s="639"/>
      <c r="DG33" s="639"/>
      <c r="DH33" s="639"/>
      <c r="DI33" s="639"/>
      <c r="DJ33" s="639"/>
      <c r="DK33" s="640"/>
      <c r="DL33" s="626">
        <v>3550384</v>
      </c>
      <c r="DM33" s="639"/>
      <c r="DN33" s="639"/>
      <c r="DO33" s="639"/>
      <c r="DP33" s="639"/>
      <c r="DQ33" s="639"/>
      <c r="DR33" s="639"/>
      <c r="DS33" s="639"/>
      <c r="DT33" s="639"/>
      <c r="DU33" s="639"/>
      <c r="DV33" s="640"/>
      <c r="DW33" s="643">
        <v>40.9</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1906449</v>
      </c>
      <c r="CS34" s="621"/>
      <c r="CT34" s="621"/>
      <c r="CU34" s="621"/>
      <c r="CV34" s="621"/>
      <c r="CW34" s="621"/>
      <c r="CX34" s="621"/>
      <c r="CY34" s="622"/>
      <c r="CZ34" s="623">
        <v>14.6</v>
      </c>
      <c r="DA34" s="641"/>
      <c r="DB34" s="641"/>
      <c r="DC34" s="642"/>
      <c r="DD34" s="626">
        <v>1515827</v>
      </c>
      <c r="DE34" s="621"/>
      <c r="DF34" s="621"/>
      <c r="DG34" s="621"/>
      <c r="DH34" s="621"/>
      <c r="DI34" s="621"/>
      <c r="DJ34" s="621"/>
      <c r="DK34" s="622"/>
      <c r="DL34" s="626">
        <v>1098761</v>
      </c>
      <c r="DM34" s="621"/>
      <c r="DN34" s="621"/>
      <c r="DO34" s="621"/>
      <c r="DP34" s="621"/>
      <c r="DQ34" s="621"/>
      <c r="DR34" s="621"/>
      <c r="DS34" s="621"/>
      <c r="DT34" s="621"/>
      <c r="DU34" s="621"/>
      <c r="DV34" s="622"/>
      <c r="DW34" s="643">
        <v>12.6</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454337</v>
      </c>
      <c r="S35" s="621"/>
      <c r="T35" s="621"/>
      <c r="U35" s="621"/>
      <c r="V35" s="621"/>
      <c r="W35" s="621"/>
      <c r="X35" s="621"/>
      <c r="Y35" s="622"/>
      <c r="Z35" s="673">
        <v>3.4</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2024526</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129742</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137495</v>
      </c>
      <c r="CS35" s="639"/>
      <c r="CT35" s="639"/>
      <c r="CU35" s="639"/>
      <c r="CV35" s="639"/>
      <c r="CW35" s="639"/>
      <c r="CX35" s="639"/>
      <c r="CY35" s="640"/>
      <c r="CZ35" s="623">
        <v>1.1000000000000001</v>
      </c>
      <c r="DA35" s="641"/>
      <c r="DB35" s="641"/>
      <c r="DC35" s="642"/>
      <c r="DD35" s="626">
        <v>119801</v>
      </c>
      <c r="DE35" s="639"/>
      <c r="DF35" s="639"/>
      <c r="DG35" s="639"/>
      <c r="DH35" s="639"/>
      <c r="DI35" s="639"/>
      <c r="DJ35" s="639"/>
      <c r="DK35" s="640"/>
      <c r="DL35" s="626">
        <v>99335</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13219981</v>
      </c>
      <c r="S36" s="661"/>
      <c r="T36" s="661"/>
      <c r="U36" s="661"/>
      <c r="V36" s="661"/>
      <c r="W36" s="661"/>
      <c r="X36" s="661"/>
      <c r="Y36" s="664"/>
      <c r="Z36" s="665">
        <v>100</v>
      </c>
      <c r="AA36" s="665"/>
      <c r="AB36" s="665"/>
      <c r="AC36" s="665"/>
      <c r="AD36" s="666">
        <v>8232489</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797612</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101034</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2298546</v>
      </c>
      <c r="CS36" s="621"/>
      <c r="CT36" s="621"/>
      <c r="CU36" s="621"/>
      <c r="CV36" s="621"/>
      <c r="CW36" s="621"/>
      <c r="CX36" s="621"/>
      <c r="CY36" s="622"/>
      <c r="CZ36" s="623">
        <v>17.7</v>
      </c>
      <c r="DA36" s="641"/>
      <c r="DB36" s="641"/>
      <c r="DC36" s="642"/>
      <c r="DD36" s="626">
        <v>2032769</v>
      </c>
      <c r="DE36" s="621"/>
      <c r="DF36" s="621"/>
      <c r="DG36" s="621"/>
      <c r="DH36" s="621"/>
      <c r="DI36" s="621"/>
      <c r="DJ36" s="621"/>
      <c r="DK36" s="622"/>
      <c r="DL36" s="626">
        <v>1604405</v>
      </c>
      <c r="DM36" s="621"/>
      <c r="DN36" s="621"/>
      <c r="DO36" s="621"/>
      <c r="DP36" s="621"/>
      <c r="DQ36" s="621"/>
      <c r="DR36" s="621"/>
      <c r="DS36" s="621"/>
      <c r="DT36" s="621"/>
      <c r="DU36" s="621"/>
      <c r="DV36" s="622"/>
      <c r="DW36" s="643">
        <v>18.5</v>
      </c>
      <c r="DX36" s="644"/>
      <c r="DY36" s="644"/>
      <c r="DZ36" s="644"/>
      <c r="EA36" s="644"/>
      <c r="EB36" s="644"/>
      <c r="EC36" s="645"/>
    </row>
    <row r="37" spans="2:133" ht="11.25" customHeight="1">
      <c r="AQ37" s="646" t="s">
        <v>316</v>
      </c>
      <c r="AR37" s="647"/>
      <c r="AS37" s="647"/>
      <c r="AT37" s="647"/>
      <c r="AU37" s="647"/>
      <c r="AV37" s="647"/>
      <c r="AW37" s="647"/>
      <c r="AX37" s="647"/>
      <c r="AY37" s="648"/>
      <c r="AZ37" s="620">
        <v>211524</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4144</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543000</v>
      </c>
      <c r="CS37" s="639"/>
      <c r="CT37" s="639"/>
      <c r="CU37" s="639"/>
      <c r="CV37" s="639"/>
      <c r="CW37" s="639"/>
      <c r="CX37" s="639"/>
      <c r="CY37" s="640"/>
      <c r="CZ37" s="623">
        <v>4.2</v>
      </c>
      <c r="DA37" s="641"/>
      <c r="DB37" s="641"/>
      <c r="DC37" s="642"/>
      <c r="DD37" s="626">
        <v>543000</v>
      </c>
      <c r="DE37" s="639"/>
      <c r="DF37" s="639"/>
      <c r="DG37" s="639"/>
      <c r="DH37" s="639"/>
      <c r="DI37" s="639"/>
      <c r="DJ37" s="639"/>
      <c r="DK37" s="640"/>
      <c r="DL37" s="626">
        <v>534845</v>
      </c>
      <c r="DM37" s="639"/>
      <c r="DN37" s="639"/>
      <c r="DO37" s="639"/>
      <c r="DP37" s="639"/>
      <c r="DQ37" s="639"/>
      <c r="DR37" s="639"/>
      <c r="DS37" s="639"/>
      <c r="DT37" s="639"/>
      <c r="DU37" s="639"/>
      <c r="DV37" s="640"/>
      <c r="DW37" s="643">
        <v>6.2</v>
      </c>
      <c r="DX37" s="644"/>
      <c r="DY37" s="644"/>
      <c r="DZ37" s="644"/>
      <c r="EA37" s="644"/>
      <c r="EB37" s="644"/>
      <c r="EC37" s="645"/>
    </row>
    <row r="38" spans="2:133" ht="11.25" customHeight="1">
      <c r="AQ38" s="646" t="s">
        <v>319</v>
      </c>
      <c r="AR38" s="647"/>
      <c r="AS38" s="647"/>
      <c r="AT38" s="647"/>
      <c r="AU38" s="647"/>
      <c r="AV38" s="647"/>
      <c r="AW38" s="647"/>
      <c r="AX38" s="647"/>
      <c r="AY38" s="648"/>
      <c r="AZ38" s="620">
        <v>19561</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6834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995829</v>
      </c>
      <c r="CS38" s="621"/>
      <c r="CT38" s="621"/>
      <c r="CU38" s="621"/>
      <c r="CV38" s="621"/>
      <c r="CW38" s="621"/>
      <c r="CX38" s="621"/>
      <c r="CY38" s="622"/>
      <c r="CZ38" s="623">
        <v>7.6</v>
      </c>
      <c r="DA38" s="641"/>
      <c r="DB38" s="641"/>
      <c r="DC38" s="642"/>
      <c r="DD38" s="626">
        <v>809642</v>
      </c>
      <c r="DE38" s="621"/>
      <c r="DF38" s="621"/>
      <c r="DG38" s="621"/>
      <c r="DH38" s="621"/>
      <c r="DI38" s="621"/>
      <c r="DJ38" s="621"/>
      <c r="DK38" s="622"/>
      <c r="DL38" s="626">
        <v>747883</v>
      </c>
      <c r="DM38" s="621"/>
      <c r="DN38" s="621"/>
      <c r="DO38" s="621"/>
      <c r="DP38" s="621"/>
      <c r="DQ38" s="621"/>
      <c r="DR38" s="621"/>
      <c r="DS38" s="621"/>
      <c r="DT38" s="621"/>
      <c r="DU38" s="621"/>
      <c r="DV38" s="622"/>
      <c r="DW38" s="643">
        <v>8.6</v>
      </c>
      <c r="DX38" s="644"/>
      <c r="DY38" s="644"/>
      <c r="DZ38" s="644"/>
      <c r="EA38" s="644"/>
      <c r="EB38" s="644"/>
      <c r="EC38" s="645"/>
    </row>
    <row r="39" spans="2:133" ht="11.25" customHeight="1">
      <c r="AQ39" s="646" t="s">
        <v>322</v>
      </c>
      <c r="AR39" s="647"/>
      <c r="AS39" s="647"/>
      <c r="AT39" s="647"/>
      <c r="AU39" s="647"/>
      <c r="AV39" s="647"/>
      <c r="AW39" s="647"/>
      <c r="AX39" s="647"/>
      <c r="AY39" s="648"/>
      <c r="AZ39" s="620">
        <v>847</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111</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227201</v>
      </c>
      <c r="CS39" s="639"/>
      <c r="CT39" s="639"/>
      <c r="CU39" s="639"/>
      <c r="CV39" s="639"/>
      <c r="CW39" s="639"/>
      <c r="CX39" s="639"/>
      <c r="CY39" s="640"/>
      <c r="CZ39" s="623">
        <v>1.7</v>
      </c>
      <c r="DA39" s="641"/>
      <c r="DB39" s="641"/>
      <c r="DC39" s="642"/>
      <c r="DD39" s="626">
        <v>170590</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202218</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105</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152779</v>
      </c>
      <c r="CS40" s="621"/>
      <c r="CT40" s="621"/>
      <c r="CU40" s="621"/>
      <c r="CV40" s="621"/>
      <c r="CW40" s="621"/>
      <c r="CX40" s="621"/>
      <c r="CY40" s="622"/>
      <c r="CZ40" s="623">
        <v>1.2</v>
      </c>
      <c r="DA40" s="641"/>
      <c r="DB40" s="641"/>
      <c r="DC40" s="642"/>
      <c r="DD40" s="626" t="s">
        <v>326</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792764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335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1139050</v>
      </c>
      <c r="CS42" s="621"/>
      <c r="CT42" s="621"/>
      <c r="CU42" s="621"/>
      <c r="CV42" s="621"/>
      <c r="CW42" s="621"/>
      <c r="CX42" s="621"/>
      <c r="CY42" s="622"/>
      <c r="CZ42" s="623">
        <v>8.6999999999999993</v>
      </c>
      <c r="DA42" s="624"/>
      <c r="DB42" s="624"/>
      <c r="DC42" s="625"/>
      <c r="DD42" s="626">
        <v>195612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32662</v>
      </c>
      <c r="CS43" s="639"/>
      <c r="CT43" s="639"/>
      <c r="CU43" s="639"/>
      <c r="CV43" s="639"/>
      <c r="CW43" s="639"/>
      <c r="CX43" s="639"/>
      <c r="CY43" s="640"/>
      <c r="CZ43" s="623">
        <v>0.3</v>
      </c>
      <c r="DA43" s="641"/>
      <c r="DB43" s="641"/>
      <c r="DC43" s="642"/>
      <c r="DD43" s="626">
        <v>30477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1125276</v>
      </c>
      <c r="CS44" s="621"/>
      <c r="CT44" s="621"/>
      <c r="CU44" s="621"/>
      <c r="CV44" s="621"/>
      <c r="CW44" s="621"/>
      <c r="CX44" s="621"/>
      <c r="CY44" s="622"/>
      <c r="CZ44" s="623">
        <v>8.6</v>
      </c>
      <c r="DA44" s="624"/>
      <c r="DB44" s="624"/>
      <c r="DC44" s="625"/>
      <c r="DD44" s="626">
        <v>189688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608249</v>
      </c>
      <c r="CS45" s="639"/>
      <c r="CT45" s="639"/>
      <c r="CU45" s="639"/>
      <c r="CV45" s="639"/>
      <c r="CW45" s="639"/>
      <c r="CX45" s="639"/>
      <c r="CY45" s="640"/>
      <c r="CZ45" s="623">
        <v>4.7</v>
      </c>
      <c r="DA45" s="641"/>
      <c r="DB45" s="641"/>
      <c r="DC45" s="642"/>
      <c r="DD45" s="626">
        <v>43638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475785</v>
      </c>
      <c r="CS46" s="621"/>
      <c r="CT46" s="621"/>
      <c r="CU46" s="621"/>
      <c r="CV46" s="621"/>
      <c r="CW46" s="621"/>
      <c r="CX46" s="621"/>
      <c r="CY46" s="622"/>
      <c r="CZ46" s="623">
        <v>3.7</v>
      </c>
      <c r="DA46" s="624"/>
      <c r="DB46" s="624"/>
      <c r="DC46" s="625"/>
      <c r="DD46" s="626">
        <v>143944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13774</v>
      </c>
      <c r="CS47" s="639"/>
      <c r="CT47" s="639"/>
      <c r="CU47" s="639"/>
      <c r="CV47" s="639"/>
      <c r="CW47" s="639"/>
      <c r="CX47" s="639"/>
      <c r="CY47" s="640"/>
      <c r="CZ47" s="623">
        <v>0.1</v>
      </c>
      <c r="DA47" s="641"/>
      <c r="DB47" s="641"/>
      <c r="DC47" s="642"/>
      <c r="DD47" s="626">
        <v>5924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13019358</v>
      </c>
      <c r="CS49" s="605"/>
      <c r="CT49" s="605"/>
      <c r="CU49" s="605"/>
      <c r="CV49" s="605"/>
      <c r="CW49" s="605"/>
      <c r="CX49" s="605"/>
      <c r="CY49" s="606"/>
      <c r="CZ49" s="607">
        <v>100</v>
      </c>
      <c r="DA49" s="608"/>
      <c r="DB49" s="608"/>
      <c r="DC49" s="609"/>
      <c r="DD49" s="610">
        <v>9312869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346</v>
      </c>
      <c r="DK2" s="1141"/>
      <c r="DL2" s="1141"/>
      <c r="DM2" s="1141"/>
      <c r="DN2" s="1141"/>
      <c r="DO2" s="1142"/>
      <c r="DP2" s="202"/>
      <c r="DQ2" s="1140" t="s">
        <v>347</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3" t="s">
        <v>348</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5" t="s">
        <v>350</v>
      </c>
      <c r="B5" s="1026"/>
      <c r="C5" s="1026"/>
      <c r="D5" s="1026"/>
      <c r="E5" s="1026"/>
      <c r="F5" s="1026"/>
      <c r="G5" s="1026"/>
      <c r="H5" s="1026"/>
      <c r="I5" s="1026"/>
      <c r="J5" s="1026"/>
      <c r="K5" s="1026"/>
      <c r="L5" s="1026"/>
      <c r="M5" s="1026"/>
      <c r="N5" s="1026"/>
      <c r="O5" s="1026"/>
      <c r="P5" s="1027"/>
      <c r="Q5" s="1031" t="s">
        <v>351</v>
      </c>
      <c r="R5" s="1032"/>
      <c r="S5" s="1032"/>
      <c r="T5" s="1032"/>
      <c r="U5" s="1033"/>
      <c r="V5" s="1031" t="s">
        <v>352</v>
      </c>
      <c r="W5" s="1032"/>
      <c r="X5" s="1032"/>
      <c r="Y5" s="1032"/>
      <c r="Z5" s="1033"/>
      <c r="AA5" s="1031" t="s">
        <v>353</v>
      </c>
      <c r="AB5" s="1032"/>
      <c r="AC5" s="1032"/>
      <c r="AD5" s="1032"/>
      <c r="AE5" s="1032"/>
      <c r="AF5" s="1143" t="s">
        <v>354</v>
      </c>
      <c r="AG5" s="1032"/>
      <c r="AH5" s="1032"/>
      <c r="AI5" s="1032"/>
      <c r="AJ5" s="1047"/>
      <c r="AK5" s="1032" t="s">
        <v>355</v>
      </c>
      <c r="AL5" s="1032"/>
      <c r="AM5" s="1032"/>
      <c r="AN5" s="1032"/>
      <c r="AO5" s="1033"/>
      <c r="AP5" s="1031" t="s">
        <v>356</v>
      </c>
      <c r="AQ5" s="1032"/>
      <c r="AR5" s="1032"/>
      <c r="AS5" s="1032"/>
      <c r="AT5" s="1033"/>
      <c r="AU5" s="1031" t="s">
        <v>357</v>
      </c>
      <c r="AV5" s="1032"/>
      <c r="AW5" s="1032"/>
      <c r="AX5" s="1032"/>
      <c r="AY5" s="1047"/>
      <c r="AZ5" s="209"/>
      <c r="BA5" s="209"/>
      <c r="BB5" s="209"/>
      <c r="BC5" s="209"/>
      <c r="BD5" s="209"/>
      <c r="BE5" s="210"/>
      <c r="BF5" s="210"/>
      <c r="BG5" s="210"/>
      <c r="BH5" s="210"/>
      <c r="BI5" s="210"/>
      <c r="BJ5" s="210"/>
      <c r="BK5" s="210"/>
      <c r="BL5" s="210"/>
      <c r="BM5" s="210"/>
      <c r="BN5" s="210"/>
      <c r="BO5" s="210"/>
      <c r="BP5" s="210"/>
      <c r="BQ5" s="1025" t="s">
        <v>358</v>
      </c>
      <c r="BR5" s="1026"/>
      <c r="BS5" s="1026"/>
      <c r="BT5" s="1026"/>
      <c r="BU5" s="1026"/>
      <c r="BV5" s="1026"/>
      <c r="BW5" s="1026"/>
      <c r="BX5" s="1026"/>
      <c r="BY5" s="1026"/>
      <c r="BZ5" s="1026"/>
      <c r="CA5" s="1026"/>
      <c r="CB5" s="1026"/>
      <c r="CC5" s="1026"/>
      <c r="CD5" s="1026"/>
      <c r="CE5" s="1026"/>
      <c r="CF5" s="1026"/>
      <c r="CG5" s="1027"/>
      <c r="CH5" s="1031" t="s">
        <v>359</v>
      </c>
      <c r="CI5" s="1032"/>
      <c r="CJ5" s="1032"/>
      <c r="CK5" s="1032"/>
      <c r="CL5" s="1033"/>
      <c r="CM5" s="1031" t="s">
        <v>360</v>
      </c>
      <c r="CN5" s="1032"/>
      <c r="CO5" s="1032"/>
      <c r="CP5" s="1032"/>
      <c r="CQ5" s="1033"/>
      <c r="CR5" s="1031" t="s">
        <v>361</v>
      </c>
      <c r="CS5" s="1032"/>
      <c r="CT5" s="1032"/>
      <c r="CU5" s="1032"/>
      <c r="CV5" s="1033"/>
      <c r="CW5" s="1031" t="s">
        <v>362</v>
      </c>
      <c r="CX5" s="1032"/>
      <c r="CY5" s="1032"/>
      <c r="CZ5" s="1032"/>
      <c r="DA5" s="1033"/>
      <c r="DB5" s="1031" t="s">
        <v>363</v>
      </c>
      <c r="DC5" s="1032"/>
      <c r="DD5" s="1032"/>
      <c r="DE5" s="1032"/>
      <c r="DF5" s="1033"/>
      <c r="DG5" s="1128" t="s">
        <v>364</v>
      </c>
      <c r="DH5" s="1129"/>
      <c r="DI5" s="1129"/>
      <c r="DJ5" s="1129"/>
      <c r="DK5" s="1130"/>
      <c r="DL5" s="1128" t="s">
        <v>365</v>
      </c>
      <c r="DM5" s="1129"/>
      <c r="DN5" s="1129"/>
      <c r="DO5" s="1129"/>
      <c r="DP5" s="1130"/>
      <c r="DQ5" s="1031" t="s">
        <v>366</v>
      </c>
      <c r="DR5" s="1032"/>
      <c r="DS5" s="1032"/>
      <c r="DT5" s="1032"/>
      <c r="DU5" s="1033"/>
      <c r="DV5" s="1031" t="s">
        <v>357</v>
      </c>
      <c r="DW5" s="1032"/>
      <c r="DX5" s="1032"/>
      <c r="DY5" s="1032"/>
      <c r="DZ5" s="1047"/>
      <c r="EA5" s="207"/>
    </row>
    <row r="6" spans="1:131" s="208" customFormat="1" ht="26.25" customHeight="1" thickBot="1">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4"/>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1"/>
      <c r="DH6" s="1132"/>
      <c r="DI6" s="1132"/>
      <c r="DJ6" s="1132"/>
      <c r="DK6" s="1133"/>
      <c r="DL6" s="1131"/>
      <c r="DM6" s="1132"/>
      <c r="DN6" s="1132"/>
      <c r="DO6" s="1132"/>
      <c r="DP6" s="1133"/>
      <c r="DQ6" s="1034"/>
      <c r="DR6" s="1035"/>
      <c r="DS6" s="1035"/>
      <c r="DT6" s="1035"/>
      <c r="DU6" s="1036"/>
      <c r="DV6" s="1034"/>
      <c r="DW6" s="1035"/>
      <c r="DX6" s="1035"/>
      <c r="DY6" s="1035"/>
      <c r="DZ6" s="1048"/>
      <c r="EA6" s="207"/>
    </row>
    <row r="7" spans="1:131" s="208" customFormat="1" ht="26.25" customHeight="1" thickTop="1">
      <c r="A7" s="211">
        <v>1</v>
      </c>
      <c r="B7" s="1080" t="s">
        <v>367</v>
      </c>
      <c r="C7" s="1081"/>
      <c r="D7" s="1081"/>
      <c r="E7" s="1081"/>
      <c r="F7" s="1081"/>
      <c r="G7" s="1081"/>
      <c r="H7" s="1081"/>
      <c r="I7" s="1081"/>
      <c r="J7" s="1081"/>
      <c r="K7" s="1081"/>
      <c r="L7" s="1081"/>
      <c r="M7" s="1081"/>
      <c r="N7" s="1081"/>
      <c r="O7" s="1081"/>
      <c r="P7" s="1082"/>
      <c r="Q7" s="1134">
        <v>13170</v>
      </c>
      <c r="R7" s="1135"/>
      <c r="S7" s="1135"/>
      <c r="T7" s="1135"/>
      <c r="U7" s="1135"/>
      <c r="V7" s="1135">
        <v>12972</v>
      </c>
      <c r="W7" s="1135"/>
      <c r="X7" s="1135"/>
      <c r="Y7" s="1135"/>
      <c r="Z7" s="1135"/>
      <c r="AA7" s="1135">
        <v>198</v>
      </c>
      <c r="AB7" s="1135"/>
      <c r="AC7" s="1135"/>
      <c r="AD7" s="1135"/>
      <c r="AE7" s="1136"/>
      <c r="AF7" s="1137">
        <v>188</v>
      </c>
      <c r="AG7" s="1138"/>
      <c r="AH7" s="1138"/>
      <c r="AI7" s="1138"/>
      <c r="AJ7" s="1139"/>
      <c r="AK7" s="1121">
        <v>309</v>
      </c>
      <c r="AL7" s="1122"/>
      <c r="AM7" s="1122"/>
      <c r="AN7" s="1122"/>
      <c r="AO7" s="1122"/>
      <c r="AP7" s="1122">
        <v>15745</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t="s">
        <v>559</v>
      </c>
      <c r="BS7" s="1125" t="s">
        <v>556</v>
      </c>
      <c r="BT7" s="1126"/>
      <c r="BU7" s="1126"/>
      <c r="BV7" s="1126"/>
      <c r="BW7" s="1126"/>
      <c r="BX7" s="1126"/>
      <c r="BY7" s="1126"/>
      <c r="BZ7" s="1126"/>
      <c r="CA7" s="1126"/>
      <c r="CB7" s="1126"/>
      <c r="CC7" s="1126"/>
      <c r="CD7" s="1126"/>
      <c r="CE7" s="1126"/>
      <c r="CF7" s="1126"/>
      <c r="CG7" s="1127"/>
      <c r="CH7" s="1118">
        <v>41</v>
      </c>
      <c r="CI7" s="1119"/>
      <c r="CJ7" s="1119"/>
      <c r="CK7" s="1119"/>
      <c r="CL7" s="1120"/>
      <c r="CM7" s="1118">
        <v>-302</v>
      </c>
      <c r="CN7" s="1119"/>
      <c r="CO7" s="1119"/>
      <c r="CP7" s="1119"/>
      <c r="CQ7" s="1120"/>
      <c r="CR7" s="1118">
        <v>2</v>
      </c>
      <c r="CS7" s="1119"/>
      <c r="CT7" s="1119"/>
      <c r="CU7" s="1119"/>
      <c r="CV7" s="1120"/>
      <c r="CW7" s="1118">
        <v>30</v>
      </c>
      <c r="CX7" s="1119"/>
      <c r="CY7" s="1119"/>
      <c r="CZ7" s="1119"/>
      <c r="DA7" s="1120"/>
      <c r="DB7" s="1118" t="s">
        <v>543</v>
      </c>
      <c r="DC7" s="1119"/>
      <c r="DD7" s="1119"/>
      <c r="DE7" s="1119"/>
      <c r="DF7" s="1120"/>
      <c r="DG7" s="1118">
        <v>770</v>
      </c>
      <c r="DH7" s="1119"/>
      <c r="DI7" s="1119"/>
      <c r="DJ7" s="1119"/>
      <c r="DK7" s="1120"/>
      <c r="DL7" s="1118" t="s">
        <v>543</v>
      </c>
      <c r="DM7" s="1119"/>
      <c r="DN7" s="1119"/>
      <c r="DO7" s="1119"/>
      <c r="DP7" s="1120"/>
      <c r="DQ7" s="1118">
        <v>302</v>
      </c>
      <c r="DR7" s="1119"/>
      <c r="DS7" s="1119"/>
      <c r="DT7" s="1119"/>
      <c r="DU7" s="1120"/>
      <c r="DV7" s="1145"/>
      <c r="DW7" s="1146"/>
      <c r="DX7" s="1146"/>
      <c r="DY7" s="1146"/>
      <c r="DZ7" s="1147"/>
      <c r="EA7" s="207"/>
    </row>
    <row r="8" spans="1:131" s="208" customFormat="1" ht="26.25" customHeight="1">
      <c r="A8" s="214">
        <v>2</v>
      </c>
      <c r="B8" s="1067" t="s">
        <v>368</v>
      </c>
      <c r="C8" s="1068"/>
      <c r="D8" s="1068"/>
      <c r="E8" s="1068"/>
      <c r="F8" s="1068"/>
      <c r="G8" s="1068"/>
      <c r="H8" s="1068"/>
      <c r="I8" s="1068"/>
      <c r="J8" s="1068"/>
      <c r="K8" s="1068"/>
      <c r="L8" s="1068"/>
      <c r="M8" s="1068"/>
      <c r="N8" s="1068"/>
      <c r="O8" s="1068"/>
      <c r="P8" s="1069"/>
      <c r="Q8" s="1073">
        <v>109</v>
      </c>
      <c r="R8" s="1074"/>
      <c r="S8" s="1074"/>
      <c r="T8" s="1074"/>
      <c r="U8" s="1074"/>
      <c r="V8" s="1074">
        <v>106</v>
      </c>
      <c r="W8" s="1074"/>
      <c r="X8" s="1074"/>
      <c r="Y8" s="1074"/>
      <c r="Z8" s="1074"/>
      <c r="AA8" s="1074">
        <v>3</v>
      </c>
      <c r="AB8" s="1074"/>
      <c r="AC8" s="1074"/>
      <c r="AD8" s="1074"/>
      <c r="AE8" s="1075"/>
      <c r="AF8" s="1049">
        <v>3</v>
      </c>
      <c r="AG8" s="1050"/>
      <c r="AH8" s="1050"/>
      <c r="AI8" s="1050"/>
      <c r="AJ8" s="1051"/>
      <c r="AK8" s="1116">
        <v>50</v>
      </c>
      <c r="AL8" s="1117"/>
      <c r="AM8" s="1117"/>
      <c r="AN8" s="1117"/>
      <c r="AO8" s="1117"/>
      <c r="AP8" s="1117">
        <v>32</v>
      </c>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4" t="s">
        <v>557</v>
      </c>
      <c r="BT8" s="1045"/>
      <c r="BU8" s="1045"/>
      <c r="BV8" s="1045"/>
      <c r="BW8" s="1045"/>
      <c r="BX8" s="1045"/>
      <c r="BY8" s="1045"/>
      <c r="BZ8" s="1045"/>
      <c r="CA8" s="1045"/>
      <c r="CB8" s="1045"/>
      <c r="CC8" s="1045"/>
      <c r="CD8" s="1045"/>
      <c r="CE8" s="1045"/>
      <c r="CF8" s="1045"/>
      <c r="CG8" s="1046"/>
      <c r="CH8" s="1019">
        <v>2</v>
      </c>
      <c r="CI8" s="1020"/>
      <c r="CJ8" s="1020"/>
      <c r="CK8" s="1020"/>
      <c r="CL8" s="1021"/>
      <c r="CM8" s="1019">
        <v>54</v>
      </c>
      <c r="CN8" s="1020"/>
      <c r="CO8" s="1020"/>
      <c r="CP8" s="1020"/>
      <c r="CQ8" s="1021"/>
      <c r="CR8" s="1019">
        <v>50</v>
      </c>
      <c r="CS8" s="1020"/>
      <c r="CT8" s="1020"/>
      <c r="CU8" s="1020"/>
      <c r="CV8" s="1021"/>
      <c r="CW8" s="1019" t="s">
        <v>543</v>
      </c>
      <c r="CX8" s="1020"/>
      <c r="CY8" s="1020"/>
      <c r="CZ8" s="1020"/>
      <c r="DA8" s="1021"/>
      <c r="DB8" s="1019" t="s">
        <v>543</v>
      </c>
      <c r="DC8" s="1020"/>
      <c r="DD8" s="1020"/>
      <c r="DE8" s="1020"/>
      <c r="DF8" s="1021"/>
      <c r="DG8" s="1019" t="s">
        <v>543</v>
      </c>
      <c r="DH8" s="1020"/>
      <c r="DI8" s="1020"/>
      <c r="DJ8" s="1020"/>
      <c r="DK8" s="1021"/>
      <c r="DL8" s="1019" t="s">
        <v>546</v>
      </c>
      <c r="DM8" s="1020"/>
      <c r="DN8" s="1020"/>
      <c r="DO8" s="1020"/>
      <c r="DP8" s="1021"/>
      <c r="DQ8" s="1019" t="s">
        <v>543</v>
      </c>
      <c r="DR8" s="1020"/>
      <c r="DS8" s="1020"/>
      <c r="DT8" s="1020"/>
      <c r="DU8" s="1021"/>
      <c r="DV8" s="1022"/>
      <c r="DW8" s="1023"/>
      <c r="DX8" s="1023"/>
      <c r="DY8" s="1023"/>
      <c r="DZ8" s="1024"/>
      <c r="EA8" s="207"/>
    </row>
    <row r="9" spans="1:131" s="208" customFormat="1" ht="26.25" customHeight="1">
      <c r="A9" s="214">
        <v>3</v>
      </c>
      <c r="B9" s="1067" t="s">
        <v>369</v>
      </c>
      <c r="C9" s="1068"/>
      <c r="D9" s="1068"/>
      <c r="E9" s="1068"/>
      <c r="F9" s="1068"/>
      <c r="G9" s="1068"/>
      <c r="H9" s="1068"/>
      <c r="I9" s="1068"/>
      <c r="J9" s="1068"/>
      <c r="K9" s="1068"/>
      <c r="L9" s="1068"/>
      <c r="M9" s="1068"/>
      <c r="N9" s="1068"/>
      <c r="O9" s="1068"/>
      <c r="P9" s="1069"/>
      <c r="Q9" s="1073">
        <v>45</v>
      </c>
      <c r="R9" s="1074"/>
      <c r="S9" s="1074"/>
      <c r="T9" s="1074"/>
      <c r="U9" s="1074"/>
      <c r="V9" s="1074">
        <v>45</v>
      </c>
      <c r="W9" s="1074"/>
      <c r="X9" s="1074"/>
      <c r="Y9" s="1074"/>
      <c r="Z9" s="1074"/>
      <c r="AA9" s="1074" t="s">
        <v>543</v>
      </c>
      <c r="AB9" s="1074"/>
      <c r="AC9" s="1074"/>
      <c r="AD9" s="1074"/>
      <c r="AE9" s="1075"/>
      <c r="AF9" s="1049" t="s">
        <v>113</v>
      </c>
      <c r="AG9" s="1050"/>
      <c r="AH9" s="1050"/>
      <c r="AI9" s="1050"/>
      <c r="AJ9" s="1051"/>
      <c r="AK9" s="1116">
        <v>10</v>
      </c>
      <c r="AL9" s="1117"/>
      <c r="AM9" s="1117"/>
      <c r="AN9" s="1117"/>
      <c r="AO9" s="1117"/>
      <c r="AP9" s="1117" t="s">
        <v>544</v>
      </c>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4" t="s">
        <v>558</v>
      </c>
      <c r="BT9" s="1045"/>
      <c r="BU9" s="1045"/>
      <c r="BV9" s="1045"/>
      <c r="BW9" s="1045"/>
      <c r="BX9" s="1045"/>
      <c r="BY9" s="1045"/>
      <c r="BZ9" s="1045"/>
      <c r="CA9" s="1045"/>
      <c r="CB9" s="1045"/>
      <c r="CC9" s="1045"/>
      <c r="CD9" s="1045"/>
      <c r="CE9" s="1045"/>
      <c r="CF9" s="1045"/>
      <c r="CG9" s="1046"/>
      <c r="CH9" s="1019">
        <v>0</v>
      </c>
      <c r="CI9" s="1020"/>
      <c r="CJ9" s="1020"/>
      <c r="CK9" s="1020"/>
      <c r="CL9" s="1021"/>
      <c r="CM9" s="1019">
        <v>10</v>
      </c>
      <c r="CN9" s="1020"/>
      <c r="CO9" s="1020"/>
      <c r="CP9" s="1020"/>
      <c r="CQ9" s="1021"/>
      <c r="CR9" s="1019">
        <v>15</v>
      </c>
      <c r="CS9" s="1020"/>
      <c r="CT9" s="1020"/>
      <c r="CU9" s="1020"/>
      <c r="CV9" s="1021"/>
      <c r="CW9" s="1019" t="s">
        <v>543</v>
      </c>
      <c r="CX9" s="1020"/>
      <c r="CY9" s="1020"/>
      <c r="CZ9" s="1020"/>
      <c r="DA9" s="1021"/>
      <c r="DB9" s="1019" t="s">
        <v>544</v>
      </c>
      <c r="DC9" s="1020"/>
      <c r="DD9" s="1020"/>
      <c r="DE9" s="1020"/>
      <c r="DF9" s="1021"/>
      <c r="DG9" s="1019" t="s">
        <v>543</v>
      </c>
      <c r="DH9" s="1020"/>
      <c r="DI9" s="1020"/>
      <c r="DJ9" s="1020"/>
      <c r="DK9" s="1021"/>
      <c r="DL9" s="1019" t="s">
        <v>543</v>
      </c>
      <c r="DM9" s="1020"/>
      <c r="DN9" s="1020"/>
      <c r="DO9" s="1020"/>
      <c r="DP9" s="1021"/>
      <c r="DQ9" s="1019" t="s">
        <v>543</v>
      </c>
      <c r="DR9" s="1020"/>
      <c r="DS9" s="1020"/>
      <c r="DT9" s="1020"/>
      <c r="DU9" s="1021"/>
      <c r="DV9" s="1022"/>
      <c r="DW9" s="1023"/>
      <c r="DX9" s="1023"/>
      <c r="DY9" s="1023"/>
      <c r="DZ9" s="1024"/>
      <c r="EA9" s="207"/>
    </row>
    <row r="10" spans="1:131" s="208" customFormat="1" ht="26.25" customHeight="1">
      <c r="A10" s="214">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9"/>
      <c r="AG10" s="1050"/>
      <c r="AH10" s="1050"/>
      <c r="AI10" s="1050"/>
      <c r="AJ10" s="1051"/>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07"/>
    </row>
    <row r="11" spans="1:131" s="208" customFormat="1" ht="26.25" customHeight="1">
      <c r="A11" s="214">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07"/>
    </row>
    <row r="12" spans="1:131" s="208" customFormat="1" ht="26.25" customHeight="1">
      <c r="A12" s="214">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7"/>
    </row>
    <row r="13" spans="1:131" s="208" customFormat="1" ht="26.25" customHeight="1">
      <c r="A13" s="214">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7"/>
    </row>
    <row r="14" spans="1:131" s="208" customFormat="1" ht="26.25" customHeight="1">
      <c r="A14" s="214">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7"/>
    </row>
    <row r="15" spans="1:131" s="208" customFormat="1" ht="26.25" customHeight="1">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7"/>
    </row>
    <row r="16" spans="1:131" s="208" customFormat="1" ht="26.25" customHeight="1">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7"/>
    </row>
    <row r="17" spans="1:131" s="208" customFormat="1" ht="26.25" customHeight="1">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7"/>
    </row>
    <row r="18" spans="1:131" s="208" customFormat="1" ht="26.25" customHeight="1">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7"/>
    </row>
    <row r="19" spans="1:131" s="208" customFormat="1" ht="26.25" customHeight="1">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c r="A22" s="214">
        <v>16</v>
      </c>
      <c r="B22" s="1067"/>
      <c r="C22" s="1068"/>
      <c r="D22" s="1068"/>
      <c r="E22" s="1068"/>
      <c r="F22" s="1068"/>
      <c r="G22" s="1068"/>
      <c r="H22" s="1068"/>
      <c r="I22" s="1068"/>
      <c r="J22" s="1068"/>
      <c r="K22" s="1068"/>
      <c r="L22" s="1068"/>
      <c r="M22" s="1068"/>
      <c r="N22" s="1068"/>
      <c r="O22" s="1068"/>
      <c r="P22" s="1069"/>
      <c r="Q22" s="1111"/>
      <c r="R22" s="1112"/>
      <c r="S22" s="1112"/>
      <c r="T22" s="1112"/>
      <c r="U22" s="1112"/>
      <c r="V22" s="1112"/>
      <c r="W22" s="1112"/>
      <c r="X22" s="1112"/>
      <c r="Y22" s="1112"/>
      <c r="Z22" s="1112"/>
      <c r="AA22" s="1112"/>
      <c r="AB22" s="1112"/>
      <c r="AC22" s="1112"/>
      <c r="AD22" s="1112"/>
      <c r="AE22" s="1113"/>
      <c r="AF22" s="1049"/>
      <c r="AG22" s="1050"/>
      <c r="AH22" s="1050"/>
      <c r="AI22" s="1050"/>
      <c r="AJ22" s="1051"/>
      <c r="AK22" s="1107"/>
      <c r="AL22" s="1108"/>
      <c r="AM22" s="1108"/>
      <c r="AN22" s="1108"/>
      <c r="AO22" s="1108"/>
      <c r="AP22" s="1108"/>
      <c r="AQ22" s="1108"/>
      <c r="AR22" s="1108"/>
      <c r="AS22" s="1108"/>
      <c r="AT22" s="1108"/>
      <c r="AU22" s="1109"/>
      <c r="AV22" s="1109"/>
      <c r="AW22" s="1109"/>
      <c r="AX22" s="1109"/>
      <c r="AY22" s="1110"/>
      <c r="AZ22" s="1065" t="s">
        <v>370</v>
      </c>
      <c r="BA22" s="1065"/>
      <c r="BB22" s="1065"/>
      <c r="BC22" s="1065"/>
      <c r="BD22" s="1066"/>
      <c r="BE22" s="206"/>
      <c r="BF22" s="206"/>
      <c r="BG22" s="206"/>
      <c r="BH22" s="206"/>
      <c r="BI22" s="206"/>
      <c r="BJ22" s="206"/>
      <c r="BK22" s="206"/>
      <c r="BL22" s="206"/>
      <c r="BM22" s="206"/>
      <c r="BN22" s="206"/>
      <c r="BO22" s="206"/>
      <c r="BP22" s="206"/>
      <c r="BQ22" s="215">
        <v>16</v>
      </c>
      <c r="BR22" s="216"/>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8"/>
      <c r="R23" s="1099"/>
      <c r="S23" s="1099"/>
      <c r="T23" s="1099"/>
      <c r="U23" s="1099"/>
      <c r="V23" s="1099"/>
      <c r="W23" s="1099"/>
      <c r="X23" s="1099"/>
      <c r="Y23" s="1099"/>
      <c r="Z23" s="1099"/>
      <c r="AA23" s="1099"/>
      <c r="AB23" s="1099"/>
      <c r="AC23" s="1099"/>
      <c r="AD23" s="1099"/>
      <c r="AE23" s="1100"/>
      <c r="AF23" s="1101">
        <v>192</v>
      </c>
      <c r="AG23" s="1099"/>
      <c r="AH23" s="1099"/>
      <c r="AI23" s="1099"/>
      <c r="AJ23" s="1102"/>
      <c r="AK23" s="1103"/>
      <c r="AL23" s="1104"/>
      <c r="AM23" s="1104"/>
      <c r="AN23" s="1104"/>
      <c r="AO23" s="1104"/>
      <c r="AP23" s="1099"/>
      <c r="AQ23" s="1099"/>
      <c r="AR23" s="1099"/>
      <c r="AS23" s="1099"/>
      <c r="AT23" s="1099"/>
      <c r="AU23" s="1105"/>
      <c r="AV23" s="1105"/>
      <c r="AW23" s="1105"/>
      <c r="AX23" s="1105"/>
      <c r="AY23" s="1106"/>
      <c r="AZ23" s="1095" t="s">
        <v>113</v>
      </c>
      <c r="BA23" s="1096"/>
      <c r="BB23" s="1096"/>
      <c r="BC23" s="1096"/>
      <c r="BD23" s="1097"/>
      <c r="BE23" s="206"/>
      <c r="BF23" s="206"/>
      <c r="BG23" s="206"/>
      <c r="BH23" s="206"/>
      <c r="BI23" s="206"/>
      <c r="BJ23" s="206"/>
      <c r="BK23" s="206"/>
      <c r="BL23" s="206"/>
      <c r="BM23" s="206"/>
      <c r="BN23" s="206"/>
      <c r="BO23" s="206"/>
      <c r="BP23" s="206"/>
      <c r="BQ23" s="215">
        <v>17</v>
      </c>
      <c r="BR23" s="216"/>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c r="A24" s="1094" t="s">
        <v>373</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c r="A25" s="1093" t="s">
        <v>374</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c r="A26" s="1025" t="s">
        <v>350</v>
      </c>
      <c r="B26" s="1026"/>
      <c r="C26" s="1026"/>
      <c r="D26" s="1026"/>
      <c r="E26" s="1026"/>
      <c r="F26" s="1026"/>
      <c r="G26" s="1026"/>
      <c r="H26" s="1026"/>
      <c r="I26" s="1026"/>
      <c r="J26" s="1026"/>
      <c r="K26" s="1026"/>
      <c r="L26" s="1026"/>
      <c r="M26" s="1026"/>
      <c r="N26" s="1026"/>
      <c r="O26" s="1026"/>
      <c r="P26" s="1027"/>
      <c r="Q26" s="1031" t="s">
        <v>375</v>
      </c>
      <c r="R26" s="1032"/>
      <c r="S26" s="1032"/>
      <c r="T26" s="1032"/>
      <c r="U26" s="1033"/>
      <c r="V26" s="1031" t="s">
        <v>376</v>
      </c>
      <c r="W26" s="1032"/>
      <c r="X26" s="1032"/>
      <c r="Y26" s="1032"/>
      <c r="Z26" s="1033"/>
      <c r="AA26" s="1031" t="s">
        <v>377</v>
      </c>
      <c r="AB26" s="1032"/>
      <c r="AC26" s="1032"/>
      <c r="AD26" s="1032"/>
      <c r="AE26" s="1032"/>
      <c r="AF26" s="1089" t="s">
        <v>378</v>
      </c>
      <c r="AG26" s="1038"/>
      <c r="AH26" s="1038"/>
      <c r="AI26" s="1038"/>
      <c r="AJ26" s="1090"/>
      <c r="AK26" s="1032" t="s">
        <v>379</v>
      </c>
      <c r="AL26" s="1032"/>
      <c r="AM26" s="1032"/>
      <c r="AN26" s="1032"/>
      <c r="AO26" s="1033"/>
      <c r="AP26" s="1031" t="s">
        <v>380</v>
      </c>
      <c r="AQ26" s="1032"/>
      <c r="AR26" s="1032"/>
      <c r="AS26" s="1032"/>
      <c r="AT26" s="1033"/>
      <c r="AU26" s="1031" t="s">
        <v>381</v>
      </c>
      <c r="AV26" s="1032"/>
      <c r="AW26" s="1032"/>
      <c r="AX26" s="1032"/>
      <c r="AY26" s="1033"/>
      <c r="AZ26" s="1031" t="s">
        <v>382</v>
      </c>
      <c r="BA26" s="1032"/>
      <c r="BB26" s="1032"/>
      <c r="BC26" s="1032"/>
      <c r="BD26" s="1033"/>
      <c r="BE26" s="1031" t="s">
        <v>357</v>
      </c>
      <c r="BF26" s="1032"/>
      <c r="BG26" s="1032"/>
      <c r="BH26" s="1032"/>
      <c r="BI26" s="1047"/>
      <c r="BJ26" s="205"/>
      <c r="BK26" s="205"/>
      <c r="BL26" s="205"/>
      <c r="BM26" s="205"/>
      <c r="BN26" s="205"/>
      <c r="BO26" s="218"/>
      <c r="BP26" s="218"/>
      <c r="BQ26" s="215">
        <v>20</v>
      </c>
      <c r="BR26" s="216"/>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1"/>
      <c r="AG27" s="1041"/>
      <c r="AH27" s="1041"/>
      <c r="AI27" s="1041"/>
      <c r="AJ27" s="1092"/>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8"/>
      <c r="BP27" s="218"/>
      <c r="BQ27" s="215">
        <v>21</v>
      </c>
      <c r="BR27" s="216"/>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c r="A28" s="219">
        <v>1</v>
      </c>
      <c r="B28" s="1080" t="s">
        <v>383</v>
      </c>
      <c r="C28" s="1081"/>
      <c r="D28" s="1081"/>
      <c r="E28" s="1081"/>
      <c r="F28" s="1081"/>
      <c r="G28" s="1081"/>
      <c r="H28" s="1081"/>
      <c r="I28" s="1081"/>
      <c r="J28" s="1081"/>
      <c r="K28" s="1081"/>
      <c r="L28" s="1081"/>
      <c r="M28" s="1081"/>
      <c r="N28" s="1081"/>
      <c r="O28" s="1081"/>
      <c r="P28" s="1082"/>
      <c r="Q28" s="1083">
        <v>3841</v>
      </c>
      <c r="R28" s="1084"/>
      <c r="S28" s="1084"/>
      <c r="T28" s="1084"/>
      <c r="U28" s="1084"/>
      <c r="V28" s="1084">
        <v>3711</v>
      </c>
      <c r="W28" s="1084"/>
      <c r="X28" s="1084"/>
      <c r="Y28" s="1084"/>
      <c r="Z28" s="1084"/>
      <c r="AA28" s="1084">
        <v>130</v>
      </c>
      <c r="AB28" s="1084"/>
      <c r="AC28" s="1084"/>
      <c r="AD28" s="1084"/>
      <c r="AE28" s="1085"/>
      <c r="AF28" s="1086">
        <v>130</v>
      </c>
      <c r="AG28" s="1084"/>
      <c r="AH28" s="1084"/>
      <c r="AI28" s="1084"/>
      <c r="AJ28" s="1087"/>
      <c r="AK28" s="1088">
        <v>189</v>
      </c>
      <c r="AL28" s="1076"/>
      <c r="AM28" s="1076"/>
      <c r="AN28" s="1076"/>
      <c r="AO28" s="1076"/>
      <c r="AP28" s="1076" t="s">
        <v>543</v>
      </c>
      <c r="AQ28" s="1076"/>
      <c r="AR28" s="1076"/>
      <c r="AS28" s="1076"/>
      <c r="AT28" s="1076"/>
      <c r="AU28" s="1076" t="s">
        <v>543</v>
      </c>
      <c r="AV28" s="1076"/>
      <c r="AW28" s="1076"/>
      <c r="AX28" s="1076"/>
      <c r="AY28" s="1076"/>
      <c r="AZ28" s="1077" t="s">
        <v>543</v>
      </c>
      <c r="BA28" s="1077"/>
      <c r="BB28" s="1077"/>
      <c r="BC28" s="1077"/>
      <c r="BD28" s="1077"/>
      <c r="BE28" s="1078"/>
      <c r="BF28" s="1078"/>
      <c r="BG28" s="1078"/>
      <c r="BH28" s="1078"/>
      <c r="BI28" s="1079"/>
      <c r="BJ28" s="205"/>
      <c r="BK28" s="205"/>
      <c r="BL28" s="205"/>
      <c r="BM28" s="205"/>
      <c r="BN28" s="205"/>
      <c r="BO28" s="218"/>
      <c r="BP28" s="218"/>
      <c r="BQ28" s="215">
        <v>22</v>
      </c>
      <c r="BR28" s="216"/>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c r="A29" s="219">
        <v>2</v>
      </c>
      <c r="B29" s="1067" t="s">
        <v>384</v>
      </c>
      <c r="C29" s="1068"/>
      <c r="D29" s="1068"/>
      <c r="E29" s="1068"/>
      <c r="F29" s="1068"/>
      <c r="G29" s="1068"/>
      <c r="H29" s="1068"/>
      <c r="I29" s="1068"/>
      <c r="J29" s="1068"/>
      <c r="K29" s="1068"/>
      <c r="L29" s="1068"/>
      <c r="M29" s="1068"/>
      <c r="N29" s="1068"/>
      <c r="O29" s="1068"/>
      <c r="P29" s="1069"/>
      <c r="Q29" s="1073">
        <v>2</v>
      </c>
      <c r="R29" s="1074"/>
      <c r="S29" s="1074"/>
      <c r="T29" s="1074"/>
      <c r="U29" s="1074"/>
      <c r="V29" s="1074">
        <v>2</v>
      </c>
      <c r="W29" s="1074"/>
      <c r="X29" s="1074"/>
      <c r="Y29" s="1074"/>
      <c r="Z29" s="1074"/>
      <c r="AA29" s="1074" t="s">
        <v>544</v>
      </c>
      <c r="AB29" s="1074"/>
      <c r="AC29" s="1074"/>
      <c r="AD29" s="1074"/>
      <c r="AE29" s="1075"/>
      <c r="AF29" s="1049" t="s">
        <v>113</v>
      </c>
      <c r="AG29" s="1050"/>
      <c r="AH29" s="1050"/>
      <c r="AI29" s="1050"/>
      <c r="AJ29" s="1051"/>
      <c r="AK29" s="1009">
        <v>1</v>
      </c>
      <c r="AL29" s="1000"/>
      <c r="AM29" s="1000"/>
      <c r="AN29" s="1000"/>
      <c r="AO29" s="1000"/>
      <c r="AP29" s="1000" t="s">
        <v>543</v>
      </c>
      <c r="AQ29" s="1000"/>
      <c r="AR29" s="1000"/>
      <c r="AS29" s="1000"/>
      <c r="AT29" s="1000"/>
      <c r="AU29" s="1000" t="s">
        <v>543</v>
      </c>
      <c r="AV29" s="1000"/>
      <c r="AW29" s="1000"/>
      <c r="AX29" s="1000"/>
      <c r="AY29" s="1000"/>
      <c r="AZ29" s="1072" t="s">
        <v>543</v>
      </c>
      <c r="BA29" s="1072"/>
      <c r="BB29" s="1072"/>
      <c r="BC29" s="1072"/>
      <c r="BD29" s="1072"/>
      <c r="BE29" s="1062"/>
      <c r="BF29" s="1062"/>
      <c r="BG29" s="1062"/>
      <c r="BH29" s="1062"/>
      <c r="BI29" s="1063"/>
      <c r="BJ29" s="205"/>
      <c r="BK29" s="205"/>
      <c r="BL29" s="205"/>
      <c r="BM29" s="205"/>
      <c r="BN29" s="205"/>
      <c r="BO29" s="218"/>
      <c r="BP29" s="218"/>
      <c r="BQ29" s="215">
        <v>23</v>
      </c>
      <c r="BR29" s="216"/>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c r="A30" s="219">
        <v>3</v>
      </c>
      <c r="B30" s="1067" t="s">
        <v>385</v>
      </c>
      <c r="C30" s="1068"/>
      <c r="D30" s="1068"/>
      <c r="E30" s="1068"/>
      <c r="F30" s="1068"/>
      <c r="G30" s="1068"/>
      <c r="H30" s="1068"/>
      <c r="I30" s="1068"/>
      <c r="J30" s="1068"/>
      <c r="K30" s="1068"/>
      <c r="L30" s="1068"/>
      <c r="M30" s="1068"/>
      <c r="N30" s="1068"/>
      <c r="O30" s="1068"/>
      <c r="P30" s="1069"/>
      <c r="Q30" s="1073">
        <v>2500</v>
      </c>
      <c r="R30" s="1074"/>
      <c r="S30" s="1074"/>
      <c r="T30" s="1074"/>
      <c r="U30" s="1074"/>
      <c r="V30" s="1074">
        <v>2409</v>
      </c>
      <c r="W30" s="1074"/>
      <c r="X30" s="1074"/>
      <c r="Y30" s="1074"/>
      <c r="Z30" s="1074"/>
      <c r="AA30" s="1074">
        <v>91</v>
      </c>
      <c r="AB30" s="1074"/>
      <c r="AC30" s="1074"/>
      <c r="AD30" s="1074"/>
      <c r="AE30" s="1075"/>
      <c r="AF30" s="1049">
        <v>91</v>
      </c>
      <c r="AG30" s="1050"/>
      <c r="AH30" s="1050"/>
      <c r="AI30" s="1050"/>
      <c r="AJ30" s="1051"/>
      <c r="AK30" s="1009">
        <v>323</v>
      </c>
      <c r="AL30" s="1000"/>
      <c r="AM30" s="1000"/>
      <c r="AN30" s="1000"/>
      <c r="AO30" s="1000"/>
      <c r="AP30" s="1000" t="s">
        <v>545</v>
      </c>
      <c r="AQ30" s="1000"/>
      <c r="AR30" s="1000"/>
      <c r="AS30" s="1000"/>
      <c r="AT30" s="1000"/>
      <c r="AU30" s="1000" t="s">
        <v>545</v>
      </c>
      <c r="AV30" s="1000"/>
      <c r="AW30" s="1000"/>
      <c r="AX30" s="1000"/>
      <c r="AY30" s="1000"/>
      <c r="AZ30" s="1072" t="s">
        <v>543</v>
      </c>
      <c r="BA30" s="1072"/>
      <c r="BB30" s="1072"/>
      <c r="BC30" s="1072"/>
      <c r="BD30" s="1072"/>
      <c r="BE30" s="1062"/>
      <c r="BF30" s="1062"/>
      <c r="BG30" s="1062"/>
      <c r="BH30" s="1062"/>
      <c r="BI30" s="1063"/>
      <c r="BJ30" s="205"/>
      <c r="BK30" s="205"/>
      <c r="BL30" s="205"/>
      <c r="BM30" s="205"/>
      <c r="BN30" s="205"/>
      <c r="BO30" s="218"/>
      <c r="BP30" s="218"/>
      <c r="BQ30" s="215">
        <v>24</v>
      </c>
      <c r="BR30" s="216"/>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c r="A31" s="219">
        <v>4</v>
      </c>
      <c r="B31" s="1067" t="s">
        <v>386</v>
      </c>
      <c r="C31" s="1068"/>
      <c r="D31" s="1068"/>
      <c r="E31" s="1068"/>
      <c r="F31" s="1068"/>
      <c r="G31" s="1068"/>
      <c r="H31" s="1068"/>
      <c r="I31" s="1068"/>
      <c r="J31" s="1068"/>
      <c r="K31" s="1068"/>
      <c r="L31" s="1068"/>
      <c r="M31" s="1068"/>
      <c r="N31" s="1068"/>
      <c r="O31" s="1068"/>
      <c r="P31" s="1069"/>
      <c r="Q31" s="1073">
        <v>328</v>
      </c>
      <c r="R31" s="1074"/>
      <c r="S31" s="1074"/>
      <c r="T31" s="1074"/>
      <c r="U31" s="1074"/>
      <c r="V31" s="1074">
        <v>321</v>
      </c>
      <c r="W31" s="1074"/>
      <c r="X31" s="1074"/>
      <c r="Y31" s="1074"/>
      <c r="Z31" s="1074"/>
      <c r="AA31" s="1074">
        <v>7</v>
      </c>
      <c r="AB31" s="1074"/>
      <c r="AC31" s="1074"/>
      <c r="AD31" s="1074"/>
      <c r="AE31" s="1075"/>
      <c r="AF31" s="1049">
        <v>7</v>
      </c>
      <c r="AG31" s="1050"/>
      <c r="AH31" s="1050"/>
      <c r="AI31" s="1050"/>
      <c r="AJ31" s="1051"/>
      <c r="AK31" s="1009">
        <v>95</v>
      </c>
      <c r="AL31" s="1000"/>
      <c r="AM31" s="1000"/>
      <c r="AN31" s="1000"/>
      <c r="AO31" s="1000"/>
      <c r="AP31" s="1000" t="s">
        <v>543</v>
      </c>
      <c r="AQ31" s="1000"/>
      <c r="AR31" s="1000"/>
      <c r="AS31" s="1000"/>
      <c r="AT31" s="1000"/>
      <c r="AU31" s="1000" t="s">
        <v>543</v>
      </c>
      <c r="AV31" s="1000"/>
      <c r="AW31" s="1000"/>
      <c r="AX31" s="1000"/>
      <c r="AY31" s="1000"/>
      <c r="AZ31" s="1072" t="s">
        <v>545</v>
      </c>
      <c r="BA31" s="1072"/>
      <c r="BB31" s="1072"/>
      <c r="BC31" s="1072"/>
      <c r="BD31" s="1072"/>
      <c r="BE31" s="1062"/>
      <c r="BF31" s="1062"/>
      <c r="BG31" s="1062"/>
      <c r="BH31" s="1062"/>
      <c r="BI31" s="1063"/>
      <c r="BJ31" s="205"/>
      <c r="BK31" s="205"/>
      <c r="BL31" s="205"/>
      <c r="BM31" s="205"/>
      <c r="BN31" s="205"/>
      <c r="BO31" s="218"/>
      <c r="BP31" s="218"/>
      <c r="BQ31" s="215">
        <v>25</v>
      </c>
      <c r="BR31" s="216"/>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c r="A32" s="219">
        <v>5</v>
      </c>
      <c r="B32" s="1067" t="s">
        <v>387</v>
      </c>
      <c r="C32" s="1068"/>
      <c r="D32" s="1068"/>
      <c r="E32" s="1068"/>
      <c r="F32" s="1068"/>
      <c r="G32" s="1068"/>
      <c r="H32" s="1068"/>
      <c r="I32" s="1068"/>
      <c r="J32" s="1068"/>
      <c r="K32" s="1068"/>
      <c r="L32" s="1068"/>
      <c r="M32" s="1068"/>
      <c r="N32" s="1068"/>
      <c r="O32" s="1068"/>
      <c r="P32" s="1069"/>
      <c r="Q32" s="1073">
        <v>1139</v>
      </c>
      <c r="R32" s="1074"/>
      <c r="S32" s="1074"/>
      <c r="T32" s="1074"/>
      <c r="U32" s="1074"/>
      <c r="V32" s="1074">
        <v>1187</v>
      </c>
      <c r="W32" s="1074"/>
      <c r="X32" s="1074"/>
      <c r="Y32" s="1074"/>
      <c r="Z32" s="1074"/>
      <c r="AA32" s="1074">
        <v>-48</v>
      </c>
      <c r="AB32" s="1074"/>
      <c r="AC32" s="1074"/>
      <c r="AD32" s="1074"/>
      <c r="AE32" s="1075"/>
      <c r="AF32" s="1049">
        <v>96</v>
      </c>
      <c r="AG32" s="1050"/>
      <c r="AH32" s="1050"/>
      <c r="AI32" s="1050"/>
      <c r="AJ32" s="1051"/>
      <c r="AK32" s="1009">
        <v>212</v>
      </c>
      <c r="AL32" s="1000"/>
      <c r="AM32" s="1000"/>
      <c r="AN32" s="1000"/>
      <c r="AO32" s="1000"/>
      <c r="AP32" s="1000">
        <v>697</v>
      </c>
      <c r="AQ32" s="1000"/>
      <c r="AR32" s="1000"/>
      <c r="AS32" s="1000"/>
      <c r="AT32" s="1000"/>
      <c r="AU32" s="1000">
        <v>433</v>
      </c>
      <c r="AV32" s="1000"/>
      <c r="AW32" s="1000"/>
      <c r="AX32" s="1000"/>
      <c r="AY32" s="1000"/>
      <c r="AZ32" s="1072" t="s">
        <v>543</v>
      </c>
      <c r="BA32" s="1072"/>
      <c r="BB32" s="1072"/>
      <c r="BC32" s="1072"/>
      <c r="BD32" s="1072"/>
      <c r="BE32" s="1062" t="s">
        <v>388</v>
      </c>
      <c r="BF32" s="1062"/>
      <c r="BG32" s="1062"/>
      <c r="BH32" s="1062"/>
      <c r="BI32" s="1063"/>
      <c r="BJ32" s="205"/>
      <c r="BK32" s="205"/>
      <c r="BL32" s="205"/>
      <c r="BM32" s="205"/>
      <c r="BN32" s="205"/>
      <c r="BO32" s="218"/>
      <c r="BP32" s="218"/>
      <c r="BQ32" s="215">
        <v>26</v>
      </c>
      <c r="BR32" s="216"/>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c r="A33" s="219">
        <v>6</v>
      </c>
      <c r="B33" s="1067" t="s">
        <v>389</v>
      </c>
      <c r="C33" s="1068"/>
      <c r="D33" s="1068"/>
      <c r="E33" s="1068"/>
      <c r="F33" s="1068"/>
      <c r="G33" s="1068"/>
      <c r="H33" s="1068"/>
      <c r="I33" s="1068"/>
      <c r="J33" s="1068"/>
      <c r="K33" s="1068"/>
      <c r="L33" s="1068"/>
      <c r="M33" s="1068"/>
      <c r="N33" s="1068"/>
      <c r="O33" s="1068"/>
      <c r="P33" s="1069"/>
      <c r="Q33" s="1073">
        <v>804</v>
      </c>
      <c r="R33" s="1074"/>
      <c r="S33" s="1074"/>
      <c r="T33" s="1074"/>
      <c r="U33" s="1074"/>
      <c r="V33" s="1074">
        <v>679</v>
      </c>
      <c r="W33" s="1074"/>
      <c r="X33" s="1074"/>
      <c r="Y33" s="1074"/>
      <c r="Z33" s="1074"/>
      <c r="AA33" s="1074">
        <v>125</v>
      </c>
      <c r="AB33" s="1074"/>
      <c r="AC33" s="1074"/>
      <c r="AD33" s="1074"/>
      <c r="AE33" s="1075"/>
      <c r="AF33" s="1049">
        <v>812</v>
      </c>
      <c r="AG33" s="1050"/>
      <c r="AH33" s="1050"/>
      <c r="AI33" s="1050"/>
      <c r="AJ33" s="1051"/>
      <c r="AK33" s="1009">
        <v>20</v>
      </c>
      <c r="AL33" s="1000"/>
      <c r="AM33" s="1000"/>
      <c r="AN33" s="1000"/>
      <c r="AO33" s="1000"/>
      <c r="AP33" s="1000">
        <v>2485</v>
      </c>
      <c r="AQ33" s="1000"/>
      <c r="AR33" s="1000"/>
      <c r="AS33" s="1000"/>
      <c r="AT33" s="1000"/>
      <c r="AU33" s="1000">
        <v>99</v>
      </c>
      <c r="AV33" s="1000"/>
      <c r="AW33" s="1000"/>
      <c r="AX33" s="1000"/>
      <c r="AY33" s="1000"/>
      <c r="AZ33" s="1072" t="s">
        <v>543</v>
      </c>
      <c r="BA33" s="1072"/>
      <c r="BB33" s="1072"/>
      <c r="BC33" s="1072"/>
      <c r="BD33" s="1072"/>
      <c r="BE33" s="1062" t="s">
        <v>388</v>
      </c>
      <c r="BF33" s="1062"/>
      <c r="BG33" s="1062"/>
      <c r="BH33" s="1062"/>
      <c r="BI33" s="1063"/>
      <c r="BJ33" s="205"/>
      <c r="BK33" s="205"/>
      <c r="BL33" s="205"/>
      <c r="BM33" s="205"/>
      <c r="BN33" s="205"/>
      <c r="BO33" s="218"/>
      <c r="BP33" s="218"/>
      <c r="BQ33" s="215">
        <v>27</v>
      </c>
      <c r="BR33" s="216"/>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c r="A34" s="219">
        <v>7</v>
      </c>
      <c r="B34" s="1067" t="s">
        <v>390</v>
      </c>
      <c r="C34" s="1068"/>
      <c r="D34" s="1068"/>
      <c r="E34" s="1068"/>
      <c r="F34" s="1068"/>
      <c r="G34" s="1068"/>
      <c r="H34" s="1068"/>
      <c r="I34" s="1068"/>
      <c r="J34" s="1068"/>
      <c r="K34" s="1068"/>
      <c r="L34" s="1068"/>
      <c r="M34" s="1068"/>
      <c r="N34" s="1068"/>
      <c r="O34" s="1068"/>
      <c r="P34" s="1069"/>
      <c r="Q34" s="1073">
        <v>1596</v>
      </c>
      <c r="R34" s="1074"/>
      <c r="S34" s="1074"/>
      <c r="T34" s="1074"/>
      <c r="U34" s="1074"/>
      <c r="V34" s="1074">
        <v>1560</v>
      </c>
      <c r="W34" s="1074"/>
      <c r="X34" s="1074"/>
      <c r="Y34" s="1074"/>
      <c r="Z34" s="1074"/>
      <c r="AA34" s="1074">
        <v>36</v>
      </c>
      <c r="AB34" s="1074"/>
      <c r="AC34" s="1074"/>
      <c r="AD34" s="1074"/>
      <c r="AE34" s="1075"/>
      <c r="AF34" s="1049">
        <v>265</v>
      </c>
      <c r="AG34" s="1050"/>
      <c r="AH34" s="1050"/>
      <c r="AI34" s="1050"/>
      <c r="AJ34" s="1051"/>
      <c r="AK34" s="1009">
        <v>818</v>
      </c>
      <c r="AL34" s="1000"/>
      <c r="AM34" s="1000"/>
      <c r="AN34" s="1000"/>
      <c r="AO34" s="1000"/>
      <c r="AP34" s="1000">
        <v>14755</v>
      </c>
      <c r="AQ34" s="1000"/>
      <c r="AR34" s="1000"/>
      <c r="AS34" s="1000"/>
      <c r="AT34" s="1000"/>
      <c r="AU34" s="1000">
        <v>10580</v>
      </c>
      <c r="AV34" s="1000"/>
      <c r="AW34" s="1000"/>
      <c r="AX34" s="1000"/>
      <c r="AY34" s="1000"/>
      <c r="AZ34" s="1072" t="s">
        <v>546</v>
      </c>
      <c r="BA34" s="1072"/>
      <c r="BB34" s="1072"/>
      <c r="BC34" s="1072"/>
      <c r="BD34" s="1072"/>
      <c r="BE34" s="1062" t="s">
        <v>388</v>
      </c>
      <c r="BF34" s="1062"/>
      <c r="BG34" s="1062"/>
      <c r="BH34" s="1062"/>
      <c r="BI34" s="1063"/>
      <c r="BJ34" s="205"/>
      <c r="BK34" s="205"/>
      <c r="BL34" s="205"/>
      <c r="BM34" s="205"/>
      <c r="BN34" s="205"/>
      <c r="BO34" s="218"/>
      <c r="BP34" s="218"/>
      <c r="BQ34" s="215">
        <v>28</v>
      </c>
      <c r="BR34" s="216"/>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c r="A35" s="219">
        <v>8</v>
      </c>
      <c r="B35" s="1067" t="s">
        <v>391</v>
      </c>
      <c r="C35" s="1068"/>
      <c r="D35" s="1068"/>
      <c r="E35" s="1068"/>
      <c r="F35" s="1068"/>
      <c r="G35" s="1068"/>
      <c r="H35" s="1068"/>
      <c r="I35" s="1068"/>
      <c r="J35" s="1068"/>
      <c r="K35" s="1068"/>
      <c r="L35" s="1068"/>
      <c r="M35" s="1068"/>
      <c r="N35" s="1068"/>
      <c r="O35" s="1068"/>
      <c r="P35" s="1069"/>
      <c r="Q35" s="1073">
        <v>4</v>
      </c>
      <c r="R35" s="1074"/>
      <c r="S35" s="1074"/>
      <c r="T35" s="1074"/>
      <c r="U35" s="1074"/>
      <c r="V35" s="1074">
        <v>4</v>
      </c>
      <c r="W35" s="1074"/>
      <c r="X35" s="1074"/>
      <c r="Y35" s="1074"/>
      <c r="Z35" s="1074"/>
      <c r="AA35" s="1074" t="s">
        <v>543</v>
      </c>
      <c r="AB35" s="1074"/>
      <c r="AC35" s="1074"/>
      <c r="AD35" s="1074"/>
      <c r="AE35" s="1075"/>
      <c r="AF35" s="1049">
        <v>0</v>
      </c>
      <c r="AG35" s="1050"/>
      <c r="AH35" s="1050"/>
      <c r="AI35" s="1050"/>
      <c r="AJ35" s="1051"/>
      <c r="AK35" s="1009">
        <v>1</v>
      </c>
      <c r="AL35" s="1000"/>
      <c r="AM35" s="1000"/>
      <c r="AN35" s="1000"/>
      <c r="AO35" s="1000"/>
      <c r="AP35" s="1000">
        <v>3</v>
      </c>
      <c r="AQ35" s="1000"/>
      <c r="AR35" s="1000"/>
      <c r="AS35" s="1000"/>
      <c r="AT35" s="1000"/>
      <c r="AU35" s="1000">
        <v>1</v>
      </c>
      <c r="AV35" s="1000"/>
      <c r="AW35" s="1000"/>
      <c r="AX35" s="1000"/>
      <c r="AY35" s="1000"/>
      <c r="AZ35" s="1072" t="s">
        <v>543</v>
      </c>
      <c r="BA35" s="1072"/>
      <c r="BB35" s="1072"/>
      <c r="BC35" s="1072"/>
      <c r="BD35" s="1072"/>
      <c r="BE35" s="1062" t="s">
        <v>392</v>
      </c>
      <c r="BF35" s="1062"/>
      <c r="BG35" s="1062"/>
      <c r="BH35" s="1062"/>
      <c r="BI35" s="1063"/>
      <c r="BJ35" s="205"/>
      <c r="BK35" s="205"/>
      <c r="BL35" s="205"/>
      <c r="BM35" s="205"/>
      <c r="BN35" s="205"/>
      <c r="BO35" s="218"/>
      <c r="BP35" s="218"/>
      <c r="BQ35" s="215">
        <v>29</v>
      </c>
      <c r="BR35" s="216"/>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c r="A36" s="219">
        <v>9</v>
      </c>
      <c r="B36" s="1067"/>
      <c r="C36" s="1068"/>
      <c r="D36" s="1068"/>
      <c r="E36" s="1068"/>
      <c r="F36" s="1068"/>
      <c r="G36" s="1068"/>
      <c r="H36" s="1068"/>
      <c r="I36" s="1068"/>
      <c r="J36" s="1068"/>
      <c r="K36" s="1068"/>
      <c r="L36" s="1068"/>
      <c r="M36" s="1068"/>
      <c r="N36" s="1068"/>
      <c r="O36" s="1068"/>
      <c r="P36" s="1069"/>
      <c r="Q36" s="1073"/>
      <c r="R36" s="1074"/>
      <c r="S36" s="1074"/>
      <c r="T36" s="1074"/>
      <c r="U36" s="1074"/>
      <c r="V36" s="1074"/>
      <c r="W36" s="1074"/>
      <c r="X36" s="1074"/>
      <c r="Y36" s="1074"/>
      <c r="Z36" s="1074"/>
      <c r="AA36" s="1074"/>
      <c r="AB36" s="1074"/>
      <c r="AC36" s="1074"/>
      <c r="AD36" s="1074"/>
      <c r="AE36" s="1075"/>
      <c r="AF36" s="1049"/>
      <c r="AG36" s="1050"/>
      <c r="AH36" s="1050"/>
      <c r="AI36" s="1050"/>
      <c r="AJ36" s="1051"/>
      <c r="AK36" s="1009"/>
      <c r="AL36" s="1000"/>
      <c r="AM36" s="1000"/>
      <c r="AN36" s="1000"/>
      <c r="AO36" s="1000"/>
      <c r="AP36" s="1000"/>
      <c r="AQ36" s="1000"/>
      <c r="AR36" s="1000"/>
      <c r="AS36" s="1000"/>
      <c r="AT36" s="1000"/>
      <c r="AU36" s="1000"/>
      <c r="AV36" s="1000"/>
      <c r="AW36" s="1000"/>
      <c r="AX36" s="1000"/>
      <c r="AY36" s="1000"/>
      <c r="AZ36" s="1072"/>
      <c r="BA36" s="1072"/>
      <c r="BB36" s="1072"/>
      <c r="BC36" s="1072"/>
      <c r="BD36" s="1072"/>
      <c r="BE36" s="1062"/>
      <c r="BF36" s="1062"/>
      <c r="BG36" s="1062"/>
      <c r="BH36" s="1062"/>
      <c r="BI36" s="1063"/>
      <c r="BJ36" s="205"/>
      <c r="BK36" s="205"/>
      <c r="BL36" s="205"/>
      <c r="BM36" s="205"/>
      <c r="BN36" s="205"/>
      <c r="BO36" s="218"/>
      <c r="BP36" s="218"/>
      <c r="BQ36" s="215">
        <v>30</v>
      </c>
      <c r="BR36" s="216"/>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c r="A37" s="219">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9"/>
      <c r="AG37" s="1050"/>
      <c r="AH37" s="1050"/>
      <c r="AI37" s="1050"/>
      <c r="AJ37" s="1051"/>
      <c r="AK37" s="1009"/>
      <c r="AL37" s="1000"/>
      <c r="AM37" s="1000"/>
      <c r="AN37" s="1000"/>
      <c r="AO37" s="1000"/>
      <c r="AP37" s="1000"/>
      <c r="AQ37" s="1000"/>
      <c r="AR37" s="1000"/>
      <c r="AS37" s="1000"/>
      <c r="AT37" s="1000"/>
      <c r="AU37" s="1000"/>
      <c r="AV37" s="1000"/>
      <c r="AW37" s="1000"/>
      <c r="AX37" s="1000"/>
      <c r="AY37" s="1000"/>
      <c r="AZ37" s="1072"/>
      <c r="BA37" s="1072"/>
      <c r="BB37" s="1072"/>
      <c r="BC37" s="1072"/>
      <c r="BD37" s="1072"/>
      <c r="BE37" s="1062"/>
      <c r="BF37" s="1062"/>
      <c r="BG37" s="1062"/>
      <c r="BH37" s="1062"/>
      <c r="BI37" s="1063"/>
      <c r="BJ37" s="205"/>
      <c r="BK37" s="205"/>
      <c r="BL37" s="205"/>
      <c r="BM37" s="205"/>
      <c r="BN37" s="205"/>
      <c r="BO37" s="218"/>
      <c r="BP37" s="218"/>
      <c r="BQ37" s="215">
        <v>31</v>
      </c>
      <c r="BR37" s="216"/>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c r="A38" s="219">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09"/>
      <c r="AL38" s="1000"/>
      <c r="AM38" s="1000"/>
      <c r="AN38" s="1000"/>
      <c r="AO38" s="1000"/>
      <c r="AP38" s="1000"/>
      <c r="AQ38" s="1000"/>
      <c r="AR38" s="1000"/>
      <c r="AS38" s="1000"/>
      <c r="AT38" s="1000"/>
      <c r="AU38" s="1000"/>
      <c r="AV38" s="1000"/>
      <c r="AW38" s="1000"/>
      <c r="AX38" s="1000"/>
      <c r="AY38" s="1000"/>
      <c r="AZ38" s="1072"/>
      <c r="BA38" s="1072"/>
      <c r="BB38" s="1072"/>
      <c r="BC38" s="1072"/>
      <c r="BD38" s="1072"/>
      <c r="BE38" s="1062"/>
      <c r="BF38" s="1062"/>
      <c r="BG38" s="1062"/>
      <c r="BH38" s="1062"/>
      <c r="BI38" s="1063"/>
      <c r="BJ38" s="205"/>
      <c r="BK38" s="205"/>
      <c r="BL38" s="205"/>
      <c r="BM38" s="205"/>
      <c r="BN38" s="205"/>
      <c r="BO38" s="218"/>
      <c r="BP38" s="218"/>
      <c r="BQ38" s="215">
        <v>32</v>
      </c>
      <c r="BR38" s="216"/>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62"/>
      <c r="BF39" s="1062"/>
      <c r="BG39" s="1062"/>
      <c r="BH39" s="1062"/>
      <c r="BI39" s="1063"/>
      <c r="BJ39" s="205"/>
      <c r="BK39" s="205"/>
      <c r="BL39" s="205"/>
      <c r="BM39" s="205"/>
      <c r="BN39" s="205"/>
      <c r="BO39" s="218"/>
      <c r="BP39" s="218"/>
      <c r="BQ39" s="215">
        <v>33</v>
      </c>
      <c r="BR39" s="216"/>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62"/>
      <c r="BF40" s="1062"/>
      <c r="BG40" s="1062"/>
      <c r="BH40" s="1062"/>
      <c r="BI40" s="1063"/>
      <c r="BJ40" s="205"/>
      <c r="BK40" s="205"/>
      <c r="BL40" s="205"/>
      <c r="BM40" s="205"/>
      <c r="BN40" s="205"/>
      <c r="BO40" s="218"/>
      <c r="BP40" s="218"/>
      <c r="BQ40" s="215">
        <v>34</v>
      </c>
      <c r="BR40" s="216"/>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62"/>
      <c r="BF41" s="1062"/>
      <c r="BG41" s="1062"/>
      <c r="BH41" s="1062"/>
      <c r="BI41" s="1063"/>
      <c r="BJ41" s="205"/>
      <c r="BK41" s="205"/>
      <c r="BL41" s="205"/>
      <c r="BM41" s="205"/>
      <c r="BN41" s="205"/>
      <c r="BO41" s="218"/>
      <c r="BP41" s="218"/>
      <c r="BQ41" s="215">
        <v>35</v>
      </c>
      <c r="BR41" s="216"/>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62"/>
      <c r="BF42" s="1062"/>
      <c r="BG42" s="1062"/>
      <c r="BH42" s="1062"/>
      <c r="BI42" s="1063"/>
      <c r="BJ42" s="205"/>
      <c r="BK42" s="205"/>
      <c r="BL42" s="205"/>
      <c r="BM42" s="205"/>
      <c r="BN42" s="205"/>
      <c r="BO42" s="218"/>
      <c r="BP42" s="218"/>
      <c r="BQ42" s="215">
        <v>36</v>
      </c>
      <c r="BR42" s="216"/>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62"/>
      <c r="BF43" s="1062"/>
      <c r="BG43" s="1062"/>
      <c r="BH43" s="1062"/>
      <c r="BI43" s="1063"/>
      <c r="BJ43" s="205"/>
      <c r="BK43" s="205"/>
      <c r="BL43" s="205"/>
      <c r="BM43" s="205"/>
      <c r="BN43" s="205"/>
      <c r="BO43" s="218"/>
      <c r="BP43" s="218"/>
      <c r="BQ43" s="215">
        <v>37</v>
      </c>
      <c r="BR43" s="216"/>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62"/>
      <c r="BF44" s="1062"/>
      <c r="BG44" s="1062"/>
      <c r="BH44" s="1062"/>
      <c r="BI44" s="1063"/>
      <c r="BJ44" s="205"/>
      <c r="BK44" s="205"/>
      <c r="BL44" s="205"/>
      <c r="BM44" s="205"/>
      <c r="BN44" s="205"/>
      <c r="BO44" s="218"/>
      <c r="BP44" s="218"/>
      <c r="BQ44" s="215">
        <v>38</v>
      </c>
      <c r="BR44" s="216"/>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62"/>
      <c r="BF45" s="1062"/>
      <c r="BG45" s="1062"/>
      <c r="BH45" s="1062"/>
      <c r="BI45" s="1063"/>
      <c r="BJ45" s="205"/>
      <c r="BK45" s="205"/>
      <c r="BL45" s="205"/>
      <c r="BM45" s="205"/>
      <c r="BN45" s="205"/>
      <c r="BO45" s="218"/>
      <c r="BP45" s="218"/>
      <c r="BQ45" s="215">
        <v>39</v>
      </c>
      <c r="BR45" s="216"/>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62"/>
      <c r="BF46" s="1062"/>
      <c r="BG46" s="1062"/>
      <c r="BH46" s="1062"/>
      <c r="BI46" s="1063"/>
      <c r="BJ46" s="205"/>
      <c r="BK46" s="205"/>
      <c r="BL46" s="205"/>
      <c r="BM46" s="205"/>
      <c r="BN46" s="205"/>
      <c r="BO46" s="218"/>
      <c r="BP46" s="218"/>
      <c r="BQ46" s="215">
        <v>40</v>
      </c>
      <c r="BR46" s="216"/>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62"/>
      <c r="BF47" s="1062"/>
      <c r="BG47" s="1062"/>
      <c r="BH47" s="1062"/>
      <c r="BI47" s="1063"/>
      <c r="BJ47" s="205"/>
      <c r="BK47" s="205"/>
      <c r="BL47" s="205"/>
      <c r="BM47" s="205"/>
      <c r="BN47" s="205"/>
      <c r="BO47" s="218"/>
      <c r="BP47" s="218"/>
      <c r="BQ47" s="215">
        <v>41</v>
      </c>
      <c r="BR47" s="216"/>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62"/>
      <c r="BF48" s="1062"/>
      <c r="BG48" s="1062"/>
      <c r="BH48" s="1062"/>
      <c r="BI48" s="1063"/>
      <c r="BJ48" s="205"/>
      <c r="BK48" s="205"/>
      <c r="BL48" s="205"/>
      <c r="BM48" s="205"/>
      <c r="BN48" s="205"/>
      <c r="BO48" s="218"/>
      <c r="BP48" s="218"/>
      <c r="BQ48" s="215">
        <v>42</v>
      </c>
      <c r="BR48" s="216"/>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62"/>
      <c r="BF49" s="1062"/>
      <c r="BG49" s="1062"/>
      <c r="BH49" s="1062"/>
      <c r="BI49" s="1063"/>
      <c r="BJ49" s="205"/>
      <c r="BK49" s="205"/>
      <c r="BL49" s="205"/>
      <c r="BM49" s="205"/>
      <c r="BN49" s="205"/>
      <c r="BO49" s="218"/>
      <c r="BP49" s="218"/>
      <c r="BQ49" s="215">
        <v>43</v>
      </c>
      <c r="BR49" s="216"/>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c r="A50" s="214">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8"/>
      <c r="BP50" s="218"/>
      <c r="BQ50" s="215">
        <v>44</v>
      </c>
      <c r="BR50" s="216"/>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c r="A51" s="214">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8"/>
      <c r="BP51" s="218"/>
      <c r="BQ51" s="215">
        <v>45</v>
      </c>
      <c r="BR51" s="216"/>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c r="A52" s="214">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8"/>
      <c r="BP52" s="218"/>
      <c r="BQ52" s="215">
        <v>46</v>
      </c>
      <c r="BR52" s="216"/>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c r="A53" s="214">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8"/>
      <c r="BP53" s="218"/>
      <c r="BQ53" s="215">
        <v>47</v>
      </c>
      <c r="BR53" s="216"/>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c r="A54" s="214">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8"/>
      <c r="BP54" s="218"/>
      <c r="BQ54" s="215">
        <v>48</v>
      </c>
      <c r="BR54" s="216"/>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c r="A55" s="214">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8"/>
      <c r="BP55" s="218"/>
      <c r="BQ55" s="215">
        <v>49</v>
      </c>
      <c r="BR55" s="216"/>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c r="A56" s="214">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8"/>
      <c r="BP56" s="218"/>
      <c r="BQ56" s="215">
        <v>50</v>
      </c>
      <c r="BR56" s="216"/>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c r="A57" s="214">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8"/>
      <c r="BP57" s="218"/>
      <c r="BQ57" s="215">
        <v>51</v>
      </c>
      <c r="BR57" s="216"/>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c r="A58" s="214">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8"/>
      <c r="BP58" s="218"/>
      <c r="BQ58" s="215">
        <v>52</v>
      </c>
      <c r="BR58" s="216"/>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c r="A59" s="214">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8"/>
      <c r="BP59" s="218"/>
      <c r="BQ59" s="215">
        <v>53</v>
      </c>
      <c r="BR59" s="216"/>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c r="A60" s="214">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8"/>
      <c r="BP60" s="218"/>
      <c r="BQ60" s="215">
        <v>54</v>
      </c>
      <c r="BR60" s="216"/>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c r="A61" s="214">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8"/>
      <c r="BP61" s="218"/>
      <c r="BQ61" s="215">
        <v>55</v>
      </c>
      <c r="BR61" s="216"/>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c r="A62" s="214">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393</v>
      </c>
      <c r="BK62" s="1065"/>
      <c r="BL62" s="1065"/>
      <c r="BM62" s="1065"/>
      <c r="BN62" s="1066"/>
      <c r="BO62" s="218"/>
      <c r="BP62" s="218"/>
      <c r="BQ62" s="215">
        <v>56</v>
      </c>
      <c r="BR62" s="216"/>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c r="A63" s="217" t="s">
        <v>371</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8"/>
      <c r="AF63" s="1059">
        <v>1401</v>
      </c>
      <c r="AG63" s="988"/>
      <c r="AH63" s="988"/>
      <c r="AI63" s="988"/>
      <c r="AJ63" s="1060"/>
      <c r="AK63" s="1061"/>
      <c r="AL63" s="992"/>
      <c r="AM63" s="992"/>
      <c r="AN63" s="992"/>
      <c r="AO63" s="992"/>
      <c r="AP63" s="988">
        <v>17940</v>
      </c>
      <c r="AQ63" s="988"/>
      <c r="AR63" s="988"/>
      <c r="AS63" s="988"/>
      <c r="AT63" s="988"/>
      <c r="AU63" s="988">
        <v>11113</v>
      </c>
      <c r="AV63" s="988"/>
      <c r="AW63" s="988"/>
      <c r="AX63" s="988"/>
      <c r="AY63" s="988"/>
      <c r="AZ63" s="1055"/>
      <c r="BA63" s="1055"/>
      <c r="BB63" s="1055"/>
      <c r="BC63" s="1055"/>
      <c r="BD63" s="1055"/>
      <c r="BE63" s="989"/>
      <c r="BF63" s="989"/>
      <c r="BG63" s="989"/>
      <c r="BH63" s="989"/>
      <c r="BI63" s="990"/>
      <c r="BJ63" s="1056" t="s">
        <v>113</v>
      </c>
      <c r="BK63" s="980"/>
      <c r="BL63" s="980"/>
      <c r="BM63" s="980"/>
      <c r="BN63" s="1057"/>
      <c r="BO63" s="218"/>
      <c r="BP63" s="218"/>
      <c r="BQ63" s="215">
        <v>57</v>
      </c>
      <c r="BR63" s="216"/>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c r="A66" s="1025" t="s">
        <v>396</v>
      </c>
      <c r="B66" s="1026"/>
      <c r="C66" s="1026"/>
      <c r="D66" s="1026"/>
      <c r="E66" s="1026"/>
      <c r="F66" s="1026"/>
      <c r="G66" s="1026"/>
      <c r="H66" s="1026"/>
      <c r="I66" s="1026"/>
      <c r="J66" s="1026"/>
      <c r="K66" s="1026"/>
      <c r="L66" s="1026"/>
      <c r="M66" s="1026"/>
      <c r="N66" s="1026"/>
      <c r="O66" s="1026"/>
      <c r="P66" s="1027"/>
      <c r="Q66" s="1031" t="s">
        <v>375</v>
      </c>
      <c r="R66" s="1032"/>
      <c r="S66" s="1032"/>
      <c r="T66" s="1032"/>
      <c r="U66" s="1033"/>
      <c r="V66" s="1031" t="s">
        <v>376</v>
      </c>
      <c r="W66" s="1032"/>
      <c r="X66" s="1032"/>
      <c r="Y66" s="1032"/>
      <c r="Z66" s="1033"/>
      <c r="AA66" s="1031" t="s">
        <v>377</v>
      </c>
      <c r="AB66" s="1032"/>
      <c r="AC66" s="1032"/>
      <c r="AD66" s="1032"/>
      <c r="AE66" s="1033"/>
      <c r="AF66" s="1037" t="s">
        <v>378</v>
      </c>
      <c r="AG66" s="1038"/>
      <c r="AH66" s="1038"/>
      <c r="AI66" s="1038"/>
      <c r="AJ66" s="1039"/>
      <c r="AK66" s="1031" t="s">
        <v>379</v>
      </c>
      <c r="AL66" s="1026"/>
      <c r="AM66" s="1026"/>
      <c r="AN66" s="1026"/>
      <c r="AO66" s="1027"/>
      <c r="AP66" s="1031" t="s">
        <v>380</v>
      </c>
      <c r="AQ66" s="1032"/>
      <c r="AR66" s="1032"/>
      <c r="AS66" s="1032"/>
      <c r="AT66" s="1033"/>
      <c r="AU66" s="1031" t="s">
        <v>397</v>
      </c>
      <c r="AV66" s="1032"/>
      <c r="AW66" s="1032"/>
      <c r="AX66" s="1032"/>
      <c r="AY66" s="1033"/>
      <c r="AZ66" s="1031" t="s">
        <v>357</v>
      </c>
      <c r="BA66" s="1032"/>
      <c r="BB66" s="1032"/>
      <c r="BC66" s="1032"/>
      <c r="BD66" s="1047"/>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5" t="s">
        <v>547</v>
      </c>
      <c r="C68" s="1016"/>
      <c r="D68" s="1016"/>
      <c r="E68" s="1016"/>
      <c r="F68" s="1016"/>
      <c r="G68" s="1016"/>
      <c r="H68" s="1016"/>
      <c r="I68" s="1016"/>
      <c r="J68" s="1016"/>
      <c r="K68" s="1016"/>
      <c r="L68" s="1016"/>
      <c r="M68" s="1016"/>
      <c r="N68" s="1016"/>
      <c r="O68" s="1016"/>
      <c r="P68" s="1017"/>
      <c r="Q68" s="1018">
        <v>1</v>
      </c>
      <c r="R68" s="1012"/>
      <c r="S68" s="1012"/>
      <c r="T68" s="1012"/>
      <c r="U68" s="1012"/>
      <c r="V68" s="1012">
        <v>1</v>
      </c>
      <c r="W68" s="1012"/>
      <c r="X68" s="1012"/>
      <c r="Y68" s="1012"/>
      <c r="Z68" s="1012"/>
      <c r="AA68" s="1012">
        <v>0</v>
      </c>
      <c r="AB68" s="1012"/>
      <c r="AC68" s="1012"/>
      <c r="AD68" s="1012"/>
      <c r="AE68" s="1012"/>
      <c r="AF68" s="1012">
        <v>0</v>
      </c>
      <c r="AG68" s="1012"/>
      <c r="AH68" s="1012"/>
      <c r="AI68" s="1012"/>
      <c r="AJ68" s="1012"/>
      <c r="AK68" s="1012" t="s">
        <v>545</v>
      </c>
      <c r="AL68" s="1012"/>
      <c r="AM68" s="1012"/>
      <c r="AN68" s="1012"/>
      <c r="AO68" s="1012"/>
      <c r="AP68" s="1012" t="s">
        <v>543</v>
      </c>
      <c r="AQ68" s="1012"/>
      <c r="AR68" s="1012"/>
      <c r="AS68" s="1012"/>
      <c r="AT68" s="1012"/>
      <c r="AU68" s="1012" t="s">
        <v>543</v>
      </c>
      <c r="AV68" s="1012"/>
      <c r="AW68" s="1012"/>
      <c r="AX68" s="1012"/>
      <c r="AY68" s="1012"/>
      <c r="AZ68" s="1013"/>
      <c r="BA68" s="1013"/>
      <c r="BB68" s="1013"/>
      <c r="BC68" s="1013"/>
      <c r="BD68" s="1014"/>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548</v>
      </c>
      <c r="C69" s="1004"/>
      <c r="D69" s="1004"/>
      <c r="E69" s="1004"/>
      <c r="F69" s="1004"/>
      <c r="G69" s="1004"/>
      <c r="H69" s="1004"/>
      <c r="I69" s="1004"/>
      <c r="J69" s="1004"/>
      <c r="K69" s="1004"/>
      <c r="L69" s="1004"/>
      <c r="M69" s="1004"/>
      <c r="N69" s="1004"/>
      <c r="O69" s="1004"/>
      <c r="P69" s="1005"/>
      <c r="Q69" s="1006">
        <v>4214</v>
      </c>
      <c r="R69" s="1000"/>
      <c r="S69" s="1000"/>
      <c r="T69" s="1000"/>
      <c r="U69" s="1000"/>
      <c r="V69" s="1000">
        <v>3664</v>
      </c>
      <c r="W69" s="1000"/>
      <c r="X69" s="1000"/>
      <c r="Y69" s="1000"/>
      <c r="Z69" s="1000"/>
      <c r="AA69" s="1000">
        <v>550</v>
      </c>
      <c r="AB69" s="1000"/>
      <c r="AC69" s="1000"/>
      <c r="AD69" s="1000"/>
      <c r="AE69" s="1000"/>
      <c r="AF69" s="1000">
        <v>550</v>
      </c>
      <c r="AG69" s="1000"/>
      <c r="AH69" s="1000"/>
      <c r="AI69" s="1000"/>
      <c r="AJ69" s="1000"/>
      <c r="AK69" s="1000" t="s">
        <v>543</v>
      </c>
      <c r="AL69" s="1000"/>
      <c r="AM69" s="1000"/>
      <c r="AN69" s="1000"/>
      <c r="AO69" s="1000"/>
      <c r="AP69" s="1011" t="s">
        <v>554</v>
      </c>
      <c r="AQ69" s="1000"/>
      <c r="AR69" s="1000"/>
      <c r="AS69" s="1000"/>
      <c r="AT69" s="1000"/>
      <c r="AU69" s="1000" t="s">
        <v>543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549</v>
      </c>
      <c r="C70" s="1004"/>
      <c r="D70" s="1004"/>
      <c r="E70" s="1004"/>
      <c r="F70" s="1004"/>
      <c r="G70" s="1004"/>
      <c r="H70" s="1004"/>
      <c r="I70" s="1004"/>
      <c r="J70" s="1004"/>
      <c r="K70" s="1004"/>
      <c r="L70" s="1004"/>
      <c r="M70" s="1004"/>
      <c r="N70" s="1004"/>
      <c r="O70" s="1004"/>
      <c r="P70" s="1005"/>
      <c r="Q70" s="1006">
        <v>452</v>
      </c>
      <c r="R70" s="1000"/>
      <c r="S70" s="1000"/>
      <c r="T70" s="1000"/>
      <c r="U70" s="1000"/>
      <c r="V70" s="1000">
        <v>448</v>
      </c>
      <c r="W70" s="1000"/>
      <c r="X70" s="1000"/>
      <c r="Y70" s="1000"/>
      <c r="Z70" s="1000"/>
      <c r="AA70" s="1000">
        <v>4</v>
      </c>
      <c r="AB70" s="1000"/>
      <c r="AC70" s="1000"/>
      <c r="AD70" s="1000"/>
      <c r="AE70" s="1000"/>
      <c r="AF70" s="1000">
        <v>4</v>
      </c>
      <c r="AG70" s="1000"/>
      <c r="AH70" s="1000"/>
      <c r="AI70" s="1000"/>
      <c r="AJ70" s="1000"/>
      <c r="AK70" s="1000" t="s">
        <v>543</v>
      </c>
      <c r="AL70" s="1000"/>
      <c r="AM70" s="1000"/>
      <c r="AN70" s="1000"/>
      <c r="AO70" s="1000"/>
      <c r="AP70" s="1000" t="s">
        <v>543</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550</v>
      </c>
      <c r="C71" s="1004"/>
      <c r="D71" s="1004"/>
      <c r="E71" s="1004"/>
      <c r="F71" s="1004"/>
      <c r="G71" s="1004"/>
      <c r="H71" s="1004"/>
      <c r="I71" s="1004"/>
      <c r="J71" s="1004"/>
      <c r="K71" s="1004"/>
      <c r="L71" s="1004"/>
      <c r="M71" s="1004"/>
      <c r="N71" s="1004"/>
      <c r="O71" s="1004"/>
      <c r="P71" s="1005"/>
      <c r="Q71" s="1006">
        <v>150502</v>
      </c>
      <c r="R71" s="1000"/>
      <c r="S71" s="1000"/>
      <c r="T71" s="1000"/>
      <c r="U71" s="1000"/>
      <c r="V71" s="1000">
        <v>145713</v>
      </c>
      <c r="W71" s="1000"/>
      <c r="X71" s="1000"/>
      <c r="Y71" s="1000"/>
      <c r="Z71" s="1000"/>
      <c r="AA71" s="1000">
        <v>2789</v>
      </c>
      <c r="AB71" s="1000"/>
      <c r="AC71" s="1000"/>
      <c r="AD71" s="1000"/>
      <c r="AE71" s="1000"/>
      <c r="AF71" s="1000">
        <v>2789</v>
      </c>
      <c r="AG71" s="1000"/>
      <c r="AH71" s="1000"/>
      <c r="AI71" s="1000"/>
      <c r="AJ71" s="1000"/>
      <c r="AK71" s="1000">
        <v>286</v>
      </c>
      <c r="AL71" s="1000"/>
      <c r="AM71" s="1000"/>
      <c r="AN71" s="1000"/>
      <c r="AO71" s="1000"/>
      <c r="AP71" s="1000" t="s">
        <v>543</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551</v>
      </c>
      <c r="C72" s="1004"/>
      <c r="D72" s="1004"/>
      <c r="E72" s="1004"/>
      <c r="F72" s="1004"/>
      <c r="G72" s="1004"/>
      <c r="H72" s="1004"/>
      <c r="I72" s="1004"/>
      <c r="J72" s="1004"/>
      <c r="K72" s="1004"/>
      <c r="L72" s="1004"/>
      <c r="M72" s="1004"/>
      <c r="N72" s="1004"/>
      <c r="O72" s="1004"/>
      <c r="P72" s="1005"/>
      <c r="Q72" s="1006">
        <v>2092</v>
      </c>
      <c r="R72" s="1000"/>
      <c r="S72" s="1000"/>
      <c r="T72" s="1000"/>
      <c r="U72" s="1000"/>
      <c r="V72" s="1000">
        <v>2058</v>
      </c>
      <c r="W72" s="1000"/>
      <c r="X72" s="1000"/>
      <c r="Y72" s="1000"/>
      <c r="Z72" s="1000"/>
      <c r="AA72" s="1000">
        <v>34</v>
      </c>
      <c r="AB72" s="1000"/>
      <c r="AC72" s="1000"/>
      <c r="AD72" s="1000"/>
      <c r="AE72" s="1000"/>
      <c r="AF72" s="1000">
        <v>34</v>
      </c>
      <c r="AG72" s="1000"/>
      <c r="AH72" s="1000"/>
      <c r="AI72" s="1000"/>
      <c r="AJ72" s="1000"/>
      <c r="AK72" s="1000" t="s">
        <v>545</v>
      </c>
      <c r="AL72" s="1000"/>
      <c r="AM72" s="1000"/>
      <c r="AN72" s="1000"/>
      <c r="AO72" s="1000"/>
      <c r="AP72" s="1000">
        <v>1439</v>
      </c>
      <c r="AQ72" s="1000"/>
      <c r="AR72" s="1000"/>
      <c r="AS72" s="1000"/>
      <c r="AT72" s="1000"/>
      <c r="AU72" s="1000">
        <v>543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552</v>
      </c>
      <c r="C73" s="1004"/>
      <c r="D73" s="1004"/>
      <c r="E73" s="1004"/>
      <c r="F73" s="1004"/>
      <c r="G73" s="1004"/>
      <c r="H73" s="1004"/>
      <c r="I73" s="1004"/>
      <c r="J73" s="1004"/>
      <c r="K73" s="1004"/>
      <c r="L73" s="1004"/>
      <c r="M73" s="1004"/>
      <c r="N73" s="1004"/>
      <c r="O73" s="1004"/>
      <c r="P73" s="1005"/>
      <c r="Q73" s="1006">
        <v>185</v>
      </c>
      <c r="R73" s="1000"/>
      <c r="S73" s="1000"/>
      <c r="T73" s="1000"/>
      <c r="U73" s="1000"/>
      <c r="V73" s="1000">
        <v>181</v>
      </c>
      <c r="W73" s="1000"/>
      <c r="X73" s="1000"/>
      <c r="Y73" s="1000"/>
      <c r="Z73" s="1000"/>
      <c r="AA73" s="1000">
        <v>4</v>
      </c>
      <c r="AB73" s="1000"/>
      <c r="AC73" s="1000"/>
      <c r="AD73" s="1000"/>
      <c r="AE73" s="1000"/>
      <c r="AF73" s="1000">
        <v>4</v>
      </c>
      <c r="AG73" s="1000"/>
      <c r="AH73" s="1000"/>
      <c r="AI73" s="1000"/>
      <c r="AJ73" s="1000"/>
      <c r="AK73" s="1000" t="s">
        <v>543</v>
      </c>
      <c r="AL73" s="1000"/>
      <c r="AM73" s="1000"/>
      <c r="AN73" s="1000"/>
      <c r="AO73" s="1000"/>
      <c r="AP73" s="1000" t="s">
        <v>543</v>
      </c>
      <c r="AQ73" s="1000"/>
      <c r="AR73" s="1000"/>
      <c r="AS73" s="1000"/>
      <c r="AT73" s="1000"/>
      <c r="AU73" s="1000" t="s">
        <v>543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553</v>
      </c>
      <c r="C74" s="1004"/>
      <c r="D74" s="1004"/>
      <c r="E74" s="1004"/>
      <c r="F74" s="1004"/>
      <c r="G74" s="1004"/>
      <c r="H74" s="1004"/>
      <c r="I74" s="1004"/>
      <c r="J74" s="1004"/>
      <c r="K74" s="1004"/>
      <c r="L74" s="1004"/>
      <c r="M74" s="1004"/>
      <c r="N74" s="1004"/>
      <c r="O74" s="1004"/>
      <c r="P74" s="1005"/>
      <c r="Q74" s="1006">
        <v>7</v>
      </c>
      <c r="R74" s="1000"/>
      <c r="S74" s="1000"/>
      <c r="T74" s="1000"/>
      <c r="U74" s="1000"/>
      <c r="V74" s="1000">
        <v>2</v>
      </c>
      <c r="W74" s="1000"/>
      <c r="X74" s="1000"/>
      <c r="Y74" s="1000"/>
      <c r="Z74" s="1000"/>
      <c r="AA74" s="1000">
        <v>5</v>
      </c>
      <c r="AB74" s="1000"/>
      <c r="AC74" s="1000"/>
      <c r="AD74" s="1000"/>
      <c r="AE74" s="1000"/>
      <c r="AF74" s="1000">
        <v>5</v>
      </c>
      <c r="AG74" s="1000"/>
      <c r="AH74" s="1000"/>
      <c r="AI74" s="1000"/>
      <c r="AJ74" s="1000"/>
      <c r="AK74" s="1000" t="s">
        <v>543</v>
      </c>
      <c r="AL74" s="1000"/>
      <c r="AM74" s="1000"/>
      <c r="AN74" s="1000"/>
      <c r="AO74" s="1000"/>
      <c r="AP74" s="1000" t="s">
        <v>543</v>
      </c>
      <c r="AQ74" s="1000"/>
      <c r="AR74" s="1000"/>
      <c r="AS74" s="1000"/>
      <c r="AT74" s="1000"/>
      <c r="AU74" s="1000" t="s">
        <v>555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3386</v>
      </c>
      <c r="AG88" s="988"/>
      <c r="AH88" s="988"/>
      <c r="AI88" s="988"/>
      <c r="AJ88" s="988"/>
      <c r="AK88" s="992"/>
      <c r="AL88" s="992"/>
      <c r="AM88" s="992"/>
      <c r="AN88" s="992"/>
      <c r="AO88" s="992"/>
      <c r="AP88" s="988">
        <v>1439</v>
      </c>
      <c r="AQ88" s="988"/>
      <c r="AR88" s="988"/>
      <c r="AS88" s="988"/>
      <c r="AT88" s="988"/>
      <c r="AU88" s="988">
        <v>543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67</v>
      </c>
      <c r="CS102" s="980"/>
      <c r="CT102" s="980"/>
      <c r="CU102" s="980"/>
      <c r="CV102" s="981"/>
      <c r="CW102" s="979">
        <v>30</v>
      </c>
      <c r="CX102" s="980"/>
      <c r="CY102" s="980"/>
      <c r="CZ102" s="980"/>
      <c r="DA102" s="981"/>
      <c r="DB102" s="979"/>
      <c r="DC102" s="980"/>
      <c r="DD102" s="980"/>
      <c r="DE102" s="980"/>
      <c r="DF102" s="981"/>
      <c r="DG102" s="979">
        <v>770</v>
      </c>
      <c r="DH102" s="980"/>
      <c r="DI102" s="980"/>
      <c r="DJ102" s="980"/>
      <c r="DK102" s="981"/>
      <c r="DL102" s="979"/>
      <c r="DM102" s="980"/>
      <c r="DN102" s="980"/>
      <c r="DO102" s="980"/>
      <c r="DP102" s="981"/>
      <c r="DQ102" s="979">
        <v>302</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289</v>
      </c>
      <c r="AG109" s="923"/>
      <c r="AH109" s="923"/>
      <c r="AI109" s="923"/>
      <c r="AJ109" s="924"/>
      <c r="AK109" s="925" t="s">
        <v>288</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289</v>
      </c>
      <c r="BW109" s="923"/>
      <c r="BX109" s="923"/>
      <c r="BY109" s="923"/>
      <c r="BZ109" s="924"/>
      <c r="CA109" s="925" t="s">
        <v>288</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289</v>
      </c>
      <c r="DM109" s="923"/>
      <c r="DN109" s="923"/>
      <c r="DO109" s="923"/>
      <c r="DP109" s="924"/>
      <c r="DQ109" s="925" t="s">
        <v>288</v>
      </c>
      <c r="DR109" s="923"/>
      <c r="DS109" s="923"/>
      <c r="DT109" s="923"/>
      <c r="DU109" s="924"/>
      <c r="DV109" s="925" t="s">
        <v>408</v>
      </c>
      <c r="DW109" s="923"/>
      <c r="DX109" s="923"/>
      <c r="DY109" s="923"/>
      <c r="DZ109" s="954"/>
    </row>
    <row r="110" spans="1:131"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1944131</v>
      </c>
      <c r="AB110" s="916"/>
      <c r="AC110" s="916"/>
      <c r="AD110" s="916"/>
      <c r="AE110" s="917"/>
      <c r="AF110" s="918">
        <v>1854498</v>
      </c>
      <c r="AG110" s="916"/>
      <c r="AH110" s="916"/>
      <c r="AI110" s="916"/>
      <c r="AJ110" s="917"/>
      <c r="AK110" s="918">
        <v>1823034</v>
      </c>
      <c r="AL110" s="916"/>
      <c r="AM110" s="916"/>
      <c r="AN110" s="916"/>
      <c r="AO110" s="917"/>
      <c r="AP110" s="919">
        <v>27.4</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16659082</v>
      </c>
      <c r="BR110" s="863"/>
      <c r="BS110" s="863"/>
      <c r="BT110" s="863"/>
      <c r="BU110" s="863"/>
      <c r="BV110" s="863">
        <v>16362272</v>
      </c>
      <c r="BW110" s="863"/>
      <c r="BX110" s="863"/>
      <c r="BY110" s="863"/>
      <c r="BZ110" s="863"/>
      <c r="CA110" s="863">
        <v>15776914</v>
      </c>
      <c r="CB110" s="863"/>
      <c r="CC110" s="863"/>
      <c r="CD110" s="863"/>
      <c r="CE110" s="863"/>
      <c r="CF110" s="887">
        <v>236.7</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v>4665</v>
      </c>
      <c r="BW111" s="835"/>
      <c r="BX111" s="835"/>
      <c r="BY111" s="835"/>
      <c r="BZ111" s="835"/>
      <c r="CA111" s="835">
        <v>3794</v>
      </c>
      <c r="CB111" s="835"/>
      <c r="CC111" s="835"/>
      <c r="CD111" s="835"/>
      <c r="CE111" s="835"/>
      <c r="CF111" s="896">
        <v>0.1</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11948083</v>
      </c>
      <c r="BR112" s="835"/>
      <c r="BS112" s="835"/>
      <c r="BT112" s="835"/>
      <c r="BU112" s="835"/>
      <c r="BV112" s="835">
        <v>11682028</v>
      </c>
      <c r="BW112" s="835"/>
      <c r="BX112" s="835"/>
      <c r="BY112" s="835"/>
      <c r="BZ112" s="835"/>
      <c r="CA112" s="835">
        <v>11113047</v>
      </c>
      <c r="CB112" s="835"/>
      <c r="CC112" s="835"/>
      <c r="CD112" s="835"/>
      <c r="CE112" s="835"/>
      <c r="CF112" s="896">
        <v>166.7</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737624</v>
      </c>
      <c r="AB113" s="944"/>
      <c r="AC113" s="944"/>
      <c r="AD113" s="944"/>
      <c r="AE113" s="945"/>
      <c r="AF113" s="946">
        <v>826651</v>
      </c>
      <c r="AG113" s="944"/>
      <c r="AH113" s="944"/>
      <c r="AI113" s="944"/>
      <c r="AJ113" s="945"/>
      <c r="AK113" s="946">
        <v>823056</v>
      </c>
      <c r="AL113" s="944"/>
      <c r="AM113" s="944"/>
      <c r="AN113" s="944"/>
      <c r="AO113" s="945"/>
      <c r="AP113" s="947">
        <v>12.3</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973462</v>
      </c>
      <c r="BR113" s="835"/>
      <c r="BS113" s="835"/>
      <c r="BT113" s="835"/>
      <c r="BU113" s="835"/>
      <c r="BV113" s="835">
        <v>759347</v>
      </c>
      <c r="BW113" s="835"/>
      <c r="BX113" s="835"/>
      <c r="BY113" s="835"/>
      <c r="BZ113" s="835"/>
      <c r="CA113" s="835">
        <v>542843</v>
      </c>
      <c r="CB113" s="835"/>
      <c r="CC113" s="835"/>
      <c r="CD113" s="835"/>
      <c r="CE113" s="835"/>
      <c r="CF113" s="896">
        <v>8.1</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222561</v>
      </c>
      <c r="AB114" s="798"/>
      <c r="AC114" s="798"/>
      <c r="AD114" s="798"/>
      <c r="AE114" s="799"/>
      <c r="AF114" s="800">
        <v>219700</v>
      </c>
      <c r="AG114" s="798"/>
      <c r="AH114" s="798"/>
      <c r="AI114" s="798"/>
      <c r="AJ114" s="799"/>
      <c r="AK114" s="800">
        <v>217286</v>
      </c>
      <c r="AL114" s="798"/>
      <c r="AM114" s="798"/>
      <c r="AN114" s="798"/>
      <c r="AO114" s="799"/>
      <c r="AP114" s="845">
        <v>3.3</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2121662</v>
      </c>
      <c r="BR114" s="835"/>
      <c r="BS114" s="835"/>
      <c r="BT114" s="835"/>
      <c r="BU114" s="835"/>
      <c r="BV114" s="835">
        <v>2079411</v>
      </c>
      <c r="BW114" s="835"/>
      <c r="BX114" s="835"/>
      <c r="BY114" s="835"/>
      <c r="BZ114" s="835"/>
      <c r="CA114" s="835">
        <v>1862694</v>
      </c>
      <c r="CB114" s="835"/>
      <c r="CC114" s="835"/>
      <c r="CD114" s="835"/>
      <c r="CE114" s="835"/>
      <c r="CF114" s="896">
        <v>27.9</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v>4665</v>
      </c>
      <c r="AL115" s="944"/>
      <c r="AM115" s="944"/>
      <c r="AN115" s="944"/>
      <c r="AO115" s="945"/>
      <c r="AP115" s="947">
        <v>0.1</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381783</v>
      </c>
      <c r="BR115" s="835"/>
      <c r="BS115" s="835"/>
      <c r="BT115" s="835"/>
      <c r="BU115" s="835"/>
      <c r="BV115" s="835">
        <v>361873</v>
      </c>
      <c r="BW115" s="835"/>
      <c r="BX115" s="835"/>
      <c r="BY115" s="835"/>
      <c r="BZ115" s="835"/>
      <c r="CA115" s="835">
        <v>302107</v>
      </c>
      <c r="CB115" s="835"/>
      <c r="CC115" s="835"/>
      <c r="CD115" s="835"/>
      <c r="CE115" s="835"/>
      <c r="CF115" s="896">
        <v>4.5</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v>4665</v>
      </c>
      <c r="DM115" s="798"/>
      <c r="DN115" s="798"/>
      <c r="DO115" s="798"/>
      <c r="DP115" s="799"/>
      <c r="DQ115" s="800">
        <v>3794</v>
      </c>
      <c r="DR115" s="798"/>
      <c r="DS115" s="798"/>
      <c r="DT115" s="798"/>
      <c r="DU115" s="799"/>
      <c r="DV115" s="845">
        <v>0.1</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19</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2904335</v>
      </c>
      <c r="AB117" s="930"/>
      <c r="AC117" s="930"/>
      <c r="AD117" s="930"/>
      <c r="AE117" s="931"/>
      <c r="AF117" s="932">
        <v>2900849</v>
      </c>
      <c r="AG117" s="930"/>
      <c r="AH117" s="930"/>
      <c r="AI117" s="930"/>
      <c r="AJ117" s="931"/>
      <c r="AK117" s="932">
        <v>2868041</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289</v>
      </c>
      <c r="AG118" s="923"/>
      <c r="AH118" s="923"/>
      <c r="AI118" s="923"/>
      <c r="AJ118" s="924"/>
      <c r="AK118" s="925" t="s">
        <v>288</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437</v>
      </c>
      <c r="BR118" s="866"/>
      <c r="BS118" s="866"/>
      <c r="BT118" s="866"/>
      <c r="BU118" s="866"/>
      <c r="BV118" s="866" t="s">
        <v>437</v>
      </c>
      <c r="BW118" s="866"/>
      <c r="BX118" s="866"/>
      <c r="BY118" s="866"/>
      <c r="BZ118" s="866"/>
      <c r="CA118" s="866" t="s">
        <v>437</v>
      </c>
      <c r="CB118" s="866"/>
      <c r="CC118" s="866"/>
      <c r="CD118" s="866"/>
      <c r="CE118" s="866"/>
      <c r="CF118" s="896" t="s">
        <v>437</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437</v>
      </c>
      <c r="DH118" s="798"/>
      <c r="DI118" s="798"/>
      <c r="DJ118" s="798"/>
      <c r="DK118" s="799"/>
      <c r="DL118" s="800" t="s">
        <v>437</v>
      </c>
      <c r="DM118" s="798"/>
      <c r="DN118" s="798"/>
      <c r="DO118" s="798"/>
      <c r="DP118" s="799"/>
      <c r="DQ118" s="800" t="s">
        <v>437</v>
      </c>
      <c r="DR118" s="798"/>
      <c r="DS118" s="798"/>
      <c r="DT118" s="798"/>
      <c r="DU118" s="799"/>
      <c r="DV118" s="845" t="s">
        <v>437</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437</v>
      </c>
      <c r="AB119" s="916"/>
      <c r="AC119" s="916"/>
      <c r="AD119" s="916"/>
      <c r="AE119" s="917"/>
      <c r="AF119" s="918" t="s">
        <v>437</v>
      </c>
      <c r="AG119" s="916"/>
      <c r="AH119" s="916"/>
      <c r="AI119" s="916"/>
      <c r="AJ119" s="917"/>
      <c r="AK119" s="918" t="s">
        <v>437</v>
      </c>
      <c r="AL119" s="916"/>
      <c r="AM119" s="916"/>
      <c r="AN119" s="916"/>
      <c r="AO119" s="917"/>
      <c r="AP119" s="919" t="s">
        <v>437</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439</v>
      </c>
      <c r="BP119" s="899"/>
      <c r="BQ119" s="903">
        <v>32084072</v>
      </c>
      <c r="BR119" s="866"/>
      <c r="BS119" s="866"/>
      <c r="BT119" s="866"/>
      <c r="BU119" s="866"/>
      <c r="BV119" s="866">
        <v>31249596</v>
      </c>
      <c r="BW119" s="866"/>
      <c r="BX119" s="866"/>
      <c r="BY119" s="866"/>
      <c r="BZ119" s="866"/>
      <c r="CA119" s="866">
        <v>29601399</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1228664</v>
      </c>
      <c r="BR120" s="863"/>
      <c r="BS120" s="863"/>
      <c r="BT120" s="863"/>
      <c r="BU120" s="863"/>
      <c r="BV120" s="863">
        <v>1503246</v>
      </c>
      <c r="BW120" s="863"/>
      <c r="BX120" s="863"/>
      <c r="BY120" s="863"/>
      <c r="BZ120" s="863"/>
      <c r="CA120" s="863">
        <v>1622673</v>
      </c>
      <c r="CB120" s="863"/>
      <c r="CC120" s="863"/>
      <c r="CD120" s="863"/>
      <c r="CE120" s="863"/>
      <c r="CF120" s="887">
        <v>24.3</v>
      </c>
      <c r="CG120" s="888"/>
      <c r="CH120" s="888"/>
      <c r="CI120" s="888"/>
      <c r="CJ120" s="888"/>
      <c r="CK120" s="889" t="s">
        <v>443</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t="s">
        <v>113</v>
      </c>
      <c r="DH120" s="863"/>
      <c r="DI120" s="863"/>
      <c r="DJ120" s="863"/>
      <c r="DK120" s="863"/>
      <c r="DL120" s="863">
        <v>11053238</v>
      </c>
      <c r="DM120" s="863"/>
      <c r="DN120" s="863"/>
      <c r="DO120" s="863"/>
      <c r="DP120" s="863"/>
      <c r="DQ120" s="863">
        <v>10579502</v>
      </c>
      <c r="DR120" s="863"/>
      <c r="DS120" s="863"/>
      <c r="DT120" s="863"/>
      <c r="DU120" s="863"/>
      <c r="DV120" s="864">
        <v>158.69999999999999</v>
      </c>
      <c r="DW120" s="864"/>
      <c r="DX120" s="864"/>
      <c r="DY120" s="864"/>
      <c r="DZ120" s="865"/>
    </row>
    <row r="121" spans="1:130" s="199" customFormat="1" ht="26.25" customHeight="1">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2179332</v>
      </c>
      <c r="BR121" s="835"/>
      <c r="BS121" s="835"/>
      <c r="BT121" s="835"/>
      <c r="BU121" s="835"/>
      <c r="BV121" s="835">
        <v>2121669</v>
      </c>
      <c r="BW121" s="835"/>
      <c r="BX121" s="835"/>
      <c r="BY121" s="835"/>
      <c r="BZ121" s="835"/>
      <c r="CA121" s="835">
        <v>2176050</v>
      </c>
      <c r="CB121" s="835"/>
      <c r="CC121" s="835"/>
      <c r="CD121" s="835"/>
      <c r="CE121" s="835"/>
      <c r="CF121" s="896">
        <v>32.6</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605224</v>
      </c>
      <c r="DH121" s="835"/>
      <c r="DI121" s="835"/>
      <c r="DJ121" s="835"/>
      <c r="DK121" s="835"/>
      <c r="DL121" s="835">
        <v>497824</v>
      </c>
      <c r="DM121" s="835"/>
      <c r="DN121" s="835"/>
      <c r="DO121" s="835"/>
      <c r="DP121" s="835"/>
      <c r="DQ121" s="835">
        <v>432744</v>
      </c>
      <c r="DR121" s="835"/>
      <c r="DS121" s="835"/>
      <c r="DT121" s="835"/>
      <c r="DU121" s="835"/>
      <c r="DV121" s="812">
        <v>6.5</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20326850</v>
      </c>
      <c r="BR122" s="866"/>
      <c r="BS122" s="866"/>
      <c r="BT122" s="866"/>
      <c r="BU122" s="866"/>
      <c r="BV122" s="866">
        <v>19711730</v>
      </c>
      <c r="BW122" s="866"/>
      <c r="BX122" s="866"/>
      <c r="BY122" s="866"/>
      <c r="BZ122" s="866"/>
      <c r="CA122" s="866">
        <v>18898611</v>
      </c>
      <c r="CB122" s="866"/>
      <c r="CC122" s="866"/>
      <c r="CD122" s="866"/>
      <c r="CE122" s="866"/>
      <c r="CF122" s="867">
        <v>283.5</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145615</v>
      </c>
      <c r="DH122" s="835"/>
      <c r="DI122" s="835"/>
      <c r="DJ122" s="835"/>
      <c r="DK122" s="835"/>
      <c r="DL122" s="835">
        <v>128902</v>
      </c>
      <c r="DM122" s="835"/>
      <c r="DN122" s="835"/>
      <c r="DO122" s="835"/>
      <c r="DP122" s="835"/>
      <c r="DQ122" s="835">
        <v>99390</v>
      </c>
      <c r="DR122" s="835"/>
      <c r="DS122" s="835"/>
      <c r="DT122" s="835"/>
      <c r="DU122" s="835"/>
      <c r="DV122" s="812">
        <v>1.5</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447</v>
      </c>
      <c r="BP123" s="899"/>
      <c r="BQ123" s="853">
        <v>23734846</v>
      </c>
      <c r="BR123" s="854"/>
      <c r="BS123" s="854"/>
      <c r="BT123" s="854"/>
      <c r="BU123" s="854"/>
      <c r="BV123" s="854">
        <v>23336645</v>
      </c>
      <c r="BW123" s="854"/>
      <c r="BX123" s="854"/>
      <c r="BY123" s="854"/>
      <c r="BZ123" s="854"/>
      <c r="CA123" s="854">
        <v>22697334</v>
      </c>
      <c r="CB123" s="854"/>
      <c r="CC123" s="854"/>
      <c r="CD123" s="854"/>
      <c r="CE123" s="854"/>
      <c r="CF123" s="764"/>
      <c r="CG123" s="765"/>
      <c r="CH123" s="765"/>
      <c r="CI123" s="765"/>
      <c r="CJ123" s="855"/>
      <c r="CK123" s="890"/>
      <c r="CL123" s="876"/>
      <c r="CM123" s="876"/>
      <c r="CN123" s="876"/>
      <c r="CO123" s="877"/>
      <c r="CP123" s="856" t="s">
        <v>391</v>
      </c>
      <c r="CQ123" s="857"/>
      <c r="CR123" s="857"/>
      <c r="CS123" s="857"/>
      <c r="CT123" s="857"/>
      <c r="CU123" s="857"/>
      <c r="CV123" s="857"/>
      <c r="CW123" s="857"/>
      <c r="CX123" s="857"/>
      <c r="CY123" s="857"/>
      <c r="CZ123" s="857"/>
      <c r="DA123" s="857"/>
      <c r="DB123" s="857"/>
      <c r="DC123" s="857"/>
      <c r="DD123" s="857"/>
      <c r="DE123" s="857"/>
      <c r="DF123" s="858"/>
      <c r="DG123" s="797">
        <v>2684</v>
      </c>
      <c r="DH123" s="798"/>
      <c r="DI123" s="798"/>
      <c r="DJ123" s="798"/>
      <c r="DK123" s="799"/>
      <c r="DL123" s="800">
        <v>2064</v>
      </c>
      <c r="DM123" s="798"/>
      <c r="DN123" s="798"/>
      <c r="DO123" s="798"/>
      <c r="DP123" s="799"/>
      <c r="DQ123" s="800">
        <v>1411</v>
      </c>
      <c r="DR123" s="798"/>
      <c r="DS123" s="798"/>
      <c r="DT123" s="798"/>
      <c r="DU123" s="799"/>
      <c r="DV123" s="845">
        <v>0</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130</v>
      </c>
      <c r="BR124" s="852"/>
      <c r="BS124" s="852"/>
      <c r="BT124" s="852"/>
      <c r="BU124" s="852"/>
      <c r="BV124" s="852">
        <v>119.2</v>
      </c>
      <c r="BW124" s="852"/>
      <c r="BX124" s="852"/>
      <c r="BY124" s="852"/>
      <c r="BZ124" s="852"/>
      <c r="CA124" s="852">
        <v>103.5</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v>11194560</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v>4665</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v>381783</v>
      </c>
      <c r="DH126" s="835"/>
      <c r="DI126" s="835"/>
      <c r="DJ126" s="835"/>
      <c r="DK126" s="835"/>
      <c r="DL126" s="835">
        <v>361873</v>
      </c>
      <c r="DM126" s="835"/>
      <c r="DN126" s="835"/>
      <c r="DO126" s="835"/>
      <c r="DP126" s="835"/>
      <c r="DQ126" s="835">
        <v>302107</v>
      </c>
      <c r="DR126" s="835"/>
      <c r="DS126" s="835"/>
      <c r="DT126" s="835"/>
      <c r="DU126" s="835"/>
      <c r="DV126" s="812">
        <v>4.5</v>
      </c>
      <c r="DW126" s="812"/>
      <c r="DX126" s="812"/>
      <c r="DY126" s="812"/>
      <c r="DZ126" s="813"/>
    </row>
    <row r="127" spans="1:130" s="199" customFormat="1" ht="26.25" customHeight="1">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172197</v>
      </c>
      <c r="AB128" s="819"/>
      <c r="AC128" s="819"/>
      <c r="AD128" s="819"/>
      <c r="AE128" s="820"/>
      <c r="AF128" s="821">
        <v>166765</v>
      </c>
      <c r="AG128" s="819"/>
      <c r="AH128" s="819"/>
      <c r="AI128" s="819"/>
      <c r="AJ128" s="820"/>
      <c r="AK128" s="821">
        <v>179884</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113</v>
      </c>
      <c r="BG128" s="805"/>
      <c r="BH128" s="805"/>
      <c r="BI128" s="805"/>
      <c r="BJ128" s="805"/>
      <c r="BK128" s="805"/>
      <c r="BL128" s="828"/>
      <c r="BM128" s="804">
        <v>13.61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8392074</v>
      </c>
      <c r="AB129" s="798"/>
      <c r="AC129" s="798"/>
      <c r="AD129" s="798"/>
      <c r="AE129" s="799"/>
      <c r="AF129" s="800">
        <v>8566427</v>
      </c>
      <c r="AG129" s="798"/>
      <c r="AH129" s="798"/>
      <c r="AI129" s="798"/>
      <c r="AJ129" s="799"/>
      <c r="AK129" s="800">
        <v>8592139</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113</v>
      </c>
      <c r="BG129" s="788"/>
      <c r="BH129" s="788"/>
      <c r="BI129" s="788"/>
      <c r="BJ129" s="788"/>
      <c r="BK129" s="788"/>
      <c r="BL129" s="789"/>
      <c r="BM129" s="787">
        <v>18.61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1972767</v>
      </c>
      <c r="AB130" s="798"/>
      <c r="AC130" s="798"/>
      <c r="AD130" s="798"/>
      <c r="AE130" s="799"/>
      <c r="AF130" s="800">
        <v>1931617</v>
      </c>
      <c r="AG130" s="798"/>
      <c r="AH130" s="798"/>
      <c r="AI130" s="798"/>
      <c r="AJ130" s="799"/>
      <c r="AK130" s="800">
        <v>1926831</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11.7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6419307</v>
      </c>
      <c r="AB131" s="781"/>
      <c r="AC131" s="781"/>
      <c r="AD131" s="781"/>
      <c r="AE131" s="782"/>
      <c r="AF131" s="783">
        <v>6634810</v>
      </c>
      <c r="AG131" s="781"/>
      <c r="AH131" s="781"/>
      <c r="AI131" s="781"/>
      <c r="AJ131" s="782"/>
      <c r="AK131" s="783">
        <v>6665308</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103.5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11.82948564</v>
      </c>
      <c r="AB132" s="761"/>
      <c r="AC132" s="761"/>
      <c r="AD132" s="761"/>
      <c r="AE132" s="762"/>
      <c r="AF132" s="763">
        <v>12.094799999999999</v>
      </c>
      <c r="AG132" s="761"/>
      <c r="AH132" s="761"/>
      <c r="AI132" s="761"/>
      <c r="AJ132" s="762"/>
      <c r="AK132" s="763">
        <v>11.422217849999999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13.6</v>
      </c>
      <c r="AB133" s="740"/>
      <c r="AC133" s="740"/>
      <c r="AD133" s="740"/>
      <c r="AE133" s="741"/>
      <c r="AF133" s="739">
        <v>12.6</v>
      </c>
      <c r="AG133" s="740"/>
      <c r="AH133" s="740"/>
      <c r="AI133" s="740"/>
      <c r="AJ133" s="741"/>
      <c r="AK133" s="739">
        <v>11.7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3" t="s">
        <v>475</v>
      </c>
      <c r="L7" s="256"/>
      <c r="M7" s="257" t="s">
        <v>476</v>
      </c>
      <c r="N7" s="258"/>
    </row>
    <row r="8" spans="1:16">
      <c r="A8" s="250"/>
      <c r="B8" s="246"/>
      <c r="C8" s="246"/>
      <c r="D8" s="246"/>
      <c r="E8" s="246"/>
      <c r="F8" s="246"/>
      <c r="G8" s="259"/>
      <c r="H8" s="260"/>
      <c r="I8" s="260"/>
      <c r="J8" s="261"/>
      <c r="K8" s="1154"/>
      <c r="L8" s="262" t="s">
        <v>477</v>
      </c>
      <c r="M8" s="263" t="s">
        <v>478</v>
      </c>
      <c r="N8" s="264" t="s">
        <v>479</v>
      </c>
    </row>
    <row r="9" spans="1:16">
      <c r="A9" s="250"/>
      <c r="B9" s="246"/>
      <c r="C9" s="246"/>
      <c r="D9" s="246"/>
      <c r="E9" s="246"/>
      <c r="F9" s="246"/>
      <c r="G9" s="1167" t="s">
        <v>480</v>
      </c>
      <c r="H9" s="1168"/>
      <c r="I9" s="1168"/>
      <c r="J9" s="1169"/>
      <c r="K9" s="265">
        <v>2055815</v>
      </c>
      <c r="L9" s="266">
        <v>54400</v>
      </c>
      <c r="M9" s="267">
        <v>55845</v>
      </c>
      <c r="N9" s="268">
        <v>-2.6</v>
      </c>
    </row>
    <row r="10" spans="1:16">
      <c r="A10" s="250"/>
      <c r="B10" s="246"/>
      <c r="C10" s="246"/>
      <c r="D10" s="246"/>
      <c r="E10" s="246"/>
      <c r="F10" s="246"/>
      <c r="G10" s="1167" t="s">
        <v>481</v>
      </c>
      <c r="H10" s="1168"/>
      <c r="I10" s="1168"/>
      <c r="J10" s="1169"/>
      <c r="K10" s="269">
        <v>322218</v>
      </c>
      <c r="L10" s="270">
        <v>8526</v>
      </c>
      <c r="M10" s="271">
        <v>5607</v>
      </c>
      <c r="N10" s="272">
        <v>52.1</v>
      </c>
    </row>
    <row r="11" spans="1:16" ht="13.5" customHeight="1">
      <c r="A11" s="250"/>
      <c r="B11" s="246"/>
      <c r="C11" s="246"/>
      <c r="D11" s="246"/>
      <c r="E11" s="246"/>
      <c r="F11" s="246"/>
      <c r="G11" s="1167" t="s">
        <v>482</v>
      </c>
      <c r="H11" s="1168"/>
      <c r="I11" s="1168"/>
      <c r="J11" s="1169"/>
      <c r="K11" s="269">
        <v>89238</v>
      </c>
      <c r="L11" s="270">
        <v>2361</v>
      </c>
      <c r="M11" s="271">
        <v>8384</v>
      </c>
      <c r="N11" s="272">
        <v>-71.8</v>
      </c>
    </row>
    <row r="12" spans="1:16" ht="13.5" customHeight="1">
      <c r="A12" s="250"/>
      <c r="B12" s="246"/>
      <c r="C12" s="246"/>
      <c r="D12" s="246"/>
      <c r="E12" s="246"/>
      <c r="F12" s="246"/>
      <c r="G12" s="1167" t="s">
        <v>483</v>
      </c>
      <c r="H12" s="1168"/>
      <c r="I12" s="1168"/>
      <c r="J12" s="1169"/>
      <c r="K12" s="269">
        <v>23089</v>
      </c>
      <c r="L12" s="270">
        <v>611</v>
      </c>
      <c r="M12" s="271">
        <v>147</v>
      </c>
      <c r="N12" s="272">
        <v>315.60000000000002</v>
      </c>
    </row>
    <row r="13" spans="1:16" ht="13.5" customHeight="1">
      <c r="A13" s="250"/>
      <c r="B13" s="246"/>
      <c r="C13" s="246"/>
      <c r="D13" s="246"/>
      <c r="E13" s="246"/>
      <c r="F13" s="246"/>
      <c r="G13" s="1167" t="s">
        <v>484</v>
      </c>
      <c r="H13" s="1168"/>
      <c r="I13" s="1168"/>
      <c r="J13" s="1169"/>
      <c r="K13" s="269" t="s">
        <v>485</v>
      </c>
      <c r="L13" s="270" t="s">
        <v>485</v>
      </c>
      <c r="M13" s="271">
        <v>6</v>
      </c>
      <c r="N13" s="272" t="s">
        <v>485</v>
      </c>
    </row>
    <row r="14" spans="1:16" ht="13.5" customHeight="1">
      <c r="A14" s="250"/>
      <c r="B14" s="246"/>
      <c r="C14" s="246"/>
      <c r="D14" s="246"/>
      <c r="E14" s="246"/>
      <c r="F14" s="246"/>
      <c r="G14" s="1167" t="s">
        <v>486</v>
      </c>
      <c r="H14" s="1168"/>
      <c r="I14" s="1168"/>
      <c r="J14" s="1169"/>
      <c r="K14" s="269">
        <v>68295</v>
      </c>
      <c r="L14" s="270">
        <v>1807</v>
      </c>
      <c r="M14" s="271">
        <v>2653</v>
      </c>
      <c r="N14" s="272">
        <v>-31.9</v>
      </c>
    </row>
    <row r="15" spans="1:16" ht="13.5" customHeight="1">
      <c r="A15" s="250"/>
      <c r="B15" s="246"/>
      <c r="C15" s="246"/>
      <c r="D15" s="246"/>
      <c r="E15" s="246"/>
      <c r="F15" s="246"/>
      <c r="G15" s="1167" t="s">
        <v>487</v>
      </c>
      <c r="H15" s="1168"/>
      <c r="I15" s="1168"/>
      <c r="J15" s="1169"/>
      <c r="K15" s="269">
        <v>32662</v>
      </c>
      <c r="L15" s="270">
        <v>864</v>
      </c>
      <c r="M15" s="271">
        <v>1240</v>
      </c>
      <c r="N15" s="272">
        <v>-30.3</v>
      </c>
    </row>
    <row r="16" spans="1:16">
      <c r="A16" s="250"/>
      <c r="B16" s="246"/>
      <c r="C16" s="246"/>
      <c r="D16" s="246"/>
      <c r="E16" s="246"/>
      <c r="F16" s="246"/>
      <c r="G16" s="1170" t="s">
        <v>488</v>
      </c>
      <c r="H16" s="1171"/>
      <c r="I16" s="1171"/>
      <c r="J16" s="1172"/>
      <c r="K16" s="270">
        <v>-181785</v>
      </c>
      <c r="L16" s="270">
        <v>-4810</v>
      </c>
      <c r="M16" s="271">
        <v>-5294</v>
      </c>
      <c r="N16" s="272">
        <v>-9.1</v>
      </c>
    </row>
    <row r="17" spans="1:16">
      <c r="A17" s="250"/>
      <c r="B17" s="246"/>
      <c r="C17" s="246"/>
      <c r="D17" s="246"/>
      <c r="E17" s="246"/>
      <c r="F17" s="246"/>
      <c r="G17" s="1170" t="s">
        <v>172</v>
      </c>
      <c r="H17" s="1171"/>
      <c r="I17" s="1171"/>
      <c r="J17" s="1172"/>
      <c r="K17" s="270">
        <v>2409532</v>
      </c>
      <c r="L17" s="270">
        <v>63759</v>
      </c>
      <c r="M17" s="271">
        <v>68586</v>
      </c>
      <c r="N17" s="272">
        <v>-7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64" t="s">
        <v>493</v>
      </c>
      <c r="H21" s="1165"/>
      <c r="I21" s="1165"/>
      <c r="J21" s="1166"/>
      <c r="K21" s="282">
        <v>7.36</v>
      </c>
      <c r="L21" s="283">
        <v>6.42</v>
      </c>
      <c r="M21" s="284">
        <v>0.94</v>
      </c>
      <c r="N21" s="251"/>
      <c r="O21" s="285"/>
      <c r="P21" s="281"/>
    </row>
    <row r="22" spans="1:16" s="286" customFormat="1">
      <c r="A22" s="281"/>
      <c r="B22" s="251"/>
      <c r="C22" s="251"/>
      <c r="D22" s="251"/>
      <c r="E22" s="251"/>
      <c r="F22" s="251"/>
      <c r="G22" s="1164" t="s">
        <v>494</v>
      </c>
      <c r="H22" s="1165"/>
      <c r="I22" s="1165"/>
      <c r="J22" s="1166"/>
      <c r="K22" s="287">
        <v>93.6</v>
      </c>
      <c r="L22" s="288">
        <v>97.3</v>
      </c>
      <c r="M22" s="289">
        <v>-3.7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3" t="s">
        <v>475</v>
      </c>
      <c r="L30" s="256"/>
      <c r="M30" s="257" t="s">
        <v>476</v>
      </c>
      <c r="N30" s="258"/>
    </row>
    <row r="31" spans="1:16">
      <c r="A31" s="250"/>
      <c r="B31" s="246"/>
      <c r="C31" s="246"/>
      <c r="D31" s="246"/>
      <c r="E31" s="246"/>
      <c r="F31" s="246"/>
      <c r="G31" s="259"/>
      <c r="H31" s="260"/>
      <c r="I31" s="260"/>
      <c r="J31" s="261"/>
      <c r="K31" s="1154"/>
      <c r="L31" s="262" t="s">
        <v>477</v>
      </c>
      <c r="M31" s="263" t="s">
        <v>478</v>
      </c>
      <c r="N31" s="264" t="s">
        <v>479</v>
      </c>
    </row>
    <row r="32" spans="1:16" ht="27" customHeight="1">
      <c r="A32" s="250"/>
      <c r="B32" s="246"/>
      <c r="C32" s="246"/>
      <c r="D32" s="246"/>
      <c r="E32" s="246"/>
      <c r="F32" s="246"/>
      <c r="G32" s="1155" t="s">
        <v>498</v>
      </c>
      <c r="H32" s="1156"/>
      <c r="I32" s="1156"/>
      <c r="J32" s="1157"/>
      <c r="K32" s="296">
        <v>1823034</v>
      </c>
      <c r="L32" s="296">
        <v>48240</v>
      </c>
      <c r="M32" s="297">
        <v>31128</v>
      </c>
      <c r="N32" s="298">
        <v>55</v>
      </c>
    </row>
    <row r="33" spans="1:16" ht="13.5" customHeight="1">
      <c r="A33" s="250"/>
      <c r="B33" s="246"/>
      <c r="C33" s="246"/>
      <c r="D33" s="246"/>
      <c r="E33" s="246"/>
      <c r="F33" s="246"/>
      <c r="G33" s="1155" t="s">
        <v>499</v>
      </c>
      <c r="H33" s="1156"/>
      <c r="I33" s="1156"/>
      <c r="J33" s="1157"/>
      <c r="K33" s="296" t="s">
        <v>485</v>
      </c>
      <c r="L33" s="296" t="s">
        <v>485</v>
      </c>
      <c r="M33" s="297" t="s">
        <v>485</v>
      </c>
      <c r="N33" s="298" t="s">
        <v>485</v>
      </c>
    </row>
    <row r="34" spans="1:16" ht="27" customHeight="1">
      <c r="A34" s="250"/>
      <c r="B34" s="246"/>
      <c r="C34" s="246"/>
      <c r="D34" s="246"/>
      <c r="E34" s="246"/>
      <c r="F34" s="246"/>
      <c r="G34" s="1155" t="s">
        <v>500</v>
      </c>
      <c r="H34" s="1156"/>
      <c r="I34" s="1156"/>
      <c r="J34" s="1157"/>
      <c r="K34" s="296" t="s">
        <v>485</v>
      </c>
      <c r="L34" s="296" t="s">
        <v>485</v>
      </c>
      <c r="M34" s="297" t="s">
        <v>485</v>
      </c>
      <c r="N34" s="298" t="s">
        <v>485</v>
      </c>
    </row>
    <row r="35" spans="1:16" ht="27" customHeight="1">
      <c r="A35" s="250"/>
      <c r="B35" s="246"/>
      <c r="C35" s="246"/>
      <c r="D35" s="246"/>
      <c r="E35" s="246"/>
      <c r="F35" s="246"/>
      <c r="G35" s="1155" t="s">
        <v>501</v>
      </c>
      <c r="H35" s="1156"/>
      <c r="I35" s="1156"/>
      <c r="J35" s="1157"/>
      <c r="K35" s="296">
        <v>823056</v>
      </c>
      <c r="L35" s="296">
        <v>21779</v>
      </c>
      <c r="M35" s="297">
        <v>9784</v>
      </c>
      <c r="N35" s="298">
        <v>122.6</v>
      </c>
    </row>
    <row r="36" spans="1:16" ht="27" customHeight="1">
      <c r="A36" s="250"/>
      <c r="B36" s="246"/>
      <c r="C36" s="246"/>
      <c r="D36" s="246"/>
      <c r="E36" s="246"/>
      <c r="F36" s="246"/>
      <c r="G36" s="1155" t="s">
        <v>502</v>
      </c>
      <c r="H36" s="1156"/>
      <c r="I36" s="1156"/>
      <c r="J36" s="1157"/>
      <c r="K36" s="296">
        <v>217286</v>
      </c>
      <c r="L36" s="296">
        <v>5750</v>
      </c>
      <c r="M36" s="297">
        <v>2611</v>
      </c>
      <c r="N36" s="298">
        <v>120.2</v>
      </c>
    </row>
    <row r="37" spans="1:16" ht="13.5" customHeight="1">
      <c r="A37" s="250"/>
      <c r="B37" s="246"/>
      <c r="C37" s="246"/>
      <c r="D37" s="246"/>
      <c r="E37" s="246"/>
      <c r="F37" s="246"/>
      <c r="G37" s="1155" t="s">
        <v>503</v>
      </c>
      <c r="H37" s="1156"/>
      <c r="I37" s="1156"/>
      <c r="J37" s="1157"/>
      <c r="K37" s="296">
        <v>4665</v>
      </c>
      <c r="L37" s="296">
        <v>123</v>
      </c>
      <c r="M37" s="297">
        <v>1177</v>
      </c>
      <c r="N37" s="298">
        <v>-89.5</v>
      </c>
    </row>
    <row r="38" spans="1:16" ht="27" customHeight="1">
      <c r="A38" s="250"/>
      <c r="B38" s="246"/>
      <c r="C38" s="246"/>
      <c r="D38" s="246"/>
      <c r="E38" s="246"/>
      <c r="F38" s="246"/>
      <c r="G38" s="1158" t="s">
        <v>504</v>
      </c>
      <c r="H38" s="1159"/>
      <c r="I38" s="1159"/>
      <c r="J38" s="1160"/>
      <c r="K38" s="299" t="s">
        <v>485</v>
      </c>
      <c r="L38" s="299" t="s">
        <v>485</v>
      </c>
      <c r="M38" s="300">
        <v>1</v>
      </c>
      <c r="N38" s="301" t="s">
        <v>485</v>
      </c>
      <c r="O38" s="295"/>
    </row>
    <row r="39" spans="1:16">
      <c r="A39" s="250"/>
      <c r="B39" s="246"/>
      <c r="C39" s="246"/>
      <c r="D39" s="246"/>
      <c r="E39" s="246"/>
      <c r="F39" s="246"/>
      <c r="G39" s="1158" t="s">
        <v>505</v>
      </c>
      <c r="H39" s="1159"/>
      <c r="I39" s="1159"/>
      <c r="J39" s="1160"/>
      <c r="K39" s="302">
        <v>-179884</v>
      </c>
      <c r="L39" s="302">
        <v>-4760</v>
      </c>
      <c r="M39" s="303">
        <v>-3247</v>
      </c>
      <c r="N39" s="304">
        <v>46.6</v>
      </c>
      <c r="O39" s="295"/>
    </row>
    <row r="40" spans="1:16" ht="27" customHeight="1">
      <c r="A40" s="250"/>
      <c r="B40" s="246"/>
      <c r="C40" s="246"/>
      <c r="D40" s="246"/>
      <c r="E40" s="246"/>
      <c r="F40" s="246"/>
      <c r="G40" s="1155" t="s">
        <v>506</v>
      </c>
      <c r="H40" s="1156"/>
      <c r="I40" s="1156"/>
      <c r="J40" s="1157"/>
      <c r="K40" s="302">
        <v>-1926831</v>
      </c>
      <c r="L40" s="302">
        <v>-50987</v>
      </c>
      <c r="M40" s="303">
        <v>-28558</v>
      </c>
      <c r="N40" s="304">
        <v>78.5</v>
      </c>
      <c r="O40" s="295"/>
    </row>
    <row r="41" spans="1:16">
      <c r="A41" s="250"/>
      <c r="B41" s="246"/>
      <c r="C41" s="246"/>
      <c r="D41" s="246"/>
      <c r="E41" s="246"/>
      <c r="F41" s="246"/>
      <c r="G41" s="1161" t="s">
        <v>283</v>
      </c>
      <c r="H41" s="1162"/>
      <c r="I41" s="1162"/>
      <c r="J41" s="1163"/>
      <c r="K41" s="296">
        <v>761326</v>
      </c>
      <c r="L41" s="302">
        <v>20146</v>
      </c>
      <c r="M41" s="303">
        <v>12895</v>
      </c>
      <c r="N41" s="304">
        <v>56.2</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48" t="s">
        <v>475</v>
      </c>
      <c r="J49" s="1150" t="s">
        <v>510</v>
      </c>
      <c r="K49" s="1151"/>
      <c r="L49" s="1151"/>
      <c r="M49" s="1151"/>
      <c r="N49" s="1152"/>
    </row>
    <row r="50" spans="1:14">
      <c r="A50" s="250"/>
      <c r="B50" s="246"/>
      <c r="C50" s="246"/>
      <c r="D50" s="246"/>
      <c r="E50" s="246"/>
      <c r="F50" s="246"/>
      <c r="G50" s="314"/>
      <c r="H50" s="315"/>
      <c r="I50" s="1149"/>
      <c r="J50" s="316" t="s">
        <v>511</v>
      </c>
      <c r="K50" s="317" t="s">
        <v>512</v>
      </c>
      <c r="L50" s="318" t="s">
        <v>513</v>
      </c>
      <c r="M50" s="319" t="s">
        <v>514</v>
      </c>
      <c r="N50" s="320" t="s">
        <v>515</v>
      </c>
    </row>
    <row r="51" spans="1:14">
      <c r="A51" s="250"/>
      <c r="B51" s="246"/>
      <c r="C51" s="246"/>
      <c r="D51" s="246"/>
      <c r="E51" s="246"/>
      <c r="F51" s="246"/>
      <c r="G51" s="312" t="s">
        <v>516</v>
      </c>
      <c r="H51" s="313"/>
      <c r="I51" s="321">
        <v>2158217</v>
      </c>
      <c r="J51" s="322">
        <v>57276</v>
      </c>
      <c r="K51" s="323">
        <v>68.599999999999994</v>
      </c>
      <c r="L51" s="324">
        <v>46819</v>
      </c>
      <c r="M51" s="325">
        <v>9.3000000000000007</v>
      </c>
      <c r="N51" s="326">
        <v>59.3</v>
      </c>
    </row>
    <row r="52" spans="1:14">
      <c r="A52" s="250"/>
      <c r="B52" s="246"/>
      <c r="C52" s="246"/>
      <c r="D52" s="246"/>
      <c r="E52" s="246"/>
      <c r="F52" s="246"/>
      <c r="G52" s="327"/>
      <c r="H52" s="328" t="s">
        <v>517</v>
      </c>
      <c r="I52" s="329">
        <v>846409</v>
      </c>
      <c r="J52" s="330">
        <v>22462</v>
      </c>
      <c r="K52" s="331">
        <v>105.7</v>
      </c>
      <c r="L52" s="332">
        <v>24121</v>
      </c>
      <c r="M52" s="333">
        <v>9.5</v>
      </c>
      <c r="N52" s="334">
        <v>96.2</v>
      </c>
    </row>
    <row r="53" spans="1:14">
      <c r="A53" s="250"/>
      <c r="B53" s="246"/>
      <c r="C53" s="246"/>
      <c r="D53" s="246"/>
      <c r="E53" s="246"/>
      <c r="F53" s="246"/>
      <c r="G53" s="312" t="s">
        <v>518</v>
      </c>
      <c r="H53" s="313"/>
      <c r="I53" s="321">
        <v>1488580</v>
      </c>
      <c r="J53" s="322">
        <v>39384</v>
      </c>
      <c r="K53" s="323">
        <v>-31.2</v>
      </c>
      <c r="L53" s="324">
        <v>53270</v>
      </c>
      <c r="M53" s="325">
        <v>13.8</v>
      </c>
      <c r="N53" s="326">
        <v>-45</v>
      </c>
    </row>
    <row r="54" spans="1:14">
      <c r="A54" s="250"/>
      <c r="B54" s="246"/>
      <c r="C54" s="246"/>
      <c r="D54" s="246"/>
      <c r="E54" s="246"/>
      <c r="F54" s="246"/>
      <c r="G54" s="327"/>
      <c r="H54" s="328" t="s">
        <v>517</v>
      </c>
      <c r="I54" s="329">
        <v>468578</v>
      </c>
      <c r="J54" s="330">
        <v>12397</v>
      </c>
      <c r="K54" s="331">
        <v>-44.8</v>
      </c>
      <c r="L54" s="332">
        <v>24316</v>
      </c>
      <c r="M54" s="333">
        <v>0.8</v>
      </c>
      <c r="N54" s="334">
        <v>-45.6</v>
      </c>
    </row>
    <row r="55" spans="1:14">
      <c r="A55" s="250"/>
      <c r="B55" s="246"/>
      <c r="C55" s="246"/>
      <c r="D55" s="246"/>
      <c r="E55" s="246"/>
      <c r="F55" s="246"/>
      <c r="G55" s="312" t="s">
        <v>519</v>
      </c>
      <c r="H55" s="313"/>
      <c r="I55" s="321">
        <v>1580851</v>
      </c>
      <c r="J55" s="322">
        <v>41795</v>
      </c>
      <c r="K55" s="323">
        <v>6.1</v>
      </c>
      <c r="L55" s="324">
        <v>53292</v>
      </c>
      <c r="M55" s="325">
        <v>0</v>
      </c>
      <c r="N55" s="326">
        <v>6.1</v>
      </c>
    </row>
    <row r="56" spans="1:14">
      <c r="A56" s="250"/>
      <c r="B56" s="246"/>
      <c r="C56" s="246"/>
      <c r="D56" s="246"/>
      <c r="E56" s="246"/>
      <c r="F56" s="246"/>
      <c r="G56" s="327"/>
      <c r="H56" s="328" t="s">
        <v>517</v>
      </c>
      <c r="I56" s="329">
        <v>583562</v>
      </c>
      <c r="J56" s="330">
        <v>15428</v>
      </c>
      <c r="K56" s="331">
        <v>24.4</v>
      </c>
      <c r="L56" s="332">
        <v>28900</v>
      </c>
      <c r="M56" s="333">
        <v>18.899999999999999</v>
      </c>
      <c r="N56" s="334">
        <v>5.5</v>
      </c>
    </row>
    <row r="57" spans="1:14">
      <c r="A57" s="250"/>
      <c r="B57" s="246"/>
      <c r="C57" s="246"/>
      <c r="D57" s="246"/>
      <c r="E57" s="246"/>
      <c r="F57" s="246"/>
      <c r="G57" s="312" t="s">
        <v>520</v>
      </c>
      <c r="H57" s="313"/>
      <c r="I57" s="321">
        <v>1578203</v>
      </c>
      <c r="J57" s="322">
        <v>41799</v>
      </c>
      <c r="K57" s="323">
        <v>0</v>
      </c>
      <c r="L57" s="324">
        <v>49919</v>
      </c>
      <c r="M57" s="325">
        <v>-6.3</v>
      </c>
      <c r="N57" s="326">
        <v>6.3</v>
      </c>
    </row>
    <row r="58" spans="1:14">
      <c r="A58" s="250"/>
      <c r="B58" s="246"/>
      <c r="C58" s="246"/>
      <c r="D58" s="246"/>
      <c r="E58" s="246"/>
      <c r="F58" s="246"/>
      <c r="G58" s="327"/>
      <c r="H58" s="328" t="s">
        <v>517</v>
      </c>
      <c r="I58" s="329">
        <v>440060</v>
      </c>
      <c r="J58" s="330">
        <v>11655</v>
      </c>
      <c r="K58" s="331">
        <v>-24.5</v>
      </c>
      <c r="L58" s="332">
        <v>26398</v>
      </c>
      <c r="M58" s="333">
        <v>-8.6999999999999993</v>
      </c>
      <c r="N58" s="334">
        <v>-15.8</v>
      </c>
    </row>
    <row r="59" spans="1:14">
      <c r="A59" s="250"/>
      <c r="B59" s="246"/>
      <c r="C59" s="246"/>
      <c r="D59" s="246"/>
      <c r="E59" s="246"/>
      <c r="F59" s="246"/>
      <c r="G59" s="312" t="s">
        <v>521</v>
      </c>
      <c r="H59" s="313"/>
      <c r="I59" s="321">
        <v>1125276</v>
      </c>
      <c r="J59" s="322">
        <v>29776</v>
      </c>
      <c r="K59" s="323">
        <v>-28.8</v>
      </c>
      <c r="L59" s="324">
        <v>47738</v>
      </c>
      <c r="M59" s="325">
        <v>-4.4000000000000004</v>
      </c>
      <c r="N59" s="326">
        <v>-24.4</v>
      </c>
    </row>
    <row r="60" spans="1:14">
      <c r="A60" s="250"/>
      <c r="B60" s="246"/>
      <c r="C60" s="246"/>
      <c r="D60" s="246"/>
      <c r="E60" s="246"/>
      <c r="F60" s="246"/>
      <c r="G60" s="327"/>
      <c r="H60" s="328" t="s">
        <v>517</v>
      </c>
      <c r="I60" s="335">
        <v>475785</v>
      </c>
      <c r="J60" s="330">
        <v>12590</v>
      </c>
      <c r="K60" s="331">
        <v>8</v>
      </c>
      <c r="L60" s="332">
        <v>24937</v>
      </c>
      <c r="M60" s="333">
        <v>-5.5</v>
      </c>
      <c r="N60" s="334">
        <v>13.5</v>
      </c>
    </row>
    <row r="61" spans="1:14">
      <c r="A61" s="250"/>
      <c r="B61" s="246"/>
      <c r="C61" s="246"/>
      <c r="D61" s="246"/>
      <c r="E61" s="246"/>
      <c r="F61" s="246"/>
      <c r="G61" s="312" t="s">
        <v>522</v>
      </c>
      <c r="H61" s="336"/>
      <c r="I61" s="337">
        <v>1586225</v>
      </c>
      <c r="J61" s="338">
        <v>42006</v>
      </c>
      <c r="K61" s="339">
        <v>2.9</v>
      </c>
      <c r="L61" s="340">
        <v>50208</v>
      </c>
      <c r="M61" s="341">
        <v>2.5</v>
      </c>
      <c r="N61" s="326">
        <v>0.4</v>
      </c>
    </row>
    <row r="62" spans="1:14">
      <c r="A62" s="250"/>
      <c r="B62" s="246"/>
      <c r="C62" s="246"/>
      <c r="D62" s="246"/>
      <c r="E62" s="246"/>
      <c r="F62" s="246"/>
      <c r="G62" s="327"/>
      <c r="H62" s="328" t="s">
        <v>517</v>
      </c>
      <c r="I62" s="329">
        <v>562879</v>
      </c>
      <c r="J62" s="330">
        <v>14906</v>
      </c>
      <c r="K62" s="331">
        <v>13.8</v>
      </c>
      <c r="L62" s="332">
        <v>25734</v>
      </c>
      <c r="M62" s="333">
        <v>3</v>
      </c>
      <c r="N62" s="334">
        <v>10.8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3" t="s">
        <v>3</v>
      </c>
      <c r="D47" s="1173"/>
      <c r="E47" s="1174"/>
      <c r="F47" s="11">
        <v>12.65</v>
      </c>
      <c r="G47" s="12">
        <v>12.18</v>
      </c>
      <c r="H47" s="12">
        <v>9.01</v>
      </c>
      <c r="I47" s="12">
        <v>9.43</v>
      </c>
      <c r="J47" s="13">
        <v>9.93</v>
      </c>
    </row>
    <row r="48" spans="2:10" ht="57.75" customHeight="1">
      <c r="B48" s="14"/>
      <c r="C48" s="1175" t="s">
        <v>4</v>
      </c>
      <c r="D48" s="1175"/>
      <c r="E48" s="1176"/>
      <c r="F48" s="15">
        <v>2.12</v>
      </c>
      <c r="G48" s="16">
        <v>2.14</v>
      </c>
      <c r="H48" s="16">
        <v>2.04</v>
      </c>
      <c r="I48" s="16">
        <v>2.16</v>
      </c>
      <c r="J48" s="17">
        <v>2.23</v>
      </c>
    </row>
    <row r="49" spans="2:10" ht="57.75" customHeight="1" thickBot="1">
      <c r="B49" s="18"/>
      <c r="C49" s="1177" t="s">
        <v>5</v>
      </c>
      <c r="D49" s="1177"/>
      <c r="E49" s="1178"/>
      <c r="F49" s="19">
        <v>0.42</v>
      </c>
      <c r="G49" s="20" t="s">
        <v>529</v>
      </c>
      <c r="H49" s="20" t="s">
        <v>530</v>
      </c>
      <c r="I49" s="20" t="s">
        <v>531</v>
      </c>
      <c r="J49" s="21" t="s">
        <v>532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2018-10-23T08:09:36Z</cp:lastPrinted>
  <dcterms:created xsi:type="dcterms:W3CDTF">2018-01-24T04:46:57Z</dcterms:created>
  <dcterms:modified xsi:type="dcterms:W3CDTF">2018-10-23T08:15:17Z</dcterms:modified>
  <cp:category/>
</cp:coreProperties>
</file>