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03 市町→県\13 津幡町〇\"/>
    </mc:Choice>
  </mc:AlternateContent>
  <xr:revisionPtr revIDLastSave="0" documentId="13_ncr:1_{6B79158E-E4B9-463B-A301-7A7B22A5BF53}" xr6:coauthVersionLast="47" xr6:coauthVersionMax="47" xr10:uidLastSave="{00000000-0000-0000-0000-000000000000}"/>
  <bookViews>
    <workbookView xWindow="-120" yWindow="-120" windowWidth="19440" windowHeight="10440" tabRatio="84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c r="U36" i="10" s="1"/>
  <c r="AM34" i="10" s="1"/>
  <c r="AM35" i="10" s="1"/>
  <c r="AM36" i="10" s="1"/>
  <c r="AM37" i="10" s="1"/>
  <c r="BW34" i="10" l="1"/>
  <c r="BW35" i="10" s="1"/>
  <c r="BW36" i="10" s="1"/>
  <c r="BW37" i="10" s="1"/>
  <c r="BW38" i="10" s="1"/>
  <c r="BW39" i="10" s="1"/>
  <c r="BW40" i="10" s="1"/>
  <c r="CO34" i="10" l="1"/>
  <c r="CO35" i="10" s="1"/>
</calcChain>
</file>

<file path=xl/sharedStrings.xml><?xml version="1.0" encoding="utf-8"?>
<sst xmlns="http://schemas.openxmlformats.org/spreadsheetml/2006/main" count="1090" uniqueCount="590">
  <si>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</si>
  <si>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</si>
  <si>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</si>
  <si>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</si>
  <si>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</si>
  <si>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</si>
  <si>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</si>
  <si>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</si>
  <si>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</si>
  <si>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</si>
  <si>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</si>
  <si>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</si>
  <si>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</si>
  <si>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</si>
  <si>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</si>
  <si>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</si>
  <si>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</si>
  <si>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</si>
  <si>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</si>
  <si>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</si>
  <si>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</si>
  <si>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</si>
  <si>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</si>
  <si>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</si>
  <si>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</si>
  <si>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</si>
  <si>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</si>
  <si>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</si>
  <si>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</si>
  <si>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</si>
  <si>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</si>
  <si>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</si>
  <si>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</si>
  <si>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</si>
  <si>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</si>
  <si>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</si>
  <si>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</si>
  <si>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</si>
  <si>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</si>
  <si>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</si>
  <si>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</si>
  <si>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</si>
  <si>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</si>
  <si>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</si>
  <si>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</si>
  <si>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</si>
  <si>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</si>
  <si>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</si>
  <si>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</si>
  <si>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</si>
  <si>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</si>
  <si>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</si>
  <si>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</si>
  <si>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</si>
  <si>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</si>
  <si>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</si>
  <si>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</si>
  <si>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</si>
  <si>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</si>
  <si>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</si>
  <si>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</si>
  <si>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</si>
  <si>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</si>
  <si>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</si>
  <si>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</si>
  <si>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</si>
  <si>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</si>
  <si>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</si>
  <si>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</si>
  <si>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</si>
  <si>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</si>
  <si>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</si>
  <si>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</si>
  <si>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</si>
  <si>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</si>
  <si>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</si>
  <si>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</si>
  <si>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</si>
  <si>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</si>
  <si>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</si>
  <si>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</si>
  <si>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</si>
  <si>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</si>
  <si>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</si>
  <si>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</si>
  <si>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</si>
  <si>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</si>
  <si>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</si>
  <si>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</si>
  <si>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</si>
  <si>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</si>
  <si>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</si>
  <si>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</si>
  <si>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</si>
  <si>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</si>
  <si>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</si>
  <si>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</si>
  <si>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</si>
  <si>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</si>
  <si>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</si>
  <si>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</si>
  <si>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</si>
  <si>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</si>
  <si>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</si>
  <si>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</si>
  <si>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</si>
  <si>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</si>
  <si>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</si>
  <si>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</si>
  <si>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</si>
  <si>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</si>
  <si>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</si>
  <si>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</si>
  <si>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</si>
  <si>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</si>
  <si>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</si>
  <si>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</si>
  <si>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</si>
  <si>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</si>
  <si>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</si>
  <si>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</si>
  <si>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</si>
  <si>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</si>
  <si>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</si>
  <si>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</si>
  <si>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</si>
  <si>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</si>
  <si>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</si>
  <si>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</si>
  <si>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</si>
  <si>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</si>
  <si>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</si>
  <si>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</si>
  <si>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</si>
  <si>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</si>
  <si>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</si>
  <si>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</si>
  <si>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</si>
  <si>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</si>
  <si>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</si>
  <si>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</si>
  <si>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</si>
  <si>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</si>
  <si>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</si>
  <si>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</si>
  <si>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</si>
  <si>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</si>
  <si>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</si>
  <si>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</si>
  <si>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</si>
  <si>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</si>
  <si>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</si>
  <si>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</si>
  <si>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</si>
  <si>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</si>
  <si>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</si>
  <si>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</si>
  <si>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</si>
  <si>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</si>
  <si>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</si>
  <si>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</si>
  <si>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</si>
  <si>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</si>
  <si>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</si>
  <si>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</si>
  <si>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</si>
  <si>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</si>
  <si>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</si>
  <si>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</si>
  <si>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</si>
  <si>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</si>
  <si>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</si>
  <si>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</si>
  <si>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</si>
  <si>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</si>
  <si>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</si>
  <si>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</si>
  <si>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</si>
  <si>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</si>
  <si>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</si>
  <si>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</si>
  <si>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</si>
  <si>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</si>
  <si>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</si>
  <si>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</si>
  <si>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</si>
  <si>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</si>
  <si>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</si>
  <si>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</si>
  <si>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</si>
  <si>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</si>
  <si>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</si>
  <si>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</si>
  <si>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</si>
  <si>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</si>
  <si>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</si>
  <si>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</si>
  <si>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</si>
  <si>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</si>
  <si>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</si>
  <si>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</si>
  <si>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</si>
  <si>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</si>
  <si>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</si>
  <si>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</si>
  <si>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</si>
  <si>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</si>
  <si>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</si>
  <si>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</si>
  <si>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</si>
  <si>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</si>
  <si>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</si>
  <si>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</si>
  <si>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石川県津幡町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</si>
  <si>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</si>
  <si>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</si>
  <si>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</si>
  <si>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</si>
  <si>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</si>
  <si>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</si>
  <si>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</si>
  <si>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</si>
  <si>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</si>
  <si>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</si>
  <si>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</si>
  <si>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</si>
  <si>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</si>
  <si>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</si>
  <si>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</si>
  <si>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</si>
  <si>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</si>
  <si>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</si>
  <si>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</si>
  <si>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</si>
  <si>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</si>
  <si>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</si>
  <si>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</si>
  <si>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</si>
  <si>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</si>
  <si>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</si>
  <si>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</si>
  <si>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</si>
  <si>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</si>
  <si>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</si>
  <si>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</si>
  <si>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</si>
  <si>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</si>
  <si>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</si>
  <si>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</si>
  <si>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</si>
  <si>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</si>
  <si>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</si>
  <si>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</si>
  <si>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</si>
  <si>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</si>
  <si>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</si>
  <si>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</si>
  <si>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</si>
  <si>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</si>
  <si>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</si>
  <si>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</si>
  <si>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</si>
  <si>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</si>
  <si>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</si>
  <si>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</si>
  <si>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</si>
  <si>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</si>
  <si>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</si>
  <si>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</si>
  <si>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</si>
  <si>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</si>
  <si>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</si>
  <si>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</si>
  <si>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</si>
  <si>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</si>
  <si>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</si>
  <si>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</si>
  <si>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</si>
  <si>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</si>
  <si>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</si>
  <si>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</si>
  <si>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</si>
  <si>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</si>
  <si>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</si>
  <si>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</si>
  <si>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</si>
  <si>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</si>
  <si>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</si>
  <si>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</si>
  <si>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</si>
  <si>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</si>
  <si>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</si>
  <si>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</si>
  <si>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</si>
  <si>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</si>
  <si>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</si>
  <si>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</si>
  <si>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</si>
  <si>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</si>
  <si>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</si>
  <si>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</si>
  <si>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</si>
  <si>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</si>
  <si>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</si>
  <si>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</si>
  <si>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</si>
  <si>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</si>
  <si>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</si>
  <si>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</si>
  <si>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</si>
  <si>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</si>
  <si>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</si>
  <si>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</si>
  <si>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</si>
  <si>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</si>
  <si>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</si>
  <si>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</si>
  <si>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</si>
  <si>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</si>
  <si>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</si>
  <si>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</si>
  <si>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</si>
  <si>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</si>
  <si>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</si>
  <si>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</si>
  <si>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</si>
  <si>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</si>
  <si>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</si>
  <si>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</si>
  <si>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</si>
  <si>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</si>
  <si>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</si>
  <si>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</si>
  <si>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</si>
  <si>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</si>
  <si>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</si>
  <si>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</si>
  <si>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</si>
  <si>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</si>
  <si>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</si>
  <si>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</si>
  <si>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</si>
  <si>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</si>
  <si>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</si>
  <si>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</si>
  <si>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</si>
  <si>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</si>
  <si>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</si>
  <si>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</si>
  <si>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</si>
  <si>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</si>
  <si>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</si>
  <si>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</si>
  <si>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</si>
  <si>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</si>
  <si>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</si>
  <si>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</si>
  <si>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</si>
  <si>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</si>
  <si>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</si>
  <si>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</si>
  <si>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</si>
  <si>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</si>
  <si>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</si>
  <si>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</si>
  <si>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</si>
  <si>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</si>
  <si>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石川県津幡町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</si>
  <si>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</si>
  <si>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</si>
  <si>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</si>
  <si>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</si>
  <si>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</si>
  <si>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</si>
  <si>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</si>
  <si>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</si>
  <si>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</si>
  <si>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</si>
  <si>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</si>
  <si>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</si>
  <si>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</si>
  <si>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</si>
  <si>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</si>
  <si>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</si>
  <si>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</si>
  <si>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</si>
  <si>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</si>
  <si>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</si>
  <si>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津幡町バス事業特別会計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</si>
  <si>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</si>
  <si>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</si>
  <si>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</si>
  <si>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</si>
  <si>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</si>
  <si>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</si>
  <si>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</si>
  <si>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</si>
  <si>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</si>
  <si>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</si>
  <si>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</si>
  <si>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</si>
  <si>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</si>
  <si>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津幡町国民健康保険特別会計</t>
    <phoneticPr fontId="5"/>
  </si>
  <si>
    <t>津幡町介護保険特別会計</t>
    <phoneticPr fontId="5"/>
  </si>
  <si>
    <t>津幡町後期高齢者医療特別会計</t>
    <phoneticPr fontId="5"/>
  </si>
  <si>
    <t>津幡町病院事業会計</t>
    <phoneticPr fontId="5"/>
  </si>
  <si>
    <t>法適用企業</t>
    <phoneticPr fontId="5"/>
  </si>
  <si>
    <t>津幡町水道事業会計</t>
    <phoneticPr fontId="5"/>
  </si>
  <si>
    <t>法適用企業</t>
    <phoneticPr fontId="5"/>
  </si>
  <si>
    <t>津幡町下水道事業会計</t>
    <phoneticPr fontId="5"/>
  </si>
  <si>
    <t>-</t>
    <phoneticPr fontId="5"/>
  </si>
  <si>
    <t>津幡町簡易水道事業会計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</si>
  <si>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</si>
  <si>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</si>
  <si>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</si>
  <si>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</si>
  <si>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</si>
  <si>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</si>
  <si>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</si>
  <si>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</si>
  <si>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</si>
  <si>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</si>
  <si>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</si>
  <si>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</si>
  <si>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</si>
  <si>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</si>
  <si>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</si>
  <si>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</si>
  <si>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</si>
  <si>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</si>
  <si>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</si>
  <si>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</si>
  <si>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</si>
  <si>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</si>
  <si>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</si>
  <si>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</si>
  <si>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</si>
  <si>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</si>
  <si>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</si>
  <si>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</si>
  <si>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</si>
  <si>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</si>
  <si>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</si>
  <si>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</si>
  <si>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</si>
  <si>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</si>
  <si>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</si>
  <si>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</si>
  <si>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</si>
  <si>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</si>
  <si>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</si>
  <si>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</si>
  <si>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</si>
  <si>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</si>
  <si>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</si>
  <si>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</si>
  <si>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</si>
  <si>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</si>
  <si>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</si>
  <si>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</si>
  <si>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</si>
  <si>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</si>
  <si>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</si>
  <si>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</si>
  <si>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</si>
  <si>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</si>
  <si>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</si>
  <si>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</si>
  <si>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</si>
  <si>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津幡町水道事業会計</t>
    <phoneticPr fontId="5"/>
  </si>
  <si>
    <t>(Ｆ)</t>
    <phoneticPr fontId="5"/>
  </si>
  <si>
    <t>津幡町介護保険特別会計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</si>
  <si>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</si>
  <si>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</si>
  <si>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</si>
  <si>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</si>
  <si>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</si>
  <si>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</si>
  <si>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</si>
  <si>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</si>
  <si>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</si>
  <si>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</si>
  <si>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</si>
  <si>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</si>
  <si>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</si>
  <si>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</si>
  <si>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</si>
  <si>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</si>
  <si>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</si>
  <si>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</si>
  <si>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</si>
  <si>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</si>
  <si>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</si>
  <si>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</si>
  <si>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</si>
  <si>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</si>
  <si>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</si>
  <si>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</si>
  <si>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</si>
  <si>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</si>
  <si>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</si>
  <si>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</si>
  <si>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</si>
  <si>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</si>
  <si>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</si>
  <si>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</si>
  <si>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</si>
  <si>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</si>
  <si>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</si>
  <si>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</si>
  <si>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</si>
  <si>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</si>
  <si>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</si>
  <si>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</si>
  <si>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</si>
  <si>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</si>
  <si>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</si>
  <si>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</si>
  <si>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</si>
  <si>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</si>
  <si>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</si>
  <si>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</si>
  <si>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</si>
  <si>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</si>
  <si>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</si>
  <si>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</si>
  <si>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</si>
  <si>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</si>
  <si>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</si>
  <si>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</si>
  <si>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</si>
  <si>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</si>
  <si>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</si>
  <si>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</si>
  <si>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</si>
  <si>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</si>
  <si>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</si>
  <si>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</si>
  <si>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</si>
  <si>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</si>
  <si>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</si>
  <si>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</si>
  <si>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</si>
  <si>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</si>
  <si>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</si>
  <si>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</si>
  <si>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</si>
  <si>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</si>
  <si>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</si>
  <si>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</si>
  <si>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</si>
  <si>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</si>
  <si>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</si>
  <si>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</si>
  <si>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</si>
  <si>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0.98</t>
  </si>
  <si>
    <t>▲ 1.59</t>
  </si>
  <si>
    <t>津幡町水道事業会計</t>
  </si>
  <si>
    <t>津幡町病院事業会計</t>
  </si>
  <si>
    <t>一般会計</t>
  </si>
  <si>
    <t>津幡町介護保険特別会計</t>
  </si>
  <si>
    <t>津幡町国民健康保険特別会計</t>
  </si>
  <si>
    <t>津幡町簡易水道事業会計</t>
  </si>
  <si>
    <t>津幡町後期高齢者医療特別会計</t>
  </si>
  <si>
    <t>津幡町バス事業特別会計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</si>
  <si>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</si>
  <si>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</si>
  <si>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</si>
  <si>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</si>
  <si>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</si>
  <si>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</si>
  <si>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</si>
  <si>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</si>
  <si>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石川県町村議会議員公務災害補償組合</t>
    <rPh sb="0" eb="3">
      <t>イシカワケン</t>
    </rPh>
    <rPh sb="3" eb="5">
      <t>チョウソン</t>
    </rPh>
    <rPh sb="5" eb="7">
      <t>ギカイ</t>
    </rPh>
    <rPh sb="7" eb="9">
      <t>ギイン</t>
    </rPh>
    <rPh sb="9" eb="11">
      <t>コウム</t>
    </rPh>
    <rPh sb="11" eb="13">
      <t>サイガイ</t>
    </rPh>
    <rPh sb="13" eb="15">
      <t>ホショウ</t>
    </rPh>
    <rPh sb="15" eb="17">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</si>
  <si>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</si>
  <si>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</si>
  <si>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</si>
  <si>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河北郡市広域事務組合</t>
    <rPh sb="0" eb="3">
      <t>カホクグン</t>
    </rPh>
    <rPh sb="3" eb="4">
      <t>シ</t>
    </rPh>
    <rPh sb="4" eb="6">
      <t>コウイキ</t>
    </rPh>
    <rPh sb="6" eb="8">
      <t>ジム</t>
    </rPh>
    <rPh sb="8" eb="10">
      <t>クミアイ</t>
    </rPh>
    <phoneticPr fontId="2"/>
  </si>
  <si>
    <t>石川県市町村消防団員等公務災害補償等組合</t>
  </si>
  <si>
    <t>石川県市町村消防賞じゅつ金組合</t>
    <rPh sb="0" eb="3">
      <t>イシカワケン</t>
    </rPh>
    <rPh sb="3" eb="6">
      <t>シチョウソン</t>
    </rPh>
    <rPh sb="6" eb="8">
      <t>ショウボウ</t>
    </rPh>
    <rPh sb="8" eb="9">
      <t>ショウ</t>
    </rPh>
    <rPh sb="12" eb="13">
      <t>キン</t>
    </rPh>
    <rPh sb="13" eb="15">
      <t>クミアイ</t>
    </rPh>
    <phoneticPr fontId="2"/>
  </si>
  <si>
    <t>土地開発公社</t>
    <rPh sb="0" eb="2">
      <t>トチ</t>
    </rPh>
    <rPh sb="2" eb="4">
      <t>カイハツ</t>
    </rPh>
    <rPh sb="4" eb="6">
      <t>コウシャ</t>
    </rPh>
    <phoneticPr fontId="2"/>
  </si>
  <si>
    <t>公共施設管理公社</t>
    <rPh sb="0" eb="2">
      <t>コウキョウ</t>
    </rPh>
    <rPh sb="2" eb="4">
      <t>シセツ</t>
    </rPh>
    <rPh sb="4" eb="6">
      <t>カンリ</t>
    </rPh>
    <rPh sb="6" eb="8">
      <t>コウシャ</t>
    </rPh>
    <phoneticPr fontId="2"/>
  </si>
  <si>
    <t>－</t>
  </si>
  <si>
    <t>－</t>
    <phoneticPr fontId="2"/>
  </si>
  <si>
    <t>環境整備基金</t>
  </si>
  <si>
    <t>公共施設等整備基金</t>
  </si>
  <si>
    <t>バス事業調整基金</t>
  </si>
  <si>
    <t>人材育成基金</t>
  </si>
  <si>
    <t>地域づくり推進事業基金</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</si>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</sst>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0A8A-417A-9EFD-862A356814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35346</c:v>
                </c:pt>
                <c:pt idx="1">
                  <c:v>57125</c:v>
                </c:pt>
                <c:pt idx="2">
                  <c:v>125487</c:v>
                </c:pt>
                <c:pt idx="3">
                  <c:v>72784</c:v>
                </c:pt>
                <c:pt idx="4">
                  <c:v>84406</c:v>
                </c:pt>
              </c:numCache>
            </c:numRef>
          </c:val>
          <c:smooth val="0"/>
          <c:extLst>
            <c:ext xmlns:c16="http://schemas.microsoft.com/office/drawing/2014/chart" uri="{C3380CC4-5D6E-409C-BE32-E72D297353CC}">
              <c16:uniqueId val="{00000001-0A8A-417A-9EFD-862A356814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2.29</c:v>
                </c:pt>
                <c:pt idx="1">
                  <c:v>2.4</c:v>
                </c:pt>
                <c:pt idx="2">
                  <c:v>2.35</c:v>
                </c:pt>
                <c:pt idx="3">
                  <c:v>4.2</c:v>
                </c:pt>
                <c:pt idx="4">
                  <c:v>3.18</c:v>
                </c:pt>
              </c:numCache>
            </c:numRef>
          </c:val>
          <c:extLst>
            <c:ext xmlns:c16="http://schemas.microsoft.com/office/drawing/2014/chart" uri="{C3380CC4-5D6E-409C-BE32-E72D297353CC}">
              <c16:uniqueId val="{00000000-9631-416F-97F0-6995EB8FB7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9.23</c:v>
                </c:pt>
                <c:pt idx="1">
                  <c:v>8.91</c:v>
                </c:pt>
                <c:pt idx="2">
                  <c:v>11.99</c:v>
                </c:pt>
                <c:pt idx="3">
                  <c:v>19.27</c:v>
                </c:pt>
                <c:pt idx="4">
                  <c:v>24.07</c:v>
                </c:pt>
              </c:numCache>
            </c:numRef>
          </c:val>
          <c:extLst>
            <c:ext xmlns:c16="http://schemas.microsoft.com/office/drawing/2014/chart" uri="{C3380CC4-5D6E-409C-BE32-E72D297353CC}">
              <c16:uniqueId val="{00000001-9631-416F-97F0-6995EB8FB7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-0.98</c:v>
                </c:pt>
                <c:pt idx="1">
                  <c:v>-1.59</c:v>
                </c:pt>
                <c:pt idx="2">
                  <c:v>1.92</c:v>
                </c:pt>
                <c:pt idx="3">
                  <c:v>8.48</c:v>
                </c:pt>
                <c:pt idx="4">
                  <c:v>0.79</c:v>
                </c:pt>
              </c:numCache>
            </c:numRef>
          </c:val>
          <c:smooth val="0"/>
          <c:extLst>
            <c:ext xmlns:c16="http://schemas.microsoft.com/office/drawing/2014/chart" uri="{C3380CC4-5D6E-409C-BE32-E72D297353CC}">
              <c16:uniqueId val="{00000002-9631-416F-97F0-6995EB8FB7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2.0099999999999998</c:v>
                </c:pt>
                <c:pt idx="2">
                  <c:v>#N/A</c:v>
                </c:pt>
                <c:pt idx="3">
                  <c:v>1.76</c:v>
                </c:pt>
                <c:pt idx="4">
                  <c:v>#N/A</c:v>
                </c:pt>
                <c:pt idx="5">
                  <c:v>0.53</c:v>
                </c:pt>
                <c:pt idx="6">
                  <c:v>#N/A</c:v>
                </c:pt>
                <c:pt idx="7">
                  <c:v>0.01</c:v>
                </c:pt>
                <c:pt idx="8">
                  <c:v>#N/A</c:v>
                </c:pt>
                <c:pt idx="9">
                  <c:v>0</c:v>
                </c:pt>
              </c:numCache>
            </c:numRef>
          </c:val>
          <c:extLst>
            <c:ext xmlns:c16="http://schemas.microsoft.com/office/drawing/2014/chart" uri="{C3380CC4-5D6E-409C-BE32-E72D297353CC}">
              <c16:uniqueId val="{00000000-16D5-4CA5-98F6-44EAFC1858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D5-4CA5-98F6-44EAFC185817}"/>
            </c:ext>
          </c:extLst>
        </c:ser>
        <c:ser>
          <c:idx val="2"/>
          <c:order val="2"/>
          <c:tx>
            <c:strRef>
              <c:f>データシート!$A$29</c:f>
              <c:strCache>
                <c:ptCount val="1"/>
                <c:pt idx="0">
                  <c:v>津幡町バス事業特別会計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0.03</c:v>
                </c:pt>
                <c:pt idx="8">
                  <c:v>#N/A</c:v>
                </c:pt>
                <c:pt idx="9">
                  <c:v>0.03</c:v>
                </c:pt>
              </c:numCache>
            </c:numRef>
          </c:val>
          <c:extLst>
            <c:ext xmlns:c16="http://schemas.microsoft.com/office/drawing/2014/chart" uri="{C3380CC4-5D6E-409C-BE32-E72D297353CC}">
              <c16:uniqueId val="{00000002-16D5-4CA5-98F6-44EAFC185817}"/>
            </c:ext>
          </c:extLst>
        </c:ser>
        <c:ser>
          <c:idx val="3"/>
          <c:order val="3"/>
          <c:tx>
            <c:strRef>
              <c:f>データシート!$A$30</c:f>
              <c:strCache>
                <c:ptCount val="1"/>
                <c:pt idx="0">
                  <c:v>津幡町後期高齢者医療特別会計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0.06</c:v>
                </c:pt>
                <c:pt idx="8">
                  <c:v>#N/A</c:v>
                </c:pt>
                <c:pt idx="9">
                  <c:v>0.08</c:v>
                </c:pt>
              </c:numCache>
            </c:numRef>
          </c:val>
          <c:extLst>
            <c:ext xmlns:c16="http://schemas.microsoft.com/office/drawing/2014/chart" uri="{C3380CC4-5D6E-409C-BE32-E72D297353CC}">
              <c16:uniqueId val="{00000003-16D5-4CA5-98F6-44EAFC185817}"/>
            </c:ext>
          </c:extLst>
        </c:ser>
        <c:ser>
          <c:idx val="4"/>
          <c:order val="4"/>
          <c:tx>
            <c:strRef>
              <c:f>データシート!$A$31</c:f>
              <c:strCache>
                <c:ptCount val="1"/>
                <c:pt idx="0">
                  <c:v>津幡町簡易水道事業会計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0.31</c:v>
                </c:pt>
              </c:numCache>
            </c:numRef>
          </c:val>
          <c:extLst>
            <c:ext xmlns:c16="http://schemas.microsoft.com/office/drawing/2014/chart" uri="{C3380CC4-5D6E-409C-BE32-E72D297353CC}">
              <c16:uniqueId val="{00000004-16D5-4CA5-98F6-44EAFC185817}"/>
            </c:ext>
          </c:extLst>
        </c:ser>
        <c:ser>
          <c:idx val="5"/>
          <c:order val="5"/>
          <c:tx>
            <c:strRef>
              <c:f>データシート!$A$32</c:f>
              <c:strCache>
                <c:ptCount val="1"/>
                <c:pt idx="0">
                  <c:v>津幡町国民健康保険特別会計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0.49</c:v>
                </c:pt>
                <c:pt idx="2">
                  <c:v>#N/A</c:v>
                </c:pt>
                <c:pt idx="3">
                  <c:v>0.89</c:v>
                </c:pt>
                <c:pt idx="4">
                  <c:v>#N/A</c:v>
                </c:pt>
                <c:pt idx="5">
                  <c:v>0.31</c:v>
                </c:pt>
                <c:pt idx="6">
                  <c:v>#N/A</c:v>
                </c:pt>
                <c:pt idx="7">
                  <c:v>0.44</c:v>
                </c:pt>
                <c:pt idx="8">
                  <c:v>#N/A</c:v>
                </c:pt>
                <c:pt idx="9">
                  <c:v>0.46</c:v>
                </c:pt>
              </c:numCache>
            </c:numRef>
          </c:val>
          <c:extLst>
            <c:ext xmlns:c16="http://schemas.microsoft.com/office/drawing/2014/chart" uri="{C3380CC4-5D6E-409C-BE32-E72D297353CC}">
              <c16:uniqueId val="{00000005-16D5-4CA5-98F6-44EAFC185817}"/>
            </c:ext>
          </c:extLst>
        </c:ser>
        <c:ser>
          <c:idx val="6"/>
          <c:order val="6"/>
          <c:tx>
            <c:strRef>
              <c:f>データシート!$A$33</c:f>
              <c:strCache>
                <c:ptCount val="1"/>
                <c:pt idx="0">
                  <c:v>津幡町介護保険特別会計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0.83</c:v>
                </c:pt>
                <c:pt idx="2">
                  <c:v>#N/A</c:v>
                </c:pt>
                <c:pt idx="3">
                  <c:v>0.61</c:v>
                </c:pt>
                <c:pt idx="4">
                  <c:v>#N/A</c:v>
                </c:pt>
                <c:pt idx="5">
                  <c:v>1.03</c:v>
                </c:pt>
                <c:pt idx="6">
                  <c:v>#N/A</c:v>
                </c:pt>
                <c:pt idx="7">
                  <c:v>0.54</c:v>
                </c:pt>
                <c:pt idx="8">
                  <c:v>#N/A</c:v>
                </c:pt>
                <c:pt idx="9">
                  <c:v>0.68</c:v>
                </c:pt>
              </c:numCache>
            </c:numRef>
          </c:val>
          <c:extLst>
            <c:ext xmlns:c16="http://schemas.microsoft.com/office/drawing/2014/chart" uri="{C3380CC4-5D6E-409C-BE32-E72D297353CC}">
              <c16:uniqueId val="{00000006-16D5-4CA5-98F6-44EAFC18581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2.2400000000000002</c:v>
                </c:pt>
                <c:pt idx="2">
                  <c:v>#N/A</c:v>
                </c:pt>
                <c:pt idx="3">
                  <c:v>2.35</c:v>
                </c:pt>
                <c:pt idx="4">
                  <c:v>#N/A</c:v>
                </c:pt>
                <c:pt idx="5">
                  <c:v>2.2999999999999998</c:v>
                </c:pt>
                <c:pt idx="6">
                  <c:v>#N/A</c:v>
                </c:pt>
                <c:pt idx="7">
                  <c:v>4.16</c:v>
                </c:pt>
                <c:pt idx="8">
                  <c:v>#N/A</c:v>
                </c:pt>
                <c:pt idx="9">
                  <c:v>3.14</c:v>
                </c:pt>
              </c:numCache>
            </c:numRef>
          </c:val>
          <c:extLst>
            <c:ext xmlns:c16="http://schemas.microsoft.com/office/drawing/2014/chart" uri="{C3380CC4-5D6E-409C-BE32-E72D297353CC}">
              <c16:uniqueId val="{00000007-16D5-4CA5-98F6-44EAFC185817}"/>
            </c:ext>
          </c:extLst>
        </c:ser>
        <c:ser>
          <c:idx val="8"/>
          <c:order val="8"/>
          <c:tx>
            <c:strRef>
              <c:f>データシート!$A$35</c:f>
              <c:strCache>
                <c:ptCount val="1"/>
                <c:pt idx="0">
                  <c:v>津幡町病院事業会計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c:v>
                </c:pt>
                <c:pt idx="4">
                  <c:v>#N/A</c:v>
                </c:pt>
                <c:pt idx="5">
                  <c:v>3.52</c:v>
                </c:pt>
                <c:pt idx="6">
                  <c:v>#N/A</c:v>
                </c:pt>
                <c:pt idx="7">
                  <c:v>6.75</c:v>
                </c:pt>
                <c:pt idx="8">
                  <c:v>#N/A</c:v>
                </c:pt>
                <c:pt idx="9">
                  <c:v>10.16</c:v>
                </c:pt>
              </c:numCache>
            </c:numRef>
          </c:val>
          <c:extLst>
            <c:ext xmlns:c16="http://schemas.microsoft.com/office/drawing/2014/chart" uri="{C3380CC4-5D6E-409C-BE32-E72D297353CC}">
              <c16:uniqueId val="{00000008-16D5-4CA5-98F6-44EAFC185817}"/>
            </c:ext>
          </c:extLst>
        </c:ser>
        <c:ser>
          <c:idx val="9"/>
          <c:order val="9"/>
          <c:tx>
            <c:strRef>
              <c:f>データシート!$A$36</c:f>
              <c:strCache>
                <c:ptCount val="1"/>
                <c:pt idx="0">
                  <c:v>津幡町水道事業会計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11.28</c:v>
                </c:pt>
                <c:pt idx="2">
                  <c:v>#N/A</c:v>
                </c:pt>
                <c:pt idx="3">
                  <c:v>11.93</c:v>
                </c:pt>
                <c:pt idx="4">
                  <c:v>#N/A</c:v>
                </c:pt>
                <c:pt idx="5">
                  <c:v>11.8</c:v>
                </c:pt>
                <c:pt idx="6">
                  <c:v>#N/A</c:v>
                </c:pt>
                <c:pt idx="7">
                  <c:v>11.64</c:v>
                </c:pt>
                <c:pt idx="8">
                  <c:v>#N/A</c:v>
                </c:pt>
                <c:pt idx="9">
                  <c:v>11.72</c:v>
                </c:pt>
              </c:numCache>
            </c:numRef>
          </c:val>
          <c:extLst>
            <c:ext xmlns:c16="http://schemas.microsoft.com/office/drawing/2014/chart" uri="{C3380CC4-5D6E-409C-BE32-E72D297353CC}">
              <c16:uniqueId val="{00000009-16D5-4CA5-98F6-44EAFC1858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2007</c:v>
                </c:pt>
                <c:pt idx="5">
                  <c:v>1917</c:v>
                </c:pt>
                <c:pt idx="8">
                  <c:v>1811</c:v>
                </c:pt>
                <c:pt idx="11">
                  <c:v>1847</c:v>
                </c:pt>
                <c:pt idx="14">
                  <c:v>1553</c:v>
                </c:pt>
              </c:numCache>
            </c:numRef>
          </c:val>
          <c:extLst>
            <c:ext xmlns:c16="http://schemas.microsoft.com/office/drawing/2014/chart" uri="{C3380CC4-5D6E-409C-BE32-E72D297353CC}">
              <c16:uniqueId val="{00000000-028A-4242-8EBF-7235C60093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8A-4242-8EBF-7235C60093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28A-4242-8EBF-7235C60093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85</c:v>
                </c:pt>
                <c:pt idx="3">
                  <c:v>74</c:v>
                </c:pt>
                <c:pt idx="6">
                  <c:v>61</c:v>
                </c:pt>
                <c:pt idx="9">
                  <c:v>20</c:v>
                </c:pt>
                <c:pt idx="12">
                  <c:v>21</c:v>
                </c:pt>
              </c:numCache>
            </c:numRef>
          </c:val>
          <c:extLst>
            <c:ext xmlns:c16="http://schemas.microsoft.com/office/drawing/2014/chart" uri="{C3380CC4-5D6E-409C-BE32-E72D297353CC}">
              <c16:uniqueId val="{00000003-028A-4242-8EBF-7235C60093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765</c:v>
                </c:pt>
                <c:pt idx="3">
                  <c:v>714</c:v>
                </c:pt>
                <c:pt idx="6">
                  <c:v>674</c:v>
                </c:pt>
                <c:pt idx="9">
                  <c:v>667</c:v>
                </c:pt>
                <c:pt idx="12">
                  <c:v>595</c:v>
                </c:pt>
              </c:numCache>
            </c:numRef>
          </c:val>
          <c:extLst>
            <c:ext xmlns:c16="http://schemas.microsoft.com/office/drawing/2014/chart" uri="{C3380CC4-5D6E-409C-BE32-E72D297353CC}">
              <c16:uniqueId val="{00000004-028A-4242-8EBF-7235C60093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8A-4242-8EBF-7235C60093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8A-4242-8EBF-7235C60093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1792</c:v>
                </c:pt>
                <c:pt idx="3">
                  <c:v>1744</c:v>
                </c:pt>
                <c:pt idx="6">
                  <c:v>1567</c:v>
                </c:pt>
                <c:pt idx="9">
                  <c:v>1701</c:v>
                </c:pt>
                <c:pt idx="12">
                  <c:v>1536</c:v>
                </c:pt>
              </c:numCache>
            </c:numRef>
          </c:val>
          <c:extLst>
            <c:ext xmlns:c16="http://schemas.microsoft.com/office/drawing/2014/chart" uri="{C3380CC4-5D6E-409C-BE32-E72D297353CC}">
              <c16:uniqueId val="{00000007-028A-4242-8EBF-7235C600933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635</c:v>
                </c:pt>
                <c:pt idx="2">
                  <c:v>#N/A</c:v>
                </c:pt>
                <c:pt idx="3">
                  <c:v>#N/A</c:v>
                </c:pt>
                <c:pt idx="4">
                  <c:v>615</c:v>
                </c:pt>
                <c:pt idx="5">
                  <c:v>#N/A</c:v>
                </c:pt>
                <c:pt idx="6">
                  <c:v>#N/A</c:v>
                </c:pt>
                <c:pt idx="7">
                  <c:v>491</c:v>
                </c:pt>
                <c:pt idx="8">
                  <c:v>#N/A</c:v>
                </c:pt>
                <c:pt idx="9">
                  <c:v>#N/A</c:v>
                </c:pt>
                <c:pt idx="10">
                  <c:v>541</c:v>
                </c:pt>
                <c:pt idx="11">
                  <c:v>#N/A</c:v>
                </c:pt>
                <c:pt idx="12">
                  <c:v>#N/A</c:v>
                </c:pt>
                <c:pt idx="13">
                  <c:v>599</c:v>
                </c:pt>
                <c:pt idx="14">
                  <c:v>#N/A</c:v>
                </c:pt>
              </c:numCache>
            </c:numRef>
          </c:val>
          <c:smooth val="0"/>
          <c:extLst>
            <c:ext xmlns:c16="http://schemas.microsoft.com/office/drawing/2014/chart" uri="{C3380CC4-5D6E-409C-BE32-E72D297353CC}">
              <c16:uniqueId val="{00000008-028A-4242-8EBF-7235C600933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17220</c:v>
                </c:pt>
                <c:pt idx="5">
                  <c:v>16616</c:v>
                </c:pt>
                <c:pt idx="8">
                  <c:v>16744</c:v>
                </c:pt>
                <c:pt idx="11">
                  <c:v>17265</c:v>
                </c:pt>
                <c:pt idx="14">
                  <c:v>17085</c:v>
                </c:pt>
              </c:numCache>
            </c:numRef>
          </c:val>
          <c:extLst>
            <c:ext xmlns:c16="http://schemas.microsoft.com/office/drawing/2014/chart" uri="{C3380CC4-5D6E-409C-BE32-E72D297353CC}">
              <c16:uniqueId val="{00000000-458C-4D85-83D9-935D505824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2026</c:v>
                </c:pt>
                <c:pt idx="5">
                  <c:v>2021</c:v>
                </c:pt>
                <c:pt idx="8">
                  <c:v>2043</c:v>
                </c:pt>
                <c:pt idx="11">
                  <c:v>2104</c:v>
                </c:pt>
                <c:pt idx="14">
                  <c:v>2098</c:v>
                </c:pt>
              </c:numCache>
            </c:numRef>
          </c:val>
          <c:extLst>
            <c:ext xmlns:c16="http://schemas.microsoft.com/office/drawing/2014/chart" uri="{C3380CC4-5D6E-409C-BE32-E72D297353CC}">
              <c16:uniqueId val="{00000001-458C-4D85-83D9-935D505824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1790</c:v>
                </c:pt>
                <c:pt idx="5">
                  <c:v>1809</c:v>
                </c:pt>
                <c:pt idx="8">
                  <c:v>2021</c:v>
                </c:pt>
                <c:pt idx="11">
                  <c:v>2943</c:v>
                </c:pt>
                <c:pt idx="14">
                  <c:v>3291</c:v>
                </c:pt>
              </c:numCache>
            </c:numRef>
          </c:val>
          <c:extLst>
            <c:ext xmlns:c16="http://schemas.microsoft.com/office/drawing/2014/chart" uri="{C3380CC4-5D6E-409C-BE32-E72D297353CC}">
              <c16:uniqueId val="{00000002-458C-4D85-83D9-935D505824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8C-4D85-83D9-935D505824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8C-4D85-83D9-935D505824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277</c:v>
                </c:pt>
                <c:pt idx="3">
                  <c:v>245</c:v>
                </c:pt>
                <c:pt idx="6">
                  <c:v>213</c:v>
                </c:pt>
                <c:pt idx="9">
                  <c:v>210</c:v>
                </c:pt>
                <c:pt idx="12">
                  <c:v>177</c:v>
                </c:pt>
              </c:numCache>
            </c:numRef>
          </c:val>
          <c:extLst>
            <c:ext xmlns:c16="http://schemas.microsoft.com/office/drawing/2014/chart" uri="{C3380CC4-5D6E-409C-BE32-E72D297353CC}">
              <c16:uniqueId val="{00000005-458C-4D85-83D9-935D505824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1651</c:v>
                </c:pt>
                <c:pt idx="3">
                  <c:v>1609</c:v>
                </c:pt>
                <c:pt idx="6">
                  <c:v>1548</c:v>
                </c:pt>
                <c:pt idx="9">
                  <c:v>1509</c:v>
                </c:pt>
                <c:pt idx="12">
                  <c:v>1441</c:v>
                </c:pt>
              </c:numCache>
            </c:numRef>
          </c:val>
          <c:extLst>
            <c:ext xmlns:c16="http://schemas.microsoft.com/office/drawing/2014/chart" uri="{C3380CC4-5D6E-409C-BE32-E72D297353CC}">
              <c16:uniqueId val="{00000006-458C-4D85-83D9-935D505824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303</c:v>
                </c:pt>
                <c:pt idx="3">
                  <c:v>253</c:v>
                </c:pt>
                <c:pt idx="6">
                  <c:v>246</c:v>
                </c:pt>
                <c:pt idx="9">
                  <c:v>758</c:v>
                </c:pt>
                <c:pt idx="12">
                  <c:v>1738</c:v>
                </c:pt>
              </c:numCache>
            </c:numRef>
          </c:val>
          <c:extLst>
            <c:ext xmlns:c16="http://schemas.microsoft.com/office/drawing/2014/chart" uri="{C3380CC4-5D6E-409C-BE32-E72D297353CC}">
              <c16:uniqueId val="{00000007-458C-4D85-83D9-935D505824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9663</c:v>
                </c:pt>
                <c:pt idx="3">
                  <c:v>8919</c:v>
                </c:pt>
                <c:pt idx="6">
                  <c:v>8151</c:v>
                </c:pt>
                <c:pt idx="9">
                  <c:v>7763</c:v>
                </c:pt>
                <c:pt idx="12">
                  <c:v>7482</c:v>
                </c:pt>
              </c:numCache>
            </c:numRef>
          </c:val>
          <c:extLst>
            <c:ext xmlns:c16="http://schemas.microsoft.com/office/drawing/2014/chart" uri="{C3380CC4-5D6E-409C-BE32-E72D297353CC}">
              <c16:uniqueId val="{00000008-458C-4D85-83D9-935D505824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141</c:v>
                </c:pt>
                <c:pt idx="3">
                  <c:v>153</c:v>
                </c:pt>
                <c:pt idx="6">
                  <c:v>0</c:v>
                </c:pt>
                <c:pt idx="9">
                  <c:v>0</c:v>
                </c:pt>
                <c:pt idx="12">
                  <c:v>0</c:v>
                </c:pt>
              </c:numCache>
            </c:numRef>
          </c:val>
          <c:extLst>
            <c:ext xmlns:c16="http://schemas.microsoft.com/office/drawing/2014/chart" uri="{C3380CC4-5D6E-409C-BE32-E72D297353CC}">
              <c16:uniqueId val="{00000009-458C-4D85-83D9-935D505824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14240</c:v>
                </c:pt>
                <c:pt idx="3">
                  <c:v>14262</c:v>
                </c:pt>
                <c:pt idx="6">
                  <c:v>16022</c:v>
                </c:pt>
                <c:pt idx="9">
                  <c:v>16741</c:v>
                </c:pt>
                <c:pt idx="12">
                  <c:v>17097</c:v>
                </c:pt>
              </c:numCache>
            </c:numRef>
          </c:val>
          <c:extLst>
            <c:ext xmlns:c16="http://schemas.microsoft.com/office/drawing/2014/chart" uri="{C3380CC4-5D6E-409C-BE32-E72D297353CC}">
              <c16:uniqueId val="{0000000A-458C-4D85-83D9-935D505824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5239</c:v>
                </c:pt>
                <c:pt idx="2">
                  <c:v>#N/A</c:v>
                </c:pt>
                <c:pt idx="3">
                  <c:v>#N/A</c:v>
                </c:pt>
                <c:pt idx="4">
                  <c:v>4996</c:v>
                </c:pt>
                <c:pt idx="5">
                  <c:v>#N/A</c:v>
                </c:pt>
                <c:pt idx="6">
                  <c:v>#N/A</c:v>
                </c:pt>
                <c:pt idx="7">
                  <c:v>5373</c:v>
                </c:pt>
                <c:pt idx="8">
                  <c:v>#N/A</c:v>
                </c:pt>
                <c:pt idx="9">
                  <c:v>#N/A</c:v>
                </c:pt>
                <c:pt idx="10">
                  <c:v>4670</c:v>
                </c:pt>
                <c:pt idx="11">
                  <c:v>#N/A</c:v>
                </c:pt>
                <c:pt idx="12">
                  <c:v>#N/A</c:v>
                </c:pt>
                <c:pt idx="13">
                  <c:v>5460</c:v>
                </c:pt>
                <c:pt idx="14">
                  <c:v>#N/A</c:v>
                </c:pt>
              </c:numCache>
            </c:numRef>
          </c:val>
          <c:smooth val="0"/>
          <c:extLst>
            <c:ext xmlns:c16="http://schemas.microsoft.com/office/drawing/2014/chart" uri="{C3380CC4-5D6E-409C-BE32-E72D297353CC}">
              <c16:uniqueId val="{0000000B-458C-4D85-83D9-935D505824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1047</c:v>
                </c:pt>
                <c:pt idx="1">
                  <c:v>1752</c:v>
                </c:pt>
                <c:pt idx="2">
                  <c:v>2123</c:v>
                </c:pt>
              </c:numCache>
            </c:numRef>
          </c:val>
          <c:extLst>
            <c:ext xmlns:c16="http://schemas.microsoft.com/office/drawing/2014/chart" uri="{C3380CC4-5D6E-409C-BE32-E72D297353CC}">
              <c16:uniqueId val="{00000000-6450-41B8-BAC6-19421BCAED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143</c:v>
                </c:pt>
                <c:pt idx="2">
                  <c:v>143</c:v>
                </c:pt>
              </c:numCache>
            </c:numRef>
          </c:val>
          <c:extLst>
            <c:ext xmlns:c16="http://schemas.microsoft.com/office/drawing/2014/chart" uri="{C3380CC4-5D6E-409C-BE32-E72D297353CC}">
              <c16:uniqueId val="{00000001-6450-41B8-BAC6-19421BCAED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243</c:v>
                </c:pt>
                <c:pt idx="1">
                  <c:v>194</c:v>
                </c:pt>
                <c:pt idx="2">
                  <c:v>192</c:v>
                </c:pt>
              </c:numCache>
            </c:numRef>
          </c:val>
          <c:extLst>
            <c:ext xmlns:c16="http://schemas.microsoft.com/office/drawing/2014/chart" uri="{C3380CC4-5D6E-409C-BE32-E72D297353CC}">
              <c16:uniqueId val="{00000002-6450-41B8-BAC6-19421BCAED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050" b="0" i="0" baseline="0">
              <a:solidFill>
                <a:schemeClr val="tx1"/>
              </a:solidFill>
              <a:effectLst/>
              <a:latin typeface="+mn-lt"/>
              <a:ea typeface="+mn-ea"/>
              <a:cs typeface="+mn-cs"/>
            </a:rPr>
            <a:t>　</a:t>
          </a:r>
          <a:r>
            <a:rPr lang="ja-JP" altLang="ja-JP" sz="900" b="0" i="0" baseline="0">
              <a:solidFill>
                <a:schemeClr val="tx1"/>
              </a:solidFill>
              <a:effectLst/>
              <a:latin typeface="+mn-lt"/>
              <a:ea typeface="+mn-ea"/>
              <a:cs typeface="+mn-cs"/>
            </a:rPr>
            <a:t>令和</a:t>
          </a:r>
          <a:r>
            <a:rPr lang="en-US" altLang="ja-JP" sz="900" b="0" i="0" baseline="0">
              <a:solidFill>
                <a:schemeClr val="tx1"/>
              </a:solidFill>
              <a:effectLst/>
              <a:latin typeface="+mn-lt"/>
              <a:ea typeface="+mn-ea"/>
              <a:cs typeface="+mn-cs"/>
            </a:rPr>
            <a:t>4</a:t>
          </a:r>
          <a:r>
            <a:rPr lang="ja-JP" altLang="ja-JP" sz="900" b="0" i="0" baseline="0">
              <a:solidFill>
                <a:schemeClr val="tx1"/>
              </a:solidFill>
              <a:effectLst/>
              <a:latin typeface="+mn-lt"/>
              <a:ea typeface="+mn-ea"/>
              <a:cs typeface="+mn-cs"/>
            </a:rPr>
            <a:t>年度は、</a:t>
          </a:r>
          <a:r>
            <a:rPr lang="ja-JP" altLang="en-US" sz="900" b="0" i="0" baseline="0">
              <a:solidFill>
                <a:schemeClr val="tx1"/>
              </a:solidFill>
              <a:effectLst/>
              <a:latin typeface="+mn-lt"/>
              <a:ea typeface="+mn-ea"/>
              <a:cs typeface="+mn-cs"/>
            </a:rPr>
            <a:t>令和</a:t>
          </a:r>
          <a:r>
            <a:rPr lang="en-US" altLang="ja-JP" sz="900" b="0" i="0" baseline="0">
              <a:solidFill>
                <a:schemeClr val="tx1"/>
              </a:solidFill>
              <a:effectLst/>
              <a:latin typeface="+mn-lt"/>
              <a:ea typeface="+mn-ea"/>
              <a:cs typeface="+mn-cs"/>
            </a:rPr>
            <a:t>3</a:t>
          </a:r>
          <a:r>
            <a:rPr lang="ja-JP" altLang="en-US" sz="900" b="0" i="0" baseline="0">
              <a:solidFill>
                <a:schemeClr val="tx1"/>
              </a:solidFill>
              <a:effectLst/>
              <a:latin typeface="+mn-lt"/>
              <a:ea typeface="+mn-ea"/>
              <a:cs typeface="+mn-cs"/>
            </a:rPr>
            <a:t>年度の</a:t>
          </a:r>
          <a:r>
            <a:rPr lang="ja-JP" altLang="ja-JP" sz="900" b="0" i="0" baseline="0">
              <a:solidFill>
                <a:schemeClr val="tx1"/>
              </a:solidFill>
              <a:effectLst/>
              <a:latin typeface="+mn-lt"/>
              <a:ea typeface="+mn-ea"/>
              <a:cs typeface="+mn-cs"/>
            </a:rPr>
            <a:t>自治振興資金貸付金（</a:t>
          </a:r>
          <a:r>
            <a:rPr lang="en-US" altLang="ja-JP" sz="900" b="0" i="0" baseline="0">
              <a:solidFill>
                <a:schemeClr val="tx1"/>
              </a:solidFill>
              <a:effectLst/>
              <a:latin typeface="+mn-lt"/>
              <a:ea typeface="+mn-ea"/>
              <a:cs typeface="+mn-cs"/>
            </a:rPr>
            <a:t>135</a:t>
          </a:r>
          <a:r>
            <a:rPr lang="ja-JP" altLang="ja-JP" sz="900" b="0" i="0" baseline="0">
              <a:solidFill>
                <a:schemeClr val="tx1"/>
              </a:solidFill>
              <a:effectLst/>
              <a:latin typeface="+mn-lt"/>
              <a:ea typeface="+mn-ea"/>
              <a:cs typeface="+mn-cs"/>
            </a:rPr>
            <a:t>百万円）の満期一括償還と貸付</a:t>
          </a:r>
          <a:r>
            <a:rPr lang="ja-JP" altLang="en-US" sz="900" b="0" i="0" baseline="0">
              <a:solidFill>
                <a:schemeClr val="tx1"/>
              </a:solidFill>
              <a:effectLst/>
              <a:latin typeface="+mn-lt"/>
              <a:ea typeface="+mn-ea"/>
              <a:cs typeface="+mn-cs"/>
            </a:rPr>
            <a:t>の皆減</a:t>
          </a:r>
          <a:r>
            <a:rPr lang="ja-JP" altLang="ja-JP" sz="900" b="0" i="0" baseline="0">
              <a:solidFill>
                <a:schemeClr val="tx1"/>
              </a:solidFill>
              <a:effectLst/>
              <a:latin typeface="+mn-lt"/>
              <a:ea typeface="+mn-ea"/>
              <a:cs typeface="+mn-cs"/>
            </a:rPr>
            <a:t>により、普通会計の元利償還金と算入公債費がともに貸付金分</a:t>
          </a:r>
          <a:r>
            <a:rPr lang="ja-JP" altLang="en-US" sz="900" b="0" i="0" baseline="0">
              <a:solidFill>
                <a:schemeClr val="tx1"/>
              </a:solidFill>
              <a:effectLst/>
              <a:latin typeface="+mn-lt"/>
              <a:ea typeface="+mn-ea"/>
              <a:cs typeface="+mn-cs"/>
            </a:rPr>
            <a:t>減少</a:t>
          </a:r>
          <a:r>
            <a:rPr lang="ja-JP" altLang="ja-JP" sz="900" b="0" i="0" baseline="0">
              <a:solidFill>
                <a:schemeClr val="tx1"/>
              </a:solidFill>
              <a:effectLst/>
              <a:latin typeface="+mn-lt"/>
              <a:ea typeface="+mn-ea"/>
              <a:cs typeface="+mn-cs"/>
            </a:rPr>
            <a:t>している。元利償還金等</a:t>
          </a:r>
          <a:r>
            <a:rPr lang="ja-JP" altLang="en-US" sz="900" b="0" i="0" baseline="0">
              <a:solidFill>
                <a:schemeClr val="tx1"/>
              </a:solidFill>
              <a:effectLst/>
              <a:latin typeface="+mn-lt"/>
              <a:ea typeface="+mn-ea"/>
              <a:cs typeface="+mn-cs"/>
            </a:rPr>
            <a:t>、</a:t>
          </a:r>
          <a:r>
            <a:rPr lang="ja-JP" altLang="ja-JP" sz="900" b="0" i="0" baseline="0">
              <a:solidFill>
                <a:schemeClr val="tx1"/>
              </a:solidFill>
              <a:effectLst/>
              <a:latin typeface="+mn-lt"/>
              <a:ea typeface="+mn-ea"/>
              <a:cs typeface="+mn-cs"/>
            </a:rPr>
            <a:t>算入公債費</a:t>
          </a:r>
          <a:r>
            <a:rPr lang="ja-JP" altLang="en-US" sz="900" b="0" i="0" baseline="0">
              <a:solidFill>
                <a:schemeClr val="tx1"/>
              </a:solidFill>
              <a:effectLst/>
              <a:latin typeface="+mn-lt"/>
              <a:ea typeface="+mn-ea"/>
              <a:cs typeface="+mn-cs"/>
            </a:rPr>
            <a:t>等ともに減となったが、算入公債費等の減が大きく、</a:t>
          </a:r>
          <a:r>
            <a:rPr lang="ja-JP" altLang="ja-JP" sz="900" b="0" i="0" baseline="0">
              <a:solidFill>
                <a:schemeClr val="tx1"/>
              </a:solidFill>
              <a:effectLst/>
              <a:latin typeface="+mn-lt"/>
              <a:ea typeface="+mn-ea"/>
              <a:cs typeface="+mn-cs"/>
            </a:rPr>
            <a:t>実質公債費比率の分子は増加した。公営企業債の元利償還に対する繰入金は、下水道事業の経営改善等による基準外繰出の減等により着実に減額し続けているが依然として実質公債費比率の分子を大きくさせる要因となっている。</a:t>
          </a:r>
          <a:endParaRPr lang="ja-JP" altLang="ja-JP" sz="1050">
            <a:solidFill>
              <a:schemeClr val="tx1"/>
            </a:solidFill>
            <a:effectLst/>
          </a:endParaRPr>
        </a:p>
        <a:p>
          <a:pPr eaLnBrk="1" fontAlgn="auto" latinLnBrk="0" hangingPunct="1"/>
          <a:r>
            <a:rPr lang="ja-JP" altLang="ja-JP" sz="900" b="0" i="0" baseline="0">
              <a:solidFill>
                <a:srgbClr val="FF0000"/>
              </a:solidFill>
              <a:effectLst/>
              <a:latin typeface="+mn-lt"/>
              <a:ea typeface="+mn-ea"/>
              <a:cs typeface="+mn-cs"/>
            </a:rPr>
            <a:t>　</a:t>
          </a:r>
          <a:r>
            <a:rPr lang="ja-JP" altLang="ja-JP" sz="900" b="0" i="0" baseline="0">
              <a:solidFill>
                <a:schemeClr val="tx1"/>
              </a:solidFill>
              <a:effectLst/>
              <a:latin typeface="+mn-lt"/>
              <a:ea typeface="+mn-ea"/>
              <a:cs typeface="+mn-cs"/>
            </a:rPr>
            <a:t>今後については、役場新庁舎整備事業をはじめとした大型事業に係る地方債の償還開始に伴い、元利償還金は増加傾向になる見込みである。普通会計については計画的な地方債発行をするとともに、公営企業会計や一部事務組合についてもより一層の経費削減や適正な料金設定の見直し等を行い、健全な経営に努める。</a:t>
          </a:r>
          <a:endParaRPr lang="ja-JP" altLang="ja-JP" sz="1050">
            <a:solidFill>
              <a:schemeClr val="tx1"/>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実績なし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今年度の一般会計等に係る地方債の現在高は、</a:t>
          </a:r>
          <a:r>
            <a:rPr lang="ja-JP" altLang="en-US" sz="1100" b="0" i="0" baseline="0">
              <a:solidFill>
                <a:schemeClr val="dk1"/>
              </a:solidFill>
              <a:effectLst/>
              <a:latin typeface="+mn-lt"/>
              <a:ea typeface="+mn-ea"/>
              <a:cs typeface="+mn-cs"/>
            </a:rPr>
            <a:t>住吉公園整備、福祉教育施設整備等</a:t>
          </a:r>
          <a:r>
            <a:rPr lang="ja-JP" altLang="ja-JP" sz="1100" b="0" i="0" baseline="0">
              <a:solidFill>
                <a:schemeClr val="dk1"/>
              </a:solidFill>
              <a:effectLst/>
              <a:latin typeface="+mn-lt"/>
              <a:ea typeface="+mn-ea"/>
              <a:cs typeface="+mn-cs"/>
            </a:rPr>
            <a:t>の地方債発行により増加となった。また、</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年度に引き続き河北郡市広域事務組合での</a:t>
          </a:r>
          <a:r>
            <a:rPr lang="ja-JP" altLang="ja-JP" sz="1100" b="0" i="0" baseline="0">
              <a:solidFill>
                <a:schemeClr val="dk1"/>
              </a:solidFill>
              <a:effectLst/>
              <a:latin typeface="+mn-lt"/>
              <a:ea typeface="+mn-ea"/>
              <a:cs typeface="+mn-cs"/>
            </a:rPr>
            <a:t>エネルギー回収型廃棄物処理施設建設に伴う地方債発行により組合等負担見込額も増加となった。</a:t>
          </a:r>
          <a:r>
            <a:rPr lang="ja-JP" altLang="en-US" sz="1100" b="0" i="0" baseline="0">
              <a:solidFill>
                <a:schemeClr val="dk1"/>
              </a:solidFill>
              <a:effectLst/>
              <a:latin typeface="+mn-lt"/>
              <a:ea typeface="+mn-ea"/>
              <a:cs typeface="+mn-cs"/>
            </a:rPr>
            <a:t>充当可能財源等については、</a:t>
          </a:r>
          <a:r>
            <a:rPr lang="ja-JP" altLang="ja-JP" sz="1100" b="0" i="0" baseline="0">
              <a:solidFill>
                <a:schemeClr val="dk1"/>
              </a:solidFill>
              <a:effectLst/>
              <a:latin typeface="+mn-lt"/>
              <a:ea typeface="+mn-ea"/>
              <a:cs typeface="+mn-cs"/>
            </a:rPr>
            <a:t>財政調整基金、減債基金の積立により</a:t>
          </a:r>
          <a:r>
            <a:rPr lang="ja-JP" altLang="en-US" sz="1100" b="0" i="0" baseline="0">
              <a:solidFill>
                <a:schemeClr val="dk1"/>
              </a:solidFill>
              <a:effectLst/>
              <a:latin typeface="+mn-lt"/>
              <a:ea typeface="+mn-ea"/>
              <a:cs typeface="+mn-cs"/>
            </a:rPr>
            <a:t>充当可能基金は</a:t>
          </a:r>
          <a:r>
            <a:rPr lang="ja-JP" altLang="ja-JP" sz="1100" b="0" i="0" baseline="0">
              <a:solidFill>
                <a:schemeClr val="dk1"/>
              </a:solidFill>
              <a:effectLst/>
              <a:latin typeface="+mn-lt"/>
              <a:ea typeface="+mn-ea"/>
              <a:cs typeface="+mn-cs"/>
            </a:rPr>
            <a:t>増加したた</a:t>
          </a:r>
          <a:r>
            <a:rPr lang="ja-JP" altLang="en-US" sz="1100" b="0" i="0" baseline="0">
              <a:solidFill>
                <a:schemeClr val="dk1"/>
              </a:solidFill>
              <a:effectLst/>
              <a:latin typeface="+mn-lt"/>
              <a:ea typeface="+mn-ea"/>
              <a:cs typeface="+mn-cs"/>
            </a:rPr>
            <a:t>ものの、基準財政需要額算入見込額は減少しており、</a:t>
          </a:r>
          <a:r>
            <a:rPr lang="ja-JP" altLang="ja-JP" sz="1100" b="0" i="0" baseline="0">
              <a:solidFill>
                <a:schemeClr val="dk1"/>
              </a:solidFill>
              <a:effectLst/>
              <a:latin typeface="+mn-lt"/>
              <a:ea typeface="+mn-ea"/>
              <a:cs typeface="+mn-cs"/>
            </a:rPr>
            <a:t>将来負担比率の分子は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一般会計等においては地方債発行を伴う大型事業が控え、一時的に将来負担額の増加が予想されるが、過度な増加とならないよう計画的な地方債発行を行っていく必要がある。そのほか、公営企業会計の使用料等の見直しや歳出削減など、より一層の経営健全化を実施し、充当可能財源等については、大半を占める都市計画税の増収も視野に入れた税基盤の強化や、充当可能基金である財政調整基金残高が増加するよう事務の整理・合理化等による歳出の削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石川県津幡町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２００百万円取崩したが、前年度決算剰余分として２００百万円の積立てを行い、普通交付税の追加交付や新型コロナウイルス感染症による各種イベント等の中止によって取崩額を超える積立金額となり、財政調整基金残高は増加となった。一方、公共施設等整備基金等の取崩により、その他特定目的基金については減少となったが、基金全体としては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他団体比で少ない状況にある。突発的な支出に備えるため、税基盤の強化や歳出の削減に努め、今後も残高の増加に努める。その他特定目的基金については、それぞれの基金の趣旨に則り、計画的に積立て及び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環境整備基金：地域福祉向上や定住の促進をはじめとした町の環境整備を行う。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人材育成基金：未来を担う、心豊かで創造性に満ちた青少年を育成する。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環境整備基金：環境整備協力費等４３百万円を積立て、４１百万円を事業充当のため取崩したため、２百万円の増加となった。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公共施設等整備基金：寄附金等１３百万円を積立て、２２百万円を事業充当のため取崩したため、９百万円の減少となった。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人材育成基金：寄附金等の積立により、４百万円の増加となった。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公共施設等整備基金：公共施設等の整備、改修及び維持補修の財源に充当する。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２００百万円取崩したが、前年度決算剰余分として２００百万円の積立てを行い、普通交付税の追加交付や新型コロナウイルス感染症による各種イベント等の中止によって取崩額を超える積立金額となり、財政調整基金残高は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他団体比で少ない状況にある。突発的な支出に備えるため、税基盤の強化や歳出の削減に努め、今後も残高の増加に努める。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年度は運用益の積立てのみで、微増であった。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積み立てした普通交付税の臨時財政対策債償還基金費分について、令和６年度以降の元金償還に合わせて取崩を行う予定である。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3D318E6-EE23-40AE-AADF-FEC1912CC20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1C5F005-927A-486C-B5CB-8186ABC9129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F3EAAF9-832E-4DE2-99D1-2C9102BA47C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FA7E831-7FF5-495B-A3A6-1D88E5B1E6F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CA55A14-41A2-4FF9-8D0D-8199E2E84885}"/>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9EC8BA8-8E4A-4CE2-B7E7-9B46F4ED0D5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9D831B4-D52C-4621-9B8E-2EA5CFCE1D8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3A898AC-9384-44DA-86C1-6C62ABA7D5B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11D9C47-093D-4990-8D4D-C75E200E262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17B251D-DE7C-4881-B44B-08D71FAA1F9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37,508
37,210
110.59
16,972,973
16,661,870
280,454
8,817,071
17,096,665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6BBA470-3C10-4B90-A87C-A4217347251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A9CAC31-2450-4EAD-950B-3A92F10BD978}"/>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E852CDC-0AA8-4F17-9B0B-E48963427D1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AE3448D-EE39-42B4-A668-6A7EEAF5388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52B9AA15-8A47-436C-B0E3-F2CBC079CC57}"/>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F1D1149-2E0F-4E1F-B231-C333F3B5D7F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BE8BE50-5A3B-4902-A1C9-86457791252B}"/>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54545A4-9019-4A63-A99A-69E518EF9AC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8AA88BE-08A1-42E0-B7BA-257CF3EC8D9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05DD948-D4E2-48B6-8162-72C57F79320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7A7E7D1-9465-485D-B48C-D0F36B7129A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6D03704-B436-49E6-86F9-7F6412721A7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62B3B3E-24FD-45A5-B7FE-727294840B9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AF8B7D1-A289-47F7-9D5E-7221B9866B3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F83C029-98F4-4219-BAE4-AFA1F34EE5D7}"/>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7EB2233-2911-4617-B233-57DC81716DD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5F9A01B-2169-4AEB-84F2-FF3984DDDEC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AEC3C71-A2DE-43ED-B770-D5684A9D339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2A6E120-830F-4E9C-A8A2-8F0A033DC8A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2D1F153-1FE9-49E7-97CD-4B3A1B535CF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D2089DA-89A3-4977-9D11-B50532D379D6}"/>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6B569E3-0196-418A-B29E-48E0FDE08EA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68C0C8D-E30A-46B6-B3FD-E9F14FF77C0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6C784BC-5853-435C-8A36-45D25B8EF41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D55F794-1C1F-4D6C-A757-51BACD802B3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3A79369-5485-4E74-BE83-22603A27E3C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1207396-2EA7-4588-B1E2-FFCBEC3EA1F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9DA79A8-2023-4E2C-B50B-6F29559F164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DA56904-9B9F-4423-A13B-672FC173EF9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E01C66A-231A-442B-9DC6-8B894C171DEF}"/>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80D2F09-13B7-4459-ADEC-3CCB64C4AB1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E90C8E8-1115-4F0F-8288-F3A8854AB56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546FA7F-F156-4F2E-82C1-9866EDDB15B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26FE3DB-AA82-4B4A-A657-98D01D41B1C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B929AD1-E041-4797-BB6E-EA7582745A8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4329CF6-38BD-4FAF-ACFC-4FBC411A46BD}"/>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00D7F03-4BB2-445D-AEC5-00D229954B9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mn-lt"/>
              <a:ea typeface="+mn-ea"/>
              <a:cs typeface="+mn-cs"/>
            </a:rPr>
            <a:t>　大型事業所が少ない等の要因で、類似団体よりも税収が少ないことから、類似団体平均値を下回る</a:t>
          </a:r>
          <a:r>
            <a:rPr lang="en-US" altLang="ja-JP" sz="1000" b="0" i="0" baseline="0">
              <a:solidFill>
                <a:schemeClr val="dk1"/>
              </a:solidFill>
              <a:effectLst/>
              <a:latin typeface="+mn-lt"/>
              <a:ea typeface="+mn-ea"/>
              <a:cs typeface="+mn-cs"/>
            </a:rPr>
            <a:t>0.56</a:t>
          </a:r>
          <a:r>
            <a:rPr lang="ja-JP" altLang="ja-JP" sz="1000" b="0" i="0" baseline="0">
              <a:solidFill>
                <a:schemeClr val="dk1"/>
              </a:solidFill>
              <a:effectLst/>
              <a:latin typeface="+mn-lt"/>
              <a:ea typeface="+mn-ea"/>
              <a:cs typeface="+mn-cs"/>
            </a:rPr>
            <a:t>となった。しかし近年は、</a:t>
          </a:r>
          <a:r>
            <a:rPr lang="en-US" altLang="ja-JP" sz="1000" b="0" i="0" baseline="0">
              <a:solidFill>
                <a:schemeClr val="dk1"/>
              </a:solidFill>
              <a:effectLst/>
              <a:latin typeface="+mn-lt"/>
              <a:ea typeface="+mn-ea"/>
              <a:cs typeface="+mn-cs"/>
            </a:rPr>
            <a:t>Web</a:t>
          </a:r>
          <a:r>
            <a:rPr lang="ja-JP" altLang="ja-JP" sz="1000" b="0" i="0" baseline="0">
              <a:solidFill>
                <a:schemeClr val="dk1"/>
              </a:solidFill>
              <a:effectLst/>
              <a:latin typeface="+mn-lt"/>
              <a:ea typeface="+mn-ea"/>
              <a:cs typeface="+mn-cs"/>
            </a:rPr>
            <a:t>での口座振替受付サービス等による口座振替の推進や、スマートフォン・タブレット端末などの決済アプリを使用した納付サービスの開始等による徴収率の上昇に伴い、税収は増加傾向にあり、数値も良化傾向にある。</a:t>
          </a:r>
          <a:endParaRPr lang="ja-JP" altLang="ja-JP" sz="1100">
            <a:effectLst/>
          </a:endParaRPr>
        </a:p>
        <a:p>
          <a:pPr eaLnBrk="1" fontAlgn="auto" latinLnBrk="0" hangingPunct="1"/>
          <a:r>
            <a:rPr lang="ja-JP" altLang="ja-JP" sz="1000" b="0" i="0" baseline="0">
              <a:solidFill>
                <a:schemeClr val="dk1"/>
              </a:solidFill>
              <a:effectLst/>
              <a:latin typeface="+mn-lt"/>
              <a:ea typeface="+mn-ea"/>
              <a:cs typeface="+mn-cs"/>
            </a:rPr>
            <a:t>　令和</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年度は、新型コロナウイルス感染症による景気の落ち込み等から回復し税収は増加となり、前年度指数を維持している。今後も、税基盤の強化を進め、数値の良化を目指す。</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9008FB1-0169-4EEF-A51A-854A237B046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85ACBA9-F5E3-4D0B-A6AD-16916F59DA3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C28805E-2517-4AB2-B92E-8E4A1F0D5DF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E61EEAA-0476-4860-AA1B-9D36397159C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AE685D10-6DEB-42A8-BBB3-275DB97757DD}"/>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BCB777E2-6D83-4D53-B41E-A9B6305F174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57D01AF3-1A30-4DDB-8E47-9806F4C6A31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55A0BF62-56CF-46D9-B31F-D786B2FCF2A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F6CDE6BC-87C0-46F7-B4F2-52F844EEABF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435DDC16-61E4-44B0-85C0-B7B52FAEE34C}"/>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C9442D7-2BA0-43DE-839E-D6911ADB58A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139578C9-19C8-4908-BA9E-36C320C55398}"/>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533CDA04-18A6-421D-B12B-95FA4C271CD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3C58766-4327-471C-B254-14EC696B812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9402EC55-9E1B-438D-8D36-2A0333B81D6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4C393231-1B9E-47AC-B328-18D2146467C9}"/>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FB80677A-A825-4A92-8389-0E6CB7E25F87}"/>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FC77732-E8FB-49CF-8CA9-D723C507D557}"/>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CB123F66-0725-4FF8-8A31-9A8DE11BA1D5}"/>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892BF3B9-8DBC-4CCE-AF58-C39CDA2AA382}"/>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5AA042D5-05FC-49EA-A89F-449F51646601}"/>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A183BB34-B60F-4F82-B472-83458A4E315C}"/>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AFEC9B5E-F9EC-4CF8-B693-787D8C10DBE2}"/>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910CC697-8C2B-4F44-B355-6B37B1019BC8}"/>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D8B97B4F-1D04-4E8E-9488-448FEA85B83D}"/>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2774AED9-5F0C-427F-BF25-D247656305D7}"/>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a:extLst>
            <a:ext uri="{FF2B5EF4-FFF2-40B4-BE49-F238E27FC236}">
              <a16:creationId xmlns:a16="http://schemas.microsoft.com/office/drawing/2014/main" id="{39C95996-57B4-4785-A6A6-B80720175BA8}"/>
            </a:ext>
          </a:extLst>
        </xdr:cNvPr>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7FDED24F-422F-47F2-8A96-3C644B5E8EFC}"/>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31D03DF6-CCE1-465E-B8A7-3C97C2B7F406}"/>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27F3FC2C-395E-4261-9093-4E0694C20978}"/>
            </a:ext>
          </a:extLst>
        </xdr:cNvPr>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73B2FDD2-3F91-473E-A939-2ACCC1391A91}"/>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63416BB8-F32E-4857-A8BF-2201DA631FF4}"/>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1512FE57-A911-4754-BC3F-CD41E0A5CB8C}"/>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A7075EBE-DE3D-45E8-82F8-8F1F1159132B}"/>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34437B4-0FA9-4AB7-83A0-6E9C2FC6DAF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EC8A12A-1A8D-431C-9BB5-BD30D7AD04E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BC532E9-EBFC-4999-9333-0BCBA1DCE8C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9EA0ECDE-E486-4CE9-A976-C34BE323D9C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FE1438B-D6E3-4E1E-8311-50974D24BB6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51A95A24-2FF8-4E74-82D7-9050B6C3FD6F}"/>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D2C143D2-7A55-44F4-A873-52489C4E4947}"/>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5FAD50DA-549C-41C2-A2B6-FED08EEF9A7A}"/>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38B74563-8C68-4359-BFEB-CC5B2C502341}"/>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D91B8C41-2DF7-45AF-92D9-415FBEEBF7AD}"/>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77250922-56F5-4EA0-82AA-EE0D7241F61D}"/>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a:extLst>
            <a:ext uri="{FF2B5EF4-FFF2-40B4-BE49-F238E27FC236}">
              <a16:creationId xmlns:a16="http://schemas.microsoft.com/office/drawing/2014/main" id="{DB233131-F511-459D-80F4-75BDE7FC6822}"/>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a:extLst>
            <a:ext uri="{FF2B5EF4-FFF2-40B4-BE49-F238E27FC236}">
              <a16:creationId xmlns:a16="http://schemas.microsoft.com/office/drawing/2014/main" id="{86AA3C87-D449-44E4-8762-4500040D9A87}"/>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DD61BE40-0E64-4AAA-B899-3BC4C7B8C8CA}"/>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9775B348-5048-4C1F-8B09-36685E9DE15B}"/>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C4A5034E-F597-4DBE-AC69-9B50512458C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4FA0F57-588F-4AFE-AD4F-D9115CCF6F4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09F6078-4AFE-4233-8AD9-6E91120F330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E03BC17-9C6D-4218-BFDB-12CB06095C7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F17CE771-A14E-4731-85A7-BA5D5DAF97D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A1AE7E0-ACAD-4536-B7B0-C8A17DB29F6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8487C51D-2574-4BF4-AFF4-2F43A794D65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09DD4A7-20D1-48B4-B04D-1B543334EFF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360350A-3B73-420B-A4C3-C0400E30513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9A7C87D2-3412-4E69-9BEA-ECF4CC4727A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985280D8-11D2-440F-9BE9-EC9BD75FEC0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4999E12C-A6D0-4383-8171-D80CEEE8225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2BB4ACB0-9E40-4ABE-BF61-4A749FC16DE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年度は、前年度比</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％増の</a:t>
          </a:r>
          <a:r>
            <a:rPr lang="en-US" altLang="ja-JP" sz="1100" b="0" i="0" baseline="0">
              <a:solidFill>
                <a:schemeClr val="dk1"/>
              </a:solidFill>
              <a:effectLst/>
              <a:latin typeface="+mn-lt"/>
              <a:ea typeface="+mn-ea"/>
              <a:cs typeface="+mn-cs"/>
            </a:rPr>
            <a:t>88.6</a:t>
          </a:r>
          <a:r>
            <a:rPr lang="ja-JP" altLang="ja-JP" sz="1100" b="0" i="0" baseline="0">
              <a:solidFill>
                <a:schemeClr val="dk1"/>
              </a:solidFill>
              <a:effectLst/>
              <a:latin typeface="+mn-lt"/>
              <a:ea typeface="+mn-ea"/>
              <a:cs typeface="+mn-cs"/>
            </a:rPr>
            <a:t>％となった。補助費等の減により分子である経常経費は前年度と比べ減少したものの、普通交付税や臨時財政対策債等の減により分母となる経常一般財源等総額が大きく減少したため、比率は低下した。補助費等の減少率が大きい要因としては、病院事業、公共下水道事業、河北郡市広域事務組合への負担金の減があげらる。今後も、更なる事務事業の整理・合理化や、歳入面における税の徴収強化等を図っていく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BD124E5-F681-49C0-A9C3-D7CFC4EE83A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477C3F3-D221-4FE7-93BF-4206DE90389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6447DB8C-31A0-4F79-864A-1F9AB16ACC7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9DB4CA6-1E8E-4B3C-AA91-5215C60E9D2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EDE46F12-606B-445C-B64E-D55983A89FD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315157C1-54BB-446D-950F-B01A007DB487}"/>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3BB95AD7-596D-46E7-91DB-939E8D8D7ED5}"/>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A76667EA-1F52-49A5-8185-1B4CBBF2204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A84BB077-4515-4A39-948B-8E52D4609ECD}"/>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6185B81A-C61C-4338-AEB7-570843A0D7C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D55412D-F4B4-44CB-9D54-DA4EEA0071D3}"/>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BC69D942-4197-494D-8735-5FD2E9616C0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45C3F786-F839-439A-A842-EE300161DE2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67E9445C-66D7-47A4-B3B4-031BAB8ABD9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9F08061A-BD19-4211-9033-6C1F9C7C591A}"/>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14B76902-2A6D-488F-9B0F-A1C965011F2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9CAF5794-81F5-4826-96FF-24F98CA5A647}"/>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D1340273-9CF8-4DCB-B40D-73091F0AF30B}"/>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EDD7D608-9AA1-4993-BE50-5DEE620DBF5B}"/>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63</xdr:row>
      <xdr:rowOff>167386</xdr:rowOff>
    </xdr:to>
    <xdr:cxnSp macro="">
      <xdr:nvCxnSpPr>
        <xdr:cNvPr id="130" name="直線コネクタ 129">
          <a:extLst>
            <a:ext uri="{FF2B5EF4-FFF2-40B4-BE49-F238E27FC236}">
              <a16:creationId xmlns:a16="http://schemas.microsoft.com/office/drawing/2014/main" id="{4B8E45E0-A93C-4956-AE9E-9E192B019B90}"/>
            </a:ext>
          </a:extLst>
        </xdr:cNvPr>
        <xdr:cNvCxnSpPr/>
      </xdr:nvCxnSpPr>
      <xdr:spPr>
        <a:xfrm>
          <a:off x="4114800" y="1082395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DF922ED2-1994-4A15-A427-970F7277C442}"/>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8758A168-00E7-4C0B-8F62-4ED4FECF92D8}"/>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64</xdr:row>
      <xdr:rowOff>44196</xdr:rowOff>
    </xdr:to>
    <xdr:cxnSp macro="">
      <xdr:nvCxnSpPr>
        <xdr:cNvPr id="133" name="直線コネクタ 132">
          <a:extLst>
            <a:ext uri="{FF2B5EF4-FFF2-40B4-BE49-F238E27FC236}">
              <a16:creationId xmlns:a16="http://schemas.microsoft.com/office/drawing/2014/main" id="{FCAA1CEF-948F-4EC5-893F-86AE799F6FA1}"/>
            </a:ext>
          </a:extLst>
        </xdr:cNvPr>
        <xdr:cNvCxnSpPr/>
      </xdr:nvCxnSpPr>
      <xdr:spPr>
        <a:xfrm flipV="1">
          <a:off x="3225800" y="108239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A59791AF-32C8-48C5-A676-5F62C4D58C13}"/>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671D67BC-F6B3-43DC-8B4B-4A37FAFD6433}"/>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145542</xdr:rowOff>
    </xdr:to>
    <xdr:cxnSp macro="">
      <xdr:nvCxnSpPr>
        <xdr:cNvPr id="136" name="直線コネクタ 135">
          <a:extLst>
            <a:ext uri="{FF2B5EF4-FFF2-40B4-BE49-F238E27FC236}">
              <a16:creationId xmlns:a16="http://schemas.microsoft.com/office/drawing/2014/main" id="{AE5FCD3A-8B01-4188-964E-A4E65E56B9A5}"/>
            </a:ext>
          </a:extLst>
        </xdr:cNvPr>
        <xdr:cNvCxnSpPr/>
      </xdr:nvCxnSpPr>
      <xdr:spPr>
        <a:xfrm flipV="1">
          <a:off x="2336800" y="1101699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3C0E71CE-9B0C-4E0A-9C6F-C9D1F450477D}"/>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7136FEA9-A97C-4E0D-AD1E-13400796D801}"/>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64</xdr:row>
      <xdr:rowOff>145542</xdr:rowOff>
    </xdr:to>
    <xdr:cxnSp macro="">
      <xdr:nvCxnSpPr>
        <xdr:cNvPr id="139" name="直線コネクタ 138">
          <a:extLst>
            <a:ext uri="{FF2B5EF4-FFF2-40B4-BE49-F238E27FC236}">
              <a16:creationId xmlns:a16="http://schemas.microsoft.com/office/drawing/2014/main" id="{4971F669-5735-4B33-A161-C521D0599809}"/>
            </a:ext>
          </a:extLst>
        </xdr:cNvPr>
        <xdr:cNvCxnSpPr/>
      </xdr:nvCxnSpPr>
      <xdr:spPr>
        <a:xfrm>
          <a:off x="1447800" y="110700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C60A9AE6-3674-4F2A-8094-3AF106319307}"/>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A2769B1A-C6B8-4C10-B38A-1A4E8EB0EB1F}"/>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86062D74-78B9-45D3-9E77-0055FE072FB3}"/>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B2A2E2E6-90DA-499F-BCF2-A62B1850BA83}"/>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5760061-504B-45B9-AA2E-C67E91D55B7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EA911CB-C609-49A9-BD18-60A4E82C441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F5EFFC0-B4E7-4D61-9ADA-A1EFBA604BE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4E4EFBE-9C60-4296-B25C-3910BA7104D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AA40255-5E86-49A3-9227-43D416DCBF2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9" name="楕円 148">
          <a:extLst>
            <a:ext uri="{FF2B5EF4-FFF2-40B4-BE49-F238E27FC236}">
              <a16:creationId xmlns:a16="http://schemas.microsoft.com/office/drawing/2014/main" id="{DEED2C89-35F5-4915-93D8-9E56926FFA3A}"/>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133113</xdr:rowOff>
    </xdr:from>
    <xdr:ext cx="762000" cy="259045"/>
    <xdr:sp macro="" textlink="">
      <xdr:nvSpPr>
        <xdr:cNvPr id="150" name="財政構造の弾力性該当値テキスト">
          <a:extLst>
            <a:ext uri="{FF2B5EF4-FFF2-40B4-BE49-F238E27FC236}">
              <a16:creationId xmlns:a16="http://schemas.microsoft.com/office/drawing/2014/main" id="{33877A58-2232-4F12-BC76-D818E1FBEF55}"/>
            </a:ext>
          </a:extLst>
        </xdr:cNvPr>
        <xdr:cNvSpPr txBox="1"/>
      </xdr:nvSpPr>
      <xdr:spPr>
        <a:xfrm>
          <a:off x="50419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1" name="楕円 150">
          <a:extLst>
            <a:ext uri="{FF2B5EF4-FFF2-40B4-BE49-F238E27FC236}">
              <a16:creationId xmlns:a16="http://schemas.microsoft.com/office/drawing/2014/main" id="{F73ACD1E-89BC-4F7F-9A9E-D32152E65902}"/>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52" name="テキスト ボックス 151">
          <a:extLst>
            <a:ext uri="{FF2B5EF4-FFF2-40B4-BE49-F238E27FC236}">
              <a16:creationId xmlns:a16="http://schemas.microsoft.com/office/drawing/2014/main" id="{1BE59F1C-BA6E-40E3-A0B1-7D4D35A7802A}"/>
            </a:ext>
          </a:extLst>
        </xdr:cNvPr>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3" name="楕円 152">
          <a:extLst>
            <a:ext uri="{FF2B5EF4-FFF2-40B4-BE49-F238E27FC236}">
              <a16:creationId xmlns:a16="http://schemas.microsoft.com/office/drawing/2014/main" id="{71E82B2A-28CD-4EC9-8D29-6872292F93EA}"/>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105173</xdr:rowOff>
    </xdr:from>
    <xdr:ext cx="762000" cy="259045"/>
    <xdr:sp macro="" textlink="">
      <xdr:nvSpPr>
        <xdr:cNvPr id="154" name="テキスト ボックス 153">
          <a:extLst>
            <a:ext uri="{FF2B5EF4-FFF2-40B4-BE49-F238E27FC236}">
              <a16:creationId xmlns:a16="http://schemas.microsoft.com/office/drawing/2014/main" id="{81A55FA3-0201-4147-84B8-5033E9813FDE}"/>
            </a:ext>
          </a:extLst>
        </xdr:cNvPr>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94742</xdr:rowOff>
    </xdr:from>
    <xdr:to>
      <xdr:col>11</xdr:col>
      <xdr:colOff>82550</xdr:colOff>
      <xdr:row>65</xdr:row>
      <xdr:rowOff>24892</xdr:rowOff>
    </xdr:to>
    <xdr:sp macro="" textlink="">
      <xdr:nvSpPr>
        <xdr:cNvPr id="155" name="楕円 154">
          <a:extLst>
            <a:ext uri="{FF2B5EF4-FFF2-40B4-BE49-F238E27FC236}">
              <a16:creationId xmlns:a16="http://schemas.microsoft.com/office/drawing/2014/main" id="{1AF4A0E8-EAED-4514-AE60-D4A1601DCAC5}"/>
            </a:ext>
          </a:extLst>
        </xdr:cNvPr>
        <xdr:cNvSpPr/>
      </xdr:nvSpPr>
      <xdr:spPr>
        <a:xfrm>
          <a:off x="2286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56" name="テキスト ボックス 155">
          <a:extLst>
            <a:ext uri="{FF2B5EF4-FFF2-40B4-BE49-F238E27FC236}">
              <a16:creationId xmlns:a16="http://schemas.microsoft.com/office/drawing/2014/main" id="{ACDF608A-BF95-401D-A521-D93F46F68F0F}"/>
            </a:ext>
          </a:extLst>
        </xdr:cNvPr>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7" name="楕円 156">
          <a:extLst>
            <a:ext uri="{FF2B5EF4-FFF2-40B4-BE49-F238E27FC236}">
              <a16:creationId xmlns:a16="http://schemas.microsoft.com/office/drawing/2014/main" id="{2D63C9C2-7C73-4937-8D39-7A13DB83BB84}"/>
            </a:ext>
          </a:extLst>
        </xdr:cNvPr>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58" name="テキスト ボックス 157">
          <a:extLst>
            <a:ext uri="{FF2B5EF4-FFF2-40B4-BE49-F238E27FC236}">
              <a16:creationId xmlns:a16="http://schemas.microsoft.com/office/drawing/2014/main" id="{B8450DD0-0339-4CCD-816B-14D84E5DFBD7}"/>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9C4A34B8-45DB-444B-8226-DD9C34182C5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512E3956-0475-4C2F-B62A-C099263943E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B5A5097-9B5A-433F-9BE5-999D0CECA07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4A2F2A9B-DCDA-4AA2-BF41-F3732A5E660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5D5AFB2-B3C0-4AE4-B131-4F244071553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B6C9916F-95B7-4F6F-8AAD-6D58EC92A7E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36474FB3-5772-4845-8E5F-64CAD948BB4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786088BC-AFA2-44AB-8630-6580AA7B05E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7ADB8746-E414-431E-9BEF-DEB4E23B8B7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9295B4A9-920B-44F7-BCED-CBCACFA6F32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43082C44-C25A-4CE3-80A2-E36C095D4AC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DEC5A5E5-0673-4F23-914F-3A52D8E34F2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F2CED93A-E1B6-40F6-8896-10F7EF4C3B2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mn-lt"/>
              <a:ea typeface="+mn-ea"/>
              <a:cs typeface="+mn-cs"/>
            </a:rPr>
            <a:t>　令和</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年度は、前年度比</a:t>
          </a:r>
          <a:r>
            <a:rPr lang="en-US" altLang="ja-JP" sz="1000" b="0" i="0" baseline="0">
              <a:solidFill>
                <a:schemeClr val="dk1"/>
              </a:solidFill>
              <a:effectLst/>
              <a:latin typeface="+mn-lt"/>
              <a:ea typeface="+mn-ea"/>
              <a:cs typeface="+mn-cs"/>
            </a:rPr>
            <a:t>7,712</a:t>
          </a:r>
          <a:r>
            <a:rPr lang="ja-JP" altLang="ja-JP" sz="1000" b="0" i="0" baseline="0">
              <a:solidFill>
                <a:schemeClr val="dk1"/>
              </a:solidFill>
              <a:effectLst/>
              <a:latin typeface="+mn-lt"/>
              <a:ea typeface="+mn-ea"/>
              <a:cs typeface="+mn-cs"/>
            </a:rPr>
            <a:t>円増加の</a:t>
          </a:r>
          <a:r>
            <a:rPr lang="en-US" altLang="ja-JP" sz="1000" b="0" i="0" baseline="0">
              <a:solidFill>
                <a:schemeClr val="dk1"/>
              </a:solidFill>
              <a:effectLst/>
              <a:latin typeface="+mn-lt"/>
              <a:ea typeface="+mn-ea"/>
              <a:cs typeface="+mn-cs"/>
            </a:rPr>
            <a:t>133,007</a:t>
          </a:r>
          <a:r>
            <a:rPr lang="ja-JP" altLang="ja-JP" sz="1000" b="0" i="0" baseline="0">
              <a:solidFill>
                <a:schemeClr val="dk1"/>
              </a:solidFill>
              <a:effectLst/>
              <a:latin typeface="+mn-lt"/>
              <a:ea typeface="+mn-ea"/>
              <a:cs typeface="+mn-cs"/>
            </a:rPr>
            <a:t>円となった。維持修繕費は減となったが、人件費、物件費でそれを上回る増となった。増加の主な要因として、人件費は会計年度任用職員の職員給の増、物件費はつばた元気応援プレミアム商品券発券発売業務委託料の増などがあげられる。今後も、予算編成時における物件費の徹底した抑制や、執行における消耗品の一括管理や備品・公用車の共有化、シルバー人材センターへの業務委託などによる経費の削減のほか、施設の統合や民営化などの検討を行いながら引き続き人件費・物件費の抑制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CD436D7A-9842-4B4A-9F3B-D60DACE95F1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27C6F451-01DE-4651-AC1A-5F8E0D3B83A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D8605352-ABE6-4E9B-BE31-6DCF4AA918C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1EC2BCCC-0F42-433C-A7EC-FB49CBECC38A}"/>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84BFB15A-688E-431A-AC80-A4F0373C4583}"/>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17848F05-7B79-4402-BA72-E543E1639C3C}"/>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7DA87765-541C-48C8-AAAC-D737B29F040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C4246C29-E4BF-4D4A-9697-C082A3CDFE1C}"/>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33599B03-F025-487E-8F2B-10B867DB54DB}"/>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7B539A48-28FC-447A-8FE3-AF7B6D99AA0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A80AA257-CC11-4C95-9D94-A9EAD8F2465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A56D7BAB-6255-4642-AF59-C269B56F108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22BC739A-B9B7-4912-80F8-4DF4C4628C26}"/>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3626A9CF-0BD1-46DB-9AC7-248B6229B80B}"/>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C314646F-9FBD-40BC-9188-8F9D57059DB4}"/>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E65DDBCD-5368-4265-984D-0003C152DDF1}"/>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E1D58149-C39B-46D6-B16A-B0B99E464DAB}"/>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95442</xdr:rowOff>
    </xdr:from>
    <xdr:to>
      <xdr:col>23</xdr:col>
      <xdr:colOff>133350</xdr:colOff>
      <xdr:row>82</xdr:row>
      <xdr:rowOff>141965</xdr:rowOff>
    </xdr:to>
    <xdr:cxnSp macro="">
      <xdr:nvCxnSpPr>
        <xdr:cNvPr id="189" name="直線コネクタ 188">
          <a:extLst>
            <a:ext uri="{FF2B5EF4-FFF2-40B4-BE49-F238E27FC236}">
              <a16:creationId xmlns:a16="http://schemas.microsoft.com/office/drawing/2014/main" id="{45EF11D7-D0A7-4A1F-AE1B-0490FE62EC50}"/>
            </a:ext>
          </a:extLst>
        </xdr:cNvPr>
        <xdr:cNvCxnSpPr/>
      </xdr:nvCxnSpPr>
      <xdr:spPr>
        <a:xfrm>
          <a:off x="4114800" y="14154342"/>
          <a:ext cx="838200" cy="4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C816056E-5B9B-482E-B278-87EF12BFCBB5}"/>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1810A1BE-3F9E-4C52-B798-C28CC1C8D99F}"/>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85899</xdr:rowOff>
    </xdr:from>
    <xdr:to>
      <xdr:col>19</xdr:col>
      <xdr:colOff>133350</xdr:colOff>
      <xdr:row>82</xdr:row>
      <xdr:rowOff>95442</xdr:rowOff>
    </xdr:to>
    <xdr:cxnSp macro="">
      <xdr:nvCxnSpPr>
        <xdr:cNvPr id="192" name="直線コネクタ 191">
          <a:extLst>
            <a:ext uri="{FF2B5EF4-FFF2-40B4-BE49-F238E27FC236}">
              <a16:creationId xmlns:a16="http://schemas.microsoft.com/office/drawing/2014/main" id="{74EC1AB4-4787-473C-AA7F-9F2BC94166E8}"/>
            </a:ext>
          </a:extLst>
        </xdr:cNvPr>
        <xdr:cNvCxnSpPr/>
      </xdr:nvCxnSpPr>
      <xdr:spPr>
        <a:xfrm>
          <a:off x="3225800" y="14144799"/>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272EFF93-8595-4821-9046-9E350E80B4A1}"/>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2C8032C-FE99-4093-A475-3F7D88786274}"/>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154344</xdr:rowOff>
    </xdr:from>
    <xdr:to>
      <xdr:col>15</xdr:col>
      <xdr:colOff>82550</xdr:colOff>
      <xdr:row>82</xdr:row>
      <xdr:rowOff>85899</xdr:rowOff>
    </xdr:to>
    <xdr:cxnSp macro="">
      <xdr:nvCxnSpPr>
        <xdr:cNvPr id="195" name="直線コネクタ 194">
          <a:extLst>
            <a:ext uri="{FF2B5EF4-FFF2-40B4-BE49-F238E27FC236}">
              <a16:creationId xmlns:a16="http://schemas.microsoft.com/office/drawing/2014/main" id="{146ED35E-5922-4382-84A0-EE798DAA8D08}"/>
            </a:ext>
          </a:extLst>
        </xdr:cNvPr>
        <xdr:cNvCxnSpPr/>
      </xdr:nvCxnSpPr>
      <xdr:spPr>
        <a:xfrm>
          <a:off x="2336800" y="14041794"/>
          <a:ext cx="889000" cy="10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AD0B4628-EC2E-4F15-A792-03A320C83814}"/>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96AD581A-1EA7-4C2F-ADA0-8A8CD39E2652}"/>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154344</xdr:rowOff>
    </xdr:from>
    <xdr:to>
      <xdr:col>11</xdr:col>
      <xdr:colOff>31750</xdr:colOff>
      <xdr:row>81</xdr:row>
      <xdr:rowOff>159187</xdr:rowOff>
    </xdr:to>
    <xdr:cxnSp macro="">
      <xdr:nvCxnSpPr>
        <xdr:cNvPr id="198" name="直線コネクタ 197">
          <a:extLst>
            <a:ext uri="{FF2B5EF4-FFF2-40B4-BE49-F238E27FC236}">
              <a16:creationId xmlns:a16="http://schemas.microsoft.com/office/drawing/2014/main" id="{C2C5C9B1-2DA3-49C4-B2C8-9366E326155B}"/>
            </a:ext>
          </a:extLst>
        </xdr:cNvPr>
        <xdr:cNvCxnSpPr/>
      </xdr:nvCxnSpPr>
      <xdr:spPr>
        <a:xfrm flipV="1">
          <a:off x="1447800" y="14041794"/>
          <a:ext cx="88900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BE4761EC-082D-41A6-B48B-925246A510DA}"/>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790C76C9-34F4-4555-880C-0DAF1EEAE7E8}"/>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B1523A77-67C1-4CE9-B9A3-A195CC5DDF97}"/>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D160C314-6BCE-4097-83E9-00E5F0A9852B}"/>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2329C75E-18C9-4188-A27C-311567695D4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87EAF460-B7DA-4637-A893-7845C2FDC80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362D65D3-C1D9-4A1A-BDB5-8C91EA201B3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84F14D4-C631-4F29-AF27-F470A92FF18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08BD31E-F98F-498A-B961-902EAA98099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91165</xdr:rowOff>
    </xdr:from>
    <xdr:to>
      <xdr:col>23</xdr:col>
      <xdr:colOff>184150</xdr:colOff>
      <xdr:row>83</xdr:row>
      <xdr:rowOff>21315</xdr:rowOff>
    </xdr:to>
    <xdr:sp macro="" textlink="">
      <xdr:nvSpPr>
        <xdr:cNvPr id="208" name="楕円 207">
          <a:extLst>
            <a:ext uri="{FF2B5EF4-FFF2-40B4-BE49-F238E27FC236}">
              <a16:creationId xmlns:a16="http://schemas.microsoft.com/office/drawing/2014/main" id="{512A0D1C-B1CB-44AD-A671-D2950762913C}"/>
            </a:ext>
          </a:extLst>
        </xdr:cNvPr>
        <xdr:cNvSpPr/>
      </xdr:nvSpPr>
      <xdr:spPr>
        <a:xfrm>
          <a:off x="4902200" y="141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107692</xdr:rowOff>
    </xdr:from>
    <xdr:ext cx="762000" cy="259045"/>
    <xdr:sp macro="" textlink="">
      <xdr:nvSpPr>
        <xdr:cNvPr id="209" name="人件費・物件費等の状況該当値テキスト">
          <a:extLst>
            <a:ext uri="{FF2B5EF4-FFF2-40B4-BE49-F238E27FC236}">
              <a16:creationId xmlns:a16="http://schemas.microsoft.com/office/drawing/2014/main" id="{FC62D14F-7E27-4D14-865C-276ED1CE287F}"/>
            </a:ext>
          </a:extLst>
        </xdr:cNvPr>
        <xdr:cNvSpPr txBox="1"/>
      </xdr:nvSpPr>
      <xdr:spPr>
        <a:xfrm>
          <a:off x="5041900" y="1399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44642</xdr:rowOff>
    </xdr:from>
    <xdr:to>
      <xdr:col>19</xdr:col>
      <xdr:colOff>184150</xdr:colOff>
      <xdr:row>82</xdr:row>
      <xdr:rowOff>146242</xdr:rowOff>
    </xdr:to>
    <xdr:sp macro="" textlink="">
      <xdr:nvSpPr>
        <xdr:cNvPr id="210" name="楕円 209">
          <a:extLst>
            <a:ext uri="{FF2B5EF4-FFF2-40B4-BE49-F238E27FC236}">
              <a16:creationId xmlns:a16="http://schemas.microsoft.com/office/drawing/2014/main" id="{DA640739-5186-4103-BB72-43108607A65C}"/>
            </a:ext>
          </a:extLst>
        </xdr:cNvPr>
        <xdr:cNvSpPr/>
      </xdr:nvSpPr>
      <xdr:spPr>
        <a:xfrm>
          <a:off x="4064000" y="141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156419</xdr:rowOff>
    </xdr:from>
    <xdr:ext cx="736600" cy="259045"/>
    <xdr:sp macro="" textlink="">
      <xdr:nvSpPr>
        <xdr:cNvPr id="211" name="テキスト ボックス 210">
          <a:extLst>
            <a:ext uri="{FF2B5EF4-FFF2-40B4-BE49-F238E27FC236}">
              <a16:creationId xmlns:a16="http://schemas.microsoft.com/office/drawing/2014/main" id="{8FA1F0AD-54F7-4450-8652-7D5390D60FB1}"/>
            </a:ext>
          </a:extLst>
        </xdr:cNvPr>
        <xdr:cNvSpPr txBox="1"/>
      </xdr:nvSpPr>
      <xdr:spPr>
        <a:xfrm>
          <a:off x="3733800" y="138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35099</xdr:rowOff>
    </xdr:from>
    <xdr:to>
      <xdr:col>15</xdr:col>
      <xdr:colOff>133350</xdr:colOff>
      <xdr:row>82</xdr:row>
      <xdr:rowOff>136699</xdr:rowOff>
    </xdr:to>
    <xdr:sp macro="" textlink="">
      <xdr:nvSpPr>
        <xdr:cNvPr id="212" name="楕円 211">
          <a:extLst>
            <a:ext uri="{FF2B5EF4-FFF2-40B4-BE49-F238E27FC236}">
              <a16:creationId xmlns:a16="http://schemas.microsoft.com/office/drawing/2014/main" id="{2ED6EF0D-2193-40C6-AD7A-90EB2A7C06A8}"/>
            </a:ext>
          </a:extLst>
        </xdr:cNvPr>
        <xdr:cNvSpPr/>
      </xdr:nvSpPr>
      <xdr:spPr>
        <a:xfrm>
          <a:off x="3175000" y="140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146876</xdr:rowOff>
    </xdr:from>
    <xdr:ext cx="762000" cy="259045"/>
    <xdr:sp macro="" textlink="">
      <xdr:nvSpPr>
        <xdr:cNvPr id="213" name="テキスト ボックス 212">
          <a:extLst>
            <a:ext uri="{FF2B5EF4-FFF2-40B4-BE49-F238E27FC236}">
              <a16:creationId xmlns:a16="http://schemas.microsoft.com/office/drawing/2014/main" id="{4943AF8A-B9DD-4237-83D0-B699BB43A621}"/>
            </a:ext>
          </a:extLst>
        </xdr:cNvPr>
        <xdr:cNvSpPr txBox="1"/>
      </xdr:nvSpPr>
      <xdr:spPr>
        <a:xfrm>
          <a:off x="2844800" y="13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103544</xdr:rowOff>
    </xdr:from>
    <xdr:to>
      <xdr:col>11</xdr:col>
      <xdr:colOff>82550</xdr:colOff>
      <xdr:row>82</xdr:row>
      <xdr:rowOff>33694</xdr:rowOff>
    </xdr:to>
    <xdr:sp macro="" textlink="">
      <xdr:nvSpPr>
        <xdr:cNvPr id="214" name="楕円 213">
          <a:extLst>
            <a:ext uri="{FF2B5EF4-FFF2-40B4-BE49-F238E27FC236}">
              <a16:creationId xmlns:a16="http://schemas.microsoft.com/office/drawing/2014/main" id="{88265609-05FD-42FE-B7F2-C670744FEE8D}"/>
            </a:ext>
          </a:extLst>
        </xdr:cNvPr>
        <xdr:cNvSpPr/>
      </xdr:nvSpPr>
      <xdr:spPr>
        <a:xfrm>
          <a:off x="2286000" y="139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43871</xdr:rowOff>
    </xdr:from>
    <xdr:ext cx="762000" cy="259045"/>
    <xdr:sp macro="" textlink="">
      <xdr:nvSpPr>
        <xdr:cNvPr id="215" name="テキスト ボックス 214">
          <a:extLst>
            <a:ext uri="{FF2B5EF4-FFF2-40B4-BE49-F238E27FC236}">
              <a16:creationId xmlns:a16="http://schemas.microsoft.com/office/drawing/2014/main" id="{4E7BAF65-2B79-4951-93D3-3A740015D643}"/>
            </a:ext>
          </a:extLst>
        </xdr:cNvPr>
        <xdr:cNvSpPr txBox="1"/>
      </xdr:nvSpPr>
      <xdr:spPr>
        <a:xfrm>
          <a:off x="1955800" y="1375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108387</xdr:rowOff>
    </xdr:from>
    <xdr:to>
      <xdr:col>7</xdr:col>
      <xdr:colOff>31750</xdr:colOff>
      <xdr:row>82</xdr:row>
      <xdr:rowOff>38537</xdr:rowOff>
    </xdr:to>
    <xdr:sp macro="" textlink="">
      <xdr:nvSpPr>
        <xdr:cNvPr id="216" name="楕円 215">
          <a:extLst>
            <a:ext uri="{FF2B5EF4-FFF2-40B4-BE49-F238E27FC236}">
              <a16:creationId xmlns:a16="http://schemas.microsoft.com/office/drawing/2014/main" id="{1C9294E5-35E2-4AC6-B0B8-D78A9E8D8200}"/>
            </a:ext>
          </a:extLst>
        </xdr:cNvPr>
        <xdr:cNvSpPr/>
      </xdr:nvSpPr>
      <xdr:spPr>
        <a:xfrm>
          <a:off x="1397000" y="139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48714</xdr:rowOff>
    </xdr:from>
    <xdr:ext cx="762000" cy="259045"/>
    <xdr:sp macro="" textlink="">
      <xdr:nvSpPr>
        <xdr:cNvPr id="217" name="テキスト ボックス 216">
          <a:extLst>
            <a:ext uri="{FF2B5EF4-FFF2-40B4-BE49-F238E27FC236}">
              <a16:creationId xmlns:a16="http://schemas.microsoft.com/office/drawing/2014/main" id="{E1AF81C2-776A-4C66-BB97-8CC3E975BD4A}"/>
            </a:ext>
          </a:extLst>
        </xdr:cNvPr>
        <xdr:cNvSpPr txBox="1"/>
      </xdr:nvSpPr>
      <xdr:spPr>
        <a:xfrm>
          <a:off x="1066800" y="137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9430F9DC-31C1-4959-B93D-D40A9860F52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451B2904-B380-4777-91B2-A511DFE56A3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4A82272E-61C8-489D-9CAD-E4C8C7760F7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83E9B967-CD2A-4A6D-A645-438E8757291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AAA43EE1-B192-4ADA-AE72-5B8CA2DC2AF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4CEA9081-58CC-4D23-BCD6-2773176A3D1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741CDEB3-D6FA-4E9D-9C0E-4321B7FA714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3D2EF537-B7B4-4B0D-88E8-44A45AA056C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8C6A3EFB-6A6B-41FE-B1B2-8D32322EB5A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DCE34F34-3CA9-43B5-B44C-86D01EE8F21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775A75B2-28F6-4113-A8A6-EF2C43242E5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F8587766-7C44-4132-85DC-4247F90FBF5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730DD560-2CFA-41C9-A50C-0E8B81AA0D0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類似団体平均値を</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ポイント下回っており、全国的な水準に及んでいないといえる。今後においても引き続き、国の人事院勧告や他自治体の取り組みを参考にしながら、一層の給与適正化に努める。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FE206B09-936D-4341-BC0C-581DD54B0C2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86F636F0-E2F0-4F5F-AB8B-7008A1CC69A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215656F2-B357-4C6E-A8D6-D76E9A2F09D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53FD8897-752D-4AB8-A78B-0AA8C947F076}"/>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E29BB261-2DD7-4F29-9975-B52E3AD32B4B}"/>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7E292A52-68C4-42B5-81D4-5BDFCCD0A701}"/>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56A0B766-B157-44E1-9EB7-1996789E6BBC}"/>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34E05207-AF65-4D16-93DE-4622C9F48AD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6BEE2A53-E43B-42D8-9B4A-F8525C98E85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82F450A4-81C8-4F3D-94E1-2DEA4E11766C}"/>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B6ACE6FE-B390-4BF7-B2DB-B93C6FCCF0E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F486B615-8D61-4C4E-9932-AA0664F3AE83}"/>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4909086F-7EF3-43EE-9512-36B4C0CBD523}"/>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3C3AF14E-69E8-4D3E-8476-2F7579B83E1D}"/>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C188C96-18AD-426D-BA45-D9C1B2D57BA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74874D57-ABE8-47B6-86FC-93DC71E104F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40D7DAE6-84CC-49FF-91BD-F65489602C9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B35CA750-B02D-4313-A0AF-C557C28A28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4B9B5C48-A45E-4716-852B-0F7AC445870E}"/>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A28DD72E-A81F-444C-BA45-A400B3EC3427}"/>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DDC82FD9-0EE4-4DA1-B3A0-9D7B69A91B03}"/>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9F16C7DB-07DA-43DE-9DC2-7942D0CFF11C}"/>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83</xdr:row>
      <xdr:rowOff>133350</xdr:rowOff>
    </xdr:to>
    <xdr:cxnSp macro="">
      <xdr:nvCxnSpPr>
        <xdr:cNvPr id="253" name="直線コネクタ 252">
          <a:extLst>
            <a:ext uri="{FF2B5EF4-FFF2-40B4-BE49-F238E27FC236}">
              <a16:creationId xmlns:a16="http://schemas.microsoft.com/office/drawing/2014/main" id="{070ED34A-549D-44B9-9587-BA814B8457E8}"/>
            </a:ext>
          </a:extLst>
        </xdr:cNvPr>
        <xdr:cNvCxnSpPr/>
      </xdr:nvCxnSpPr>
      <xdr:spPr>
        <a:xfrm>
          <a:off x="16179800" y="141568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ABEE01B7-C551-48DC-A75E-00B9A6161223}"/>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423776A8-F58E-430C-B52D-297241E31D6F}"/>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97971</xdr:rowOff>
    </xdr:to>
    <xdr:cxnSp macro="">
      <xdr:nvCxnSpPr>
        <xdr:cNvPr id="256" name="直線コネクタ 255">
          <a:extLst>
            <a:ext uri="{FF2B5EF4-FFF2-40B4-BE49-F238E27FC236}">
              <a16:creationId xmlns:a16="http://schemas.microsoft.com/office/drawing/2014/main" id="{5AC7AF00-3CD2-45A1-A32E-B2B1EEB3E43E}"/>
            </a:ext>
          </a:extLst>
        </xdr:cNvPr>
        <xdr:cNvCxnSpPr/>
      </xdr:nvCxnSpPr>
      <xdr:spPr>
        <a:xfrm>
          <a:off x="15290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64A5B3E6-59D1-47FA-A438-EBE4025C5E86}"/>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11AB0264-1557-4A7A-8AAB-CCD27B9D3221}"/>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83</xdr:row>
      <xdr:rowOff>64407</xdr:rowOff>
    </xdr:to>
    <xdr:cxnSp macro="">
      <xdr:nvCxnSpPr>
        <xdr:cNvPr id="259" name="直線コネクタ 258">
          <a:extLst>
            <a:ext uri="{FF2B5EF4-FFF2-40B4-BE49-F238E27FC236}">
              <a16:creationId xmlns:a16="http://schemas.microsoft.com/office/drawing/2014/main" id="{B7FCFB4F-F2BD-426B-A002-30609BD44604}"/>
            </a:ext>
          </a:extLst>
        </xdr:cNvPr>
        <xdr:cNvCxnSpPr/>
      </xdr:nvCxnSpPr>
      <xdr:spPr>
        <a:xfrm flipV="1">
          <a:off x="14401800" y="141396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37D97C5A-0FAA-4077-9F9F-47DB836CDFE8}"/>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9F834D50-837C-45E3-A2DE-030395D643FD}"/>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80736</xdr:rowOff>
    </xdr:from>
    <xdr:to>
      <xdr:col>68</xdr:col>
      <xdr:colOff>152400</xdr:colOff>
      <xdr:row>83</xdr:row>
      <xdr:rowOff>64407</xdr:rowOff>
    </xdr:to>
    <xdr:cxnSp macro="">
      <xdr:nvCxnSpPr>
        <xdr:cNvPr id="262" name="直線コネクタ 261">
          <a:extLst>
            <a:ext uri="{FF2B5EF4-FFF2-40B4-BE49-F238E27FC236}">
              <a16:creationId xmlns:a16="http://schemas.microsoft.com/office/drawing/2014/main" id="{59CCE011-FF56-42A4-9589-FE010686CE77}"/>
            </a:ext>
          </a:extLst>
        </xdr:cNvPr>
        <xdr:cNvCxnSpPr/>
      </xdr:nvCxnSpPr>
      <xdr:spPr>
        <a:xfrm>
          <a:off x="13512800" y="141396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F60F593E-69C6-4195-99FE-3AE59230DD2E}"/>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5308F8A-3847-46ED-AF7F-A6FFF6CBE673}"/>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E263FDDD-4ABF-44E3-A06D-3B0776EDEA59}"/>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ADDEA45F-3E2E-459C-961C-E8E761F08E36}"/>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27C65B83-7A42-4251-900A-227394B871B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7F65910B-1CA6-4617-96D5-CC34FBD90D6E}"/>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F1DFDD76-DC4B-4975-AF7E-67CA342E4D1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94863FA-DB3F-4BAF-BE82-E2697AA154C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93998E7-85C1-4B55-BEA9-E9DD9AC872E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2" name="楕円 271">
          <a:extLst>
            <a:ext uri="{FF2B5EF4-FFF2-40B4-BE49-F238E27FC236}">
              <a16:creationId xmlns:a16="http://schemas.microsoft.com/office/drawing/2014/main" id="{BD917601-9DD0-4C14-A634-354F7F2CFA26}"/>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3" name="給与水準   （国との比較）該当値テキスト">
          <a:extLst>
            <a:ext uri="{FF2B5EF4-FFF2-40B4-BE49-F238E27FC236}">
              <a16:creationId xmlns:a16="http://schemas.microsoft.com/office/drawing/2014/main" id="{DB6AFAE2-7B2A-47EC-960E-7E1CF6A3E1A5}"/>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74" name="楕円 273">
          <a:extLst>
            <a:ext uri="{FF2B5EF4-FFF2-40B4-BE49-F238E27FC236}">
              <a16:creationId xmlns:a16="http://schemas.microsoft.com/office/drawing/2014/main" id="{B366A8A1-9D26-493B-86DF-1FE81C74B44C}"/>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75" name="テキスト ボックス 274">
          <a:extLst>
            <a:ext uri="{FF2B5EF4-FFF2-40B4-BE49-F238E27FC236}">
              <a16:creationId xmlns:a16="http://schemas.microsoft.com/office/drawing/2014/main" id="{AC560EA7-1B17-4A1C-923F-A7AC59188962}"/>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76" name="楕円 275">
          <a:extLst>
            <a:ext uri="{FF2B5EF4-FFF2-40B4-BE49-F238E27FC236}">
              <a16:creationId xmlns:a16="http://schemas.microsoft.com/office/drawing/2014/main" id="{6CBDAB66-221B-43B4-93C7-32933753066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77" name="テキスト ボックス 276">
          <a:extLst>
            <a:ext uri="{FF2B5EF4-FFF2-40B4-BE49-F238E27FC236}">
              <a16:creationId xmlns:a16="http://schemas.microsoft.com/office/drawing/2014/main" id="{02E7394E-7F01-49EA-A7C8-787833E97703}"/>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78" name="楕円 277">
          <a:extLst>
            <a:ext uri="{FF2B5EF4-FFF2-40B4-BE49-F238E27FC236}">
              <a16:creationId xmlns:a16="http://schemas.microsoft.com/office/drawing/2014/main" id="{A07FB01D-1F9B-41A3-9413-DC5EFFEACE69}"/>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79" name="テキスト ボックス 278">
          <a:extLst>
            <a:ext uri="{FF2B5EF4-FFF2-40B4-BE49-F238E27FC236}">
              <a16:creationId xmlns:a16="http://schemas.microsoft.com/office/drawing/2014/main" id="{700381F7-2B5C-4595-9F57-91EAF777E665}"/>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29936</xdr:rowOff>
    </xdr:from>
    <xdr:to>
      <xdr:col>64</xdr:col>
      <xdr:colOff>152400</xdr:colOff>
      <xdr:row>82</xdr:row>
      <xdr:rowOff>131536</xdr:rowOff>
    </xdr:to>
    <xdr:sp macro="" textlink="">
      <xdr:nvSpPr>
        <xdr:cNvPr id="280" name="楕円 279">
          <a:extLst>
            <a:ext uri="{FF2B5EF4-FFF2-40B4-BE49-F238E27FC236}">
              <a16:creationId xmlns:a16="http://schemas.microsoft.com/office/drawing/2014/main" id="{08F241C9-DCCF-4756-8587-4CBAFCD44584}"/>
            </a:ext>
          </a:extLst>
        </xdr:cNvPr>
        <xdr:cNvSpPr/>
      </xdr:nvSpPr>
      <xdr:spPr>
        <a:xfrm>
          <a:off x="13462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141713</xdr:rowOff>
    </xdr:from>
    <xdr:ext cx="762000" cy="259045"/>
    <xdr:sp macro="" textlink="">
      <xdr:nvSpPr>
        <xdr:cNvPr id="281" name="テキスト ボックス 280">
          <a:extLst>
            <a:ext uri="{FF2B5EF4-FFF2-40B4-BE49-F238E27FC236}">
              <a16:creationId xmlns:a16="http://schemas.microsoft.com/office/drawing/2014/main" id="{9F4FB55E-51E2-4B3D-88FA-78071F6BEB88}"/>
            </a:ext>
          </a:extLst>
        </xdr:cNvPr>
        <xdr:cNvSpPr txBox="1"/>
      </xdr:nvSpPr>
      <xdr:spPr>
        <a:xfrm>
          <a:off x="13131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6805738A-3EC1-4819-B02C-372D310FC0A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942B6A31-E1D3-421B-AD19-9611000B753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67E6FA95-6C4B-4469-949B-2C322D65DFC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11CDBA40-5A81-4F29-940C-FBFB0DCA9E5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25A8D463-4724-446E-80B3-809B82E0645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B1F94504-159E-48C4-AC17-DF4978D7516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F4CDF109-BAD0-4EBC-B179-7C4FD5B5ADD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AC42C65B-309F-4D1C-9EFE-E608616560C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8B32AFC8-523B-4DD9-BDA8-117BA6D8B45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F37DD163-02D4-49A0-ABAF-CBAB5943DE5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C1D7509A-EF3D-424F-BB0F-D7EC21D6F8E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97DD7130-0534-4692-AEDE-AC7688AEC236}"/>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F28BF42B-3174-4C9C-A591-B601CE63B81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中山間地の面積が広く、地形的な要因により小学校や保育園の施設数が多く、類似団体平均値を上回っている。今後も施設の統廃合や民営化を進めるとともに、地方創生や地方分権等による業務量の増加が見込まれることから、総合的に判断し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2BE1E6F9-A495-45BF-A1D8-B8B06826A2B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19E9E662-2BE0-4124-BED0-03516836A95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E4B6DEF7-56CC-4EA5-9E8D-573428DD45F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210C333C-5A2C-436D-A4AD-B4F83859B87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89444E8D-2E0B-49F4-9A30-1DCF57F3288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7B6874B7-E59B-4873-8B24-9CB5FE8B960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E9A40402-DBAC-4400-9175-F32190EC1E6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BC81252B-359B-4297-AAC6-8AE8067F81B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E7F51294-0A07-44B9-9DDF-FAA5CC035096}"/>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84976D85-4347-4C29-A275-E54113F6318A}"/>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1AE151B4-3AE2-4956-B2A5-EDFBBA3FF78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64366BC3-0914-4717-BC5E-21132983C65B}"/>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3465FAB7-AEAE-4BC4-8358-DF003C4FDBEC}"/>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9D88CCE2-4865-49C4-B758-7DE3733589A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5C1DB797-A65C-4B5D-8A1D-F90E9E127E2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C6B9F39D-60B9-40EC-9370-E64D319730F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E77E034A-3E50-43CC-AE77-DB1067E0AA0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618A038B-8EA5-4175-9304-D146211B071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291406CD-94CA-48BC-ABD9-94D379962723}"/>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464D9B0E-9F9F-40CB-BF3A-A5E661CC7ABF}"/>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6CBE1C07-4FBE-4030-87CC-0DDABBA732E1}"/>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DEA06A66-8B1E-46CB-8133-3E58CAA521D4}"/>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8C7B262F-8DFC-4928-90D0-FAF93924F03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14242</xdr:rowOff>
    </xdr:to>
    <xdr:cxnSp macro="">
      <xdr:nvCxnSpPr>
        <xdr:cNvPr id="318" name="直線コネクタ 317">
          <a:extLst>
            <a:ext uri="{FF2B5EF4-FFF2-40B4-BE49-F238E27FC236}">
              <a16:creationId xmlns:a16="http://schemas.microsoft.com/office/drawing/2014/main" id="{0181AF4C-2F4B-419E-B0BA-4AF2DB410D01}"/>
            </a:ext>
          </a:extLst>
        </xdr:cNvPr>
        <xdr:cNvCxnSpPr/>
      </xdr:nvCxnSpPr>
      <xdr:spPr>
        <a:xfrm flipV="1">
          <a:off x="16179800" y="10457180"/>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CBF467F4-1D1A-47E2-AE35-64BF3A91C9E4}"/>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E7F675F9-87A8-4288-B0EF-E37D06691D4A}"/>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14242</xdr:rowOff>
    </xdr:from>
    <xdr:to>
      <xdr:col>77</xdr:col>
      <xdr:colOff>44450</xdr:colOff>
      <xdr:row>61</xdr:row>
      <xdr:rowOff>15966</xdr:rowOff>
    </xdr:to>
    <xdr:cxnSp macro="">
      <xdr:nvCxnSpPr>
        <xdr:cNvPr id="321" name="直線コネクタ 320">
          <a:extLst>
            <a:ext uri="{FF2B5EF4-FFF2-40B4-BE49-F238E27FC236}">
              <a16:creationId xmlns:a16="http://schemas.microsoft.com/office/drawing/2014/main" id="{70DC5213-E7E3-432D-B056-1FF6DE92EFCC}"/>
            </a:ext>
          </a:extLst>
        </xdr:cNvPr>
        <xdr:cNvCxnSpPr/>
      </xdr:nvCxnSpPr>
      <xdr:spPr>
        <a:xfrm flipV="1">
          <a:off x="15290800" y="1047269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9D014262-5F00-4976-AE26-417BD4F8067D}"/>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D306F703-B150-40B9-9C7C-09EC3320C64E}"/>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14242</xdr:rowOff>
    </xdr:from>
    <xdr:to>
      <xdr:col>72</xdr:col>
      <xdr:colOff>203200</xdr:colOff>
      <xdr:row>61</xdr:row>
      <xdr:rowOff>15966</xdr:rowOff>
    </xdr:to>
    <xdr:cxnSp macro="">
      <xdr:nvCxnSpPr>
        <xdr:cNvPr id="324" name="直線コネクタ 323">
          <a:extLst>
            <a:ext uri="{FF2B5EF4-FFF2-40B4-BE49-F238E27FC236}">
              <a16:creationId xmlns:a16="http://schemas.microsoft.com/office/drawing/2014/main" id="{771BBBAC-E90B-4B7B-9BB3-1F6A59B9E1D6}"/>
            </a:ext>
          </a:extLst>
        </xdr:cNvPr>
        <xdr:cNvCxnSpPr/>
      </xdr:nvCxnSpPr>
      <xdr:spPr>
        <a:xfrm>
          <a:off x="14401800" y="1047269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2E9D5CCB-3BD0-4FDC-8ADF-A5707517122D}"/>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5AC81616-CF5A-47CC-8FB3-5E15C940AF5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14242</xdr:rowOff>
    </xdr:from>
    <xdr:to>
      <xdr:col>68</xdr:col>
      <xdr:colOff>152400</xdr:colOff>
      <xdr:row>61</xdr:row>
      <xdr:rowOff>22860</xdr:rowOff>
    </xdr:to>
    <xdr:cxnSp macro="">
      <xdr:nvCxnSpPr>
        <xdr:cNvPr id="327" name="直線コネクタ 326">
          <a:extLst>
            <a:ext uri="{FF2B5EF4-FFF2-40B4-BE49-F238E27FC236}">
              <a16:creationId xmlns:a16="http://schemas.microsoft.com/office/drawing/2014/main" id="{CF5DFC45-2ECE-45AA-B0C3-729C074B0497}"/>
            </a:ext>
          </a:extLst>
        </xdr:cNvPr>
        <xdr:cNvCxnSpPr/>
      </xdr:nvCxnSpPr>
      <xdr:spPr>
        <a:xfrm flipV="1">
          <a:off x="13512800" y="1047269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D1A3B138-34F3-42C8-9CFD-11529DAF0E9D}"/>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a:extLst>
            <a:ext uri="{FF2B5EF4-FFF2-40B4-BE49-F238E27FC236}">
              <a16:creationId xmlns:a16="http://schemas.microsoft.com/office/drawing/2014/main" id="{BFDD1920-1C26-4D16-82EA-C034B3394385}"/>
            </a:ext>
          </a:extLst>
        </xdr:cNvPr>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57A3F6AD-6276-40C2-B157-B7A7E7369177}"/>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F59094BC-5153-48D6-B3E5-CD516C564620}"/>
            </a:ext>
          </a:extLst>
        </xdr:cNvPr>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AFF67E0-FE3C-4EC8-9C79-D2B102A665A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281A224-8C63-40C8-B022-FC65A0FD189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180E4A1-DF31-43B2-BC40-D320E7E24CD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BDA2BA8-4607-417F-9D84-734A302C08A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47FBE6A-31B1-4A38-A31D-7A7AA3934C3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37" name="楕円 336">
          <a:extLst>
            <a:ext uri="{FF2B5EF4-FFF2-40B4-BE49-F238E27FC236}">
              <a16:creationId xmlns:a16="http://schemas.microsoft.com/office/drawing/2014/main" id="{AD95F984-79E4-46A5-98DA-B15FC1547832}"/>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91457</xdr:rowOff>
    </xdr:from>
    <xdr:ext cx="762000" cy="259045"/>
    <xdr:sp macro="" textlink="">
      <xdr:nvSpPr>
        <xdr:cNvPr id="338" name="定員管理の状況該当値テキスト">
          <a:extLst>
            <a:ext uri="{FF2B5EF4-FFF2-40B4-BE49-F238E27FC236}">
              <a16:creationId xmlns:a16="http://schemas.microsoft.com/office/drawing/2014/main" id="{AC7AB81A-9786-4A4C-8E43-5A9B2FD77E31}"/>
            </a:ext>
          </a:extLst>
        </xdr:cNvPr>
        <xdr:cNvSpPr txBox="1"/>
      </xdr:nvSpPr>
      <xdr:spPr>
        <a:xfrm>
          <a:off x="17106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134892</xdr:rowOff>
    </xdr:from>
    <xdr:to>
      <xdr:col>77</xdr:col>
      <xdr:colOff>95250</xdr:colOff>
      <xdr:row>61</xdr:row>
      <xdr:rowOff>65042</xdr:rowOff>
    </xdr:to>
    <xdr:sp macro="" textlink="">
      <xdr:nvSpPr>
        <xdr:cNvPr id="339" name="楕円 338">
          <a:extLst>
            <a:ext uri="{FF2B5EF4-FFF2-40B4-BE49-F238E27FC236}">
              <a16:creationId xmlns:a16="http://schemas.microsoft.com/office/drawing/2014/main" id="{D9DA5C4E-B42F-4399-BA7E-1C88178AA1E3}"/>
            </a:ext>
          </a:extLst>
        </xdr:cNvPr>
        <xdr:cNvSpPr/>
      </xdr:nvSpPr>
      <xdr:spPr>
        <a:xfrm>
          <a:off x="16129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49819</xdr:rowOff>
    </xdr:from>
    <xdr:ext cx="736600" cy="259045"/>
    <xdr:sp macro="" textlink="">
      <xdr:nvSpPr>
        <xdr:cNvPr id="340" name="テキスト ボックス 339">
          <a:extLst>
            <a:ext uri="{FF2B5EF4-FFF2-40B4-BE49-F238E27FC236}">
              <a16:creationId xmlns:a16="http://schemas.microsoft.com/office/drawing/2014/main" id="{9FA3B61B-8A35-4BF8-99A8-7A2B41DBC528}"/>
            </a:ext>
          </a:extLst>
        </xdr:cNvPr>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1" name="楕円 340">
          <a:extLst>
            <a:ext uri="{FF2B5EF4-FFF2-40B4-BE49-F238E27FC236}">
              <a16:creationId xmlns:a16="http://schemas.microsoft.com/office/drawing/2014/main" id="{A7409D64-D1E3-41C0-8B67-6D9CFD3DE091}"/>
            </a:ext>
          </a:extLst>
        </xdr:cNvPr>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51543</xdr:rowOff>
    </xdr:from>
    <xdr:ext cx="762000" cy="259045"/>
    <xdr:sp macro="" textlink="">
      <xdr:nvSpPr>
        <xdr:cNvPr id="342" name="テキスト ボックス 341">
          <a:extLst>
            <a:ext uri="{FF2B5EF4-FFF2-40B4-BE49-F238E27FC236}">
              <a16:creationId xmlns:a16="http://schemas.microsoft.com/office/drawing/2014/main" id="{7E41F23B-BAD9-4F93-8255-B55FD1BC0B6E}"/>
            </a:ext>
          </a:extLst>
        </xdr:cNvPr>
        <xdr:cNvSpPr txBox="1"/>
      </xdr:nvSpPr>
      <xdr:spPr>
        <a:xfrm>
          <a:off x="14909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134892</xdr:rowOff>
    </xdr:from>
    <xdr:to>
      <xdr:col>68</xdr:col>
      <xdr:colOff>203200</xdr:colOff>
      <xdr:row>61</xdr:row>
      <xdr:rowOff>65042</xdr:rowOff>
    </xdr:to>
    <xdr:sp macro="" textlink="">
      <xdr:nvSpPr>
        <xdr:cNvPr id="343" name="楕円 342">
          <a:extLst>
            <a:ext uri="{FF2B5EF4-FFF2-40B4-BE49-F238E27FC236}">
              <a16:creationId xmlns:a16="http://schemas.microsoft.com/office/drawing/2014/main" id="{54C8A889-7127-4A03-9578-2FEDDAA9CA9C}"/>
            </a:ext>
          </a:extLst>
        </xdr:cNvPr>
        <xdr:cNvSpPr/>
      </xdr:nvSpPr>
      <xdr:spPr>
        <a:xfrm>
          <a:off x="14351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49819</xdr:rowOff>
    </xdr:from>
    <xdr:ext cx="762000" cy="259045"/>
    <xdr:sp macro="" textlink="">
      <xdr:nvSpPr>
        <xdr:cNvPr id="344" name="テキスト ボックス 343">
          <a:extLst>
            <a:ext uri="{FF2B5EF4-FFF2-40B4-BE49-F238E27FC236}">
              <a16:creationId xmlns:a16="http://schemas.microsoft.com/office/drawing/2014/main" id="{FCE02E46-1C96-4D93-B60D-66FAE09D32E1}"/>
            </a:ext>
          </a:extLst>
        </xdr:cNvPr>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5" name="楕円 344">
          <a:extLst>
            <a:ext uri="{FF2B5EF4-FFF2-40B4-BE49-F238E27FC236}">
              <a16:creationId xmlns:a16="http://schemas.microsoft.com/office/drawing/2014/main" id="{211AD6B9-4725-4BE2-AC48-81A6B4F56916}"/>
            </a:ext>
          </a:extLst>
        </xdr:cNvPr>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58437</xdr:rowOff>
    </xdr:from>
    <xdr:ext cx="762000" cy="259045"/>
    <xdr:sp macro="" textlink="">
      <xdr:nvSpPr>
        <xdr:cNvPr id="346" name="テキスト ボックス 345">
          <a:extLst>
            <a:ext uri="{FF2B5EF4-FFF2-40B4-BE49-F238E27FC236}">
              <a16:creationId xmlns:a16="http://schemas.microsoft.com/office/drawing/2014/main" id="{5AD29E30-77BB-4F4C-8B09-1C5303D21404}"/>
            </a:ext>
          </a:extLst>
        </xdr:cNvPr>
        <xdr:cNvSpPr txBox="1"/>
      </xdr:nvSpPr>
      <xdr:spPr>
        <a:xfrm>
          <a:off x="13131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23FAEE92-3197-492D-85AB-EA088805BF8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87BCDDD6-E2F0-4767-83DD-82750B5B33C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310A480B-592C-4FEA-945C-C5B2BF66D22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3D2087DD-5778-4455-A5E7-5C070CD0739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C63F512D-D3AD-4F9E-B5CA-DDC5A6D2C31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1441E15A-09D1-4AC2-96E8-9C2BB01DFEA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D4CD5489-B121-4A12-8B1E-C161540ED05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D3CBD84C-D104-45C0-93EA-AB540ADE356A}"/>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24D19756-ABAA-4FE7-9F19-46460D60DB0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68F95161-4835-483E-9ED7-23A45F76B1F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C8239D49-A88B-45B3-ABEA-548D3434538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8854CC0E-D48C-4E71-BAF4-D5BD9DE4EEF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0B38F95-7541-4262-A8BA-7B1D54D8905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改善数値の状況や推移、今後の課題ともに「将来負担の状況」と同様の状況にあるため、同様に比率の改善に努めていく。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B340C9F4-7577-4DAB-8146-7098B862D65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5ACD59A1-E90F-45E1-87CD-A56FBA03DC5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25173A5-D0BD-4478-B771-34F437C1918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7BA09F0A-09DD-4D81-82F6-2F761F59AF62}"/>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5F5CF75D-A345-4770-845C-F04B9789E38D}"/>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E0195777-6F37-4AF1-99AC-F32208C33782}"/>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661F81ED-466B-4BBE-AF94-6F71EF9617F5}"/>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A152398D-CD48-4B98-9217-99C131BD34B7}"/>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52BA74E2-0F68-4E26-AB4D-460A4CF505D4}"/>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11FB80ED-3B89-407D-9787-E6E5C9CBA7BA}"/>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DE9D072B-81F3-47F2-9EAD-4F4A08F08BE4}"/>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696F5C9A-2006-4551-9AED-545641F0210A}"/>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4138A5BE-A2D5-42EF-8566-00B051AA0149}"/>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920D358B-5912-4ED1-A396-E5363C0DFF14}"/>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B92D0BDC-C866-4E0A-95D2-83A182633FA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7D0B1A6-D896-43B7-B977-73CF6602975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F39F90F9-E84E-4478-B82A-4D94396B7E17}"/>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6401A399-D44E-4CD1-A092-BD3BA175C874}"/>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A75AB9E8-65A3-4087-B134-0F4DE2E0062E}"/>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99B8B74F-6AA8-41F4-BD5C-87019D29E904}"/>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9C64B7A7-79A2-482A-B5C3-A5B5EC0229B9}"/>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113212</xdr:rowOff>
    </xdr:from>
    <xdr:to>
      <xdr:col>81</xdr:col>
      <xdr:colOff>44450</xdr:colOff>
      <xdr:row>40</xdr:row>
      <xdr:rowOff>140788</xdr:rowOff>
    </xdr:to>
    <xdr:cxnSp macro="">
      <xdr:nvCxnSpPr>
        <xdr:cNvPr id="381" name="直線コネクタ 380">
          <a:extLst>
            <a:ext uri="{FF2B5EF4-FFF2-40B4-BE49-F238E27FC236}">
              <a16:creationId xmlns:a16="http://schemas.microsoft.com/office/drawing/2014/main" id="{552CC885-DF3C-48D4-AE94-1B0E8787FEB7}"/>
            </a:ext>
          </a:extLst>
        </xdr:cNvPr>
        <xdr:cNvCxnSpPr/>
      </xdr:nvCxnSpPr>
      <xdr:spPr>
        <a:xfrm flipV="1">
          <a:off x="16179800" y="6971212"/>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a:extLst>
            <a:ext uri="{FF2B5EF4-FFF2-40B4-BE49-F238E27FC236}">
              <a16:creationId xmlns:a16="http://schemas.microsoft.com/office/drawing/2014/main" id="{FC136E97-0554-4B23-AF67-F8495DC26A57}"/>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CC3967F4-CF05-4B82-994C-608744A5318B}"/>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140788</xdr:rowOff>
    </xdr:from>
    <xdr:to>
      <xdr:col>77</xdr:col>
      <xdr:colOff>44450</xdr:colOff>
      <xdr:row>41</xdr:row>
      <xdr:rowOff>17599</xdr:rowOff>
    </xdr:to>
    <xdr:cxnSp macro="">
      <xdr:nvCxnSpPr>
        <xdr:cNvPr id="384" name="直線コネクタ 383">
          <a:extLst>
            <a:ext uri="{FF2B5EF4-FFF2-40B4-BE49-F238E27FC236}">
              <a16:creationId xmlns:a16="http://schemas.microsoft.com/office/drawing/2014/main" id="{263EBF04-D38B-461F-852F-72E57848A15D}"/>
            </a:ext>
          </a:extLst>
        </xdr:cNvPr>
        <xdr:cNvCxnSpPr/>
      </xdr:nvCxnSpPr>
      <xdr:spPr>
        <a:xfrm flipV="1">
          <a:off x="15290800" y="699878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ACA52AAD-0C36-4818-B202-A47637C82B33}"/>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9DD959FB-509C-4272-B23A-3CF338ABD0A6}"/>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17599</xdr:rowOff>
    </xdr:from>
    <xdr:to>
      <xdr:col>72</xdr:col>
      <xdr:colOff>203200</xdr:colOff>
      <xdr:row>41</xdr:row>
      <xdr:rowOff>107224</xdr:rowOff>
    </xdr:to>
    <xdr:cxnSp macro="">
      <xdr:nvCxnSpPr>
        <xdr:cNvPr id="387" name="直線コネクタ 386">
          <a:extLst>
            <a:ext uri="{FF2B5EF4-FFF2-40B4-BE49-F238E27FC236}">
              <a16:creationId xmlns:a16="http://schemas.microsoft.com/office/drawing/2014/main" id="{B1C410A7-9D43-4B5E-83FA-9737727D4AEB}"/>
            </a:ext>
          </a:extLst>
        </xdr:cNvPr>
        <xdr:cNvCxnSpPr/>
      </xdr:nvCxnSpPr>
      <xdr:spPr>
        <a:xfrm flipV="1">
          <a:off x="14401800" y="704704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E2718379-62EC-4C0F-ADA2-310D9EBD9BED}"/>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a:extLst>
            <a:ext uri="{FF2B5EF4-FFF2-40B4-BE49-F238E27FC236}">
              <a16:creationId xmlns:a16="http://schemas.microsoft.com/office/drawing/2014/main" id="{142F54CF-E5DC-4CD2-8D3D-238DB6B199E9}"/>
            </a:ext>
          </a:extLst>
        </xdr:cNvPr>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107224</xdr:rowOff>
    </xdr:from>
    <xdr:to>
      <xdr:col>68</xdr:col>
      <xdr:colOff>152400</xdr:colOff>
      <xdr:row>41</xdr:row>
      <xdr:rowOff>155484</xdr:rowOff>
    </xdr:to>
    <xdr:cxnSp macro="">
      <xdr:nvCxnSpPr>
        <xdr:cNvPr id="390" name="直線コネクタ 389">
          <a:extLst>
            <a:ext uri="{FF2B5EF4-FFF2-40B4-BE49-F238E27FC236}">
              <a16:creationId xmlns:a16="http://schemas.microsoft.com/office/drawing/2014/main" id="{BC90B7CF-E005-4678-B980-C4278B0B9F41}"/>
            </a:ext>
          </a:extLst>
        </xdr:cNvPr>
        <xdr:cNvCxnSpPr/>
      </xdr:nvCxnSpPr>
      <xdr:spPr>
        <a:xfrm flipV="1">
          <a:off x="13512800" y="71366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A6D1E6EB-98D5-46E4-BD2D-5A7B91896A37}"/>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7CBDD7D4-D56F-4935-8381-AE4A0301E689}"/>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EBB528D3-6817-4FA9-BD72-8F518BC6071F}"/>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F4CF5673-BF69-40E8-B1AC-952CAD54942E}"/>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9478A92-1080-4405-8B9B-81F972E04B4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B17058A-181C-4308-ACA9-4F5C6D0C863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3D5A801-078E-4364-B6F6-F5978A5EC75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CACA6C0-4FCB-4B2E-B228-AD074DE4ED0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68C5268-827E-43A4-8788-09F3DD30810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62412</xdr:rowOff>
    </xdr:from>
    <xdr:to>
      <xdr:col>81</xdr:col>
      <xdr:colOff>95250</xdr:colOff>
      <xdr:row>40</xdr:row>
      <xdr:rowOff>164012</xdr:rowOff>
    </xdr:to>
    <xdr:sp macro="" textlink="">
      <xdr:nvSpPr>
        <xdr:cNvPr id="400" name="楕円 399">
          <a:extLst>
            <a:ext uri="{FF2B5EF4-FFF2-40B4-BE49-F238E27FC236}">
              <a16:creationId xmlns:a16="http://schemas.microsoft.com/office/drawing/2014/main" id="{9128C215-EFB5-4968-BCF3-4E117B32087F}"/>
            </a:ext>
          </a:extLst>
        </xdr:cNvPr>
        <xdr:cNvSpPr/>
      </xdr:nvSpPr>
      <xdr:spPr>
        <a:xfrm>
          <a:off x="169672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34489</xdr:rowOff>
    </xdr:from>
    <xdr:ext cx="762000" cy="259045"/>
    <xdr:sp macro="" textlink="">
      <xdr:nvSpPr>
        <xdr:cNvPr id="401" name="公債費負担の状況該当値テキスト">
          <a:extLst>
            <a:ext uri="{FF2B5EF4-FFF2-40B4-BE49-F238E27FC236}">
              <a16:creationId xmlns:a16="http://schemas.microsoft.com/office/drawing/2014/main" id="{5E981BBB-965C-4ED7-B434-0306E4CEF13C}"/>
            </a:ext>
          </a:extLst>
        </xdr:cNvPr>
        <xdr:cNvSpPr txBox="1"/>
      </xdr:nvSpPr>
      <xdr:spPr>
        <a:xfrm>
          <a:off x="17106900" y="689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89988</xdr:rowOff>
    </xdr:from>
    <xdr:to>
      <xdr:col>77</xdr:col>
      <xdr:colOff>95250</xdr:colOff>
      <xdr:row>41</xdr:row>
      <xdr:rowOff>20138</xdr:rowOff>
    </xdr:to>
    <xdr:sp macro="" textlink="">
      <xdr:nvSpPr>
        <xdr:cNvPr id="402" name="楕円 401">
          <a:extLst>
            <a:ext uri="{FF2B5EF4-FFF2-40B4-BE49-F238E27FC236}">
              <a16:creationId xmlns:a16="http://schemas.microsoft.com/office/drawing/2014/main" id="{8F20D0AE-F56D-4890-8658-3024EE97F7AB}"/>
            </a:ext>
          </a:extLst>
        </xdr:cNvPr>
        <xdr:cNvSpPr/>
      </xdr:nvSpPr>
      <xdr:spPr>
        <a:xfrm>
          <a:off x="16129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4915</xdr:rowOff>
    </xdr:from>
    <xdr:ext cx="736600" cy="259045"/>
    <xdr:sp macro="" textlink="">
      <xdr:nvSpPr>
        <xdr:cNvPr id="403" name="テキスト ボックス 402">
          <a:extLst>
            <a:ext uri="{FF2B5EF4-FFF2-40B4-BE49-F238E27FC236}">
              <a16:creationId xmlns:a16="http://schemas.microsoft.com/office/drawing/2014/main" id="{712008A1-7621-46CD-8AB8-53665041558E}"/>
            </a:ext>
          </a:extLst>
        </xdr:cNvPr>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138249</xdr:rowOff>
    </xdr:from>
    <xdr:to>
      <xdr:col>73</xdr:col>
      <xdr:colOff>44450</xdr:colOff>
      <xdr:row>41</xdr:row>
      <xdr:rowOff>68399</xdr:rowOff>
    </xdr:to>
    <xdr:sp macro="" textlink="">
      <xdr:nvSpPr>
        <xdr:cNvPr id="404" name="楕円 403">
          <a:extLst>
            <a:ext uri="{FF2B5EF4-FFF2-40B4-BE49-F238E27FC236}">
              <a16:creationId xmlns:a16="http://schemas.microsoft.com/office/drawing/2014/main" id="{B96DA4E3-05B8-42F2-B871-1A04C6BD9763}"/>
            </a:ext>
          </a:extLst>
        </xdr:cNvPr>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53176</xdr:rowOff>
    </xdr:from>
    <xdr:ext cx="762000" cy="259045"/>
    <xdr:sp macro="" textlink="">
      <xdr:nvSpPr>
        <xdr:cNvPr id="405" name="テキスト ボックス 404">
          <a:extLst>
            <a:ext uri="{FF2B5EF4-FFF2-40B4-BE49-F238E27FC236}">
              <a16:creationId xmlns:a16="http://schemas.microsoft.com/office/drawing/2014/main" id="{ABF89E89-9769-4EC9-8A38-409272C9CECF}"/>
            </a:ext>
          </a:extLst>
        </xdr:cNvPr>
        <xdr:cNvSpPr txBox="1"/>
      </xdr:nvSpPr>
      <xdr:spPr>
        <a:xfrm>
          <a:off x="14909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56424</xdr:rowOff>
    </xdr:from>
    <xdr:to>
      <xdr:col>68</xdr:col>
      <xdr:colOff>203200</xdr:colOff>
      <xdr:row>41</xdr:row>
      <xdr:rowOff>158024</xdr:rowOff>
    </xdr:to>
    <xdr:sp macro="" textlink="">
      <xdr:nvSpPr>
        <xdr:cNvPr id="406" name="楕円 405">
          <a:extLst>
            <a:ext uri="{FF2B5EF4-FFF2-40B4-BE49-F238E27FC236}">
              <a16:creationId xmlns:a16="http://schemas.microsoft.com/office/drawing/2014/main" id="{C8FA4DE1-66AA-4DFC-86CE-A4AB675486D5}"/>
            </a:ext>
          </a:extLst>
        </xdr:cNvPr>
        <xdr:cNvSpPr/>
      </xdr:nvSpPr>
      <xdr:spPr>
        <a:xfrm>
          <a:off x="14351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142801</xdr:rowOff>
    </xdr:from>
    <xdr:ext cx="762000" cy="259045"/>
    <xdr:sp macro="" textlink="">
      <xdr:nvSpPr>
        <xdr:cNvPr id="407" name="テキスト ボックス 406">
          <a:extLst>
            <a:ext uri="{FF2B5EF4-FFF2-40B4-BE49-F238E27FC236}">
              <a16:creationId xmlns:a16="http://schemas.microsoft.com/office/drawing/2014/main" id="{D3E06292-BE67-41AD-9AB7-A808108BD0BA}"/>
            </a:ext>
          </a:extLst>
        </xdr:cNvPr>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408" name="楕円 407">
          <a:extLst>
            <a:ext uri="{FF2B5EF4-FFF2-40B4-BE49-F238E27FC236}">
              <a16:creationId xmlns:a16="http://schemas.microsoft.com/office/drawing/2014/main" id="{D8C68A1B-AFB2-40EC-A819-80E394200303}"/>
            </a:ext>
          </a:extLst>
        </xdr:cNvPr>
        <xdr:cNvSpPr/>
      </xdr:nvSpPr>
      <xdr:spPr>
        <a:xfrm>
          <a:off x="13462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409" name="テキスト ボックス 408">
          <a:extLst>
            <a:ext uri="{FF2B5EF4-FFF2-40B4-BE49-F238E27FC236}">
              <a16:creationId xmlns:a16="http://schemas.microsoft.com/office/drawing/2014/main" id="{DEC796EE-5EEA-43E2-81D4-0F03467ABEB8}"/>
            </a:ext>
          </a:extLst>
        </xdr:cNvPr>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2A0B5537-77D8-46EE-9C40-BFDBDDE65C1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53D108CF-4C54-43E6-AFDA-5DD855B7B92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246643D1-10A1-41F4-BBD2-8D2A776EA0C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4EC91FD5-D6C2-4995-A773-CEAFC8C59045}"/>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FE1AA6AC-AED9-4A90-B40F-20E90EB8E4B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1A31C950-A2F9-4EFA-8B63-64BD2D4B18C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62AB7F8-F495-4CC9-9A3C-9C97224F46B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C7EC13AD-14E1-4A69-970E-90FFFB4545F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92F0439E-8C5E-4481-B11A-1F10115BC13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5C35AB84-5355-4A06-9C26-1A2870E48FC5}"/>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3CD7DBE9-81D2-4D09-8D74-0DE68996074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F4041306-AB39-4106-898C-5258B7BECE4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28CBF47A-E924-44FF-8395-F52BFE95847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mn-lt"/>
              <a:ea typeface="+mn-ea"/>
              <a:cs typeface="+mn-cs"/>
            </a:rPr>
            <a:t>　類似団体平均値を大きく上回る数値となっているのは、国の経済・景気対策に沿った道路や下水道の整備など公共事業の実施や、地形的要因により類似団体より多く整備された教育施設の維持修繕のため発行した地方債により、公債費に係る将来負担が大きくなっていることが要因である。令和</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年度は住吉公園、屋内温水プール整備事業等により元金償還額を上回る地方債発行額となったため、地方債残高が増加し、比率も上昇した。今後も、地方債発行を伴う大型事業が控え、一時的に指標の悪化が予想されるが、基準値内を堅持できる見込みであり、より一層の事業実施の適正化を図り、健全な財政運営に努め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13EFF3CF-D94A-4E6E-B8FC-B88CF39ED66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5666A775-8AEE-45F8-923A-872DEBC907E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A49230B0-5156-4C8E-81D7-0162C537D5C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41D448F6-B042-4EF6-AE40-4BA8CAED56CB}"/>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1A22FEC7-B504-4B00-9BED-137DADCE17BA}"/>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DA9B8A23-890F-44D4-A6C6-23317D425AB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B4E26FCA-2095-4430-AE4E-0425C07A1916}"/>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351CF145-BFE3-4753-99F7-033259ED28D4}"/>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AE1C1AE-89C2-4742-BEA3-B59F325B31F7}"/>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4F21936C-84B7-445B-A280-2E2547F2E828}"/>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BD9DA68E-7AA5-486E-A26E-48B89607538E}"/>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C4A6ADEC-C61B-472C-9574-95FA1864E33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93C4F469-7ABC-4AC4-9526-584774C50CA3}"/>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FEEA3ADB-0BA4-4C10-B18E-3089086CBB8D}"/>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52C5C43A-B75F-43C7-BD3B-AD4C238579C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3AFA1EF2-6A39-4F68-AC88-10ECCEB3CEF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9C3AEED2-6D3F-44C3-AA66-6F224946C7E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F5F112A8-6391-476A-B7A4-ED5ED48B7124}"/>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8F12FEBF-1524-426C-B054-C99B33ED101E}"/>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439383D5-6AB4-4510-8640-15909365FACA}"/>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D5F46655-C9E1-4D97-BD76-B37DFDAA023A}"/>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A3888E10-DC28-425D-A3C7-B01FA68D52C6}"/>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107527</xdr:rowOff>
    </xdr:from>
    <xdr:to>
      <xdr:col>81</xdr:col>
      <xdr:colOff>44450</xdr:colOff>
      <xdr:row>18</xdr:row>
      <xdr:rowOff>69366</xdr:rowOff>
    </xdr:to>
    <xdr:cxnSp macro="">
      <xdr:nvCxnSpPr>
        <xdr:cNvPr id="445" name="直線コネクタ 444">
          <a:extLst>
            <a:ext uri="{FF2B5EF4-FFF2-40B4-BE49-F238E27FC236}">
              <a16:creationId xmlns:a16="http://schemas.microsoft.com/office/drawing/2014/main" id="{08A123AB-0400-491D-8CFF-53E2996648FC}"/>
            </a:ext>
          </a:extLst>
        </xdr:cNvPr>
        <xdr:cNvCxnSpPr/>
      </xdr:nvCxnSpPr>
      <xdr:spPr>
        <a:xfrm>
          <a:off x="16179800" y="3022177"/>
          <a:ext cx="838200" cy="13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9E7ED2A2-F613-4AA1-9273-DEA73E9394F2}"/>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F958E045-4683-4C15-9636-523A77B648B1}"/>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107527</xdr:rowOff>
    </xdr:from>
    <xdr:to>
      <xdr:col>77</xdr:col>
      <xdr:colOff>44450</xdr:colOff>
      <xdr:row>18</xdr:row>
      <xdr:rowOff>95794</xdr:rowOff>
    </xdr:to>
    <xdr:cxnSp macro="">
      <xdr:nvCxnSpPr>
        <xdr:cNvPr id="448" name="直線コネクタ 447">
          <a:extLst>
            <a:ext uri="{FF2B5EF4-FFF2-40B4-BE49-F238E27FC236}">
              <a16:creationId xmlns:a16="http://schemas.microsoft.com/office/drawing/2014/main" id="{95F2BE97-51DD-4E87-BEC4-443432068B87}"/>
            </a:ext>
          </a:extLst>
        </xdr:cNvPr>
        <xdr:cNvCxnSpPr/>
      </xdr:nvCxnSpPr>
      <xdr:spPr>
        <a:xfrm flipV="1">
          <a:off x="15290800" y="3022177"/>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EE8F1A84-F804-45AD-85A2-4AC1E2E16437}"/>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126526F5-23D2-4E34-8E17-44943AB18FED}"/>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71664</xdr:rowOff>
    </xdr:from>
    <xdr:to>
      <xdr:col>72</xdr:col>
      <xdr:colOff>203200</xdr:colOff>
      <xdr:row>18</xdr:row>
      <xdr:rowOff>95794</xdr:rowOff>
    </xdr:to>
    <xdr:cxnSp macro="">
      <xdr:nvCxnSpPr>
        <xdr:cNvPr id="451" name="直線コネクタ 450">
          <a:extLst>
            <a:ext uri="{FF2B5EF4-FFF2-40B4-BE49-F238E27FC236}">
              <a16:creationId xmlns:a16="http://schemas.microsoft.com/office/drawing/2014/main" id="{BFF1EC06-B170-4D79-A8AE-2B9CF97BDDBF}"/>
            </a:ext>
          </a:extLst>
        </xdr:cNvPr>
        <xdr:cNvCxnSpPr/>
      </xdr:nvCxnSpPr>
      <xdr:spPr>
        <a:xfrm>
          <a:off x="14401800" y="31577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2741D8B8-14DF-42F7-B859-23C4734DF88B}"/>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7A439DCC-11B8-4888-9246-AA0934B89F78}"/>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71664</xdr:rowOff>
    </xdr:from>
    <xdr:to>
      <xdr:col>68</xdr:col>
      <xdr:colOff>152400</xdr:colOff>
      <xdr:row>18</xdr:row>
      <xdr:rowOff>104987</xdr:rowOff>
    </xdr:to>
    <xdr:cxnSp macro="">
      <xdr:nvCxnSpPr>
        <xdr:cNvPr id="454" name="直線コネクタ 453">
          <a:extLst>
            <a:ext uri="{FF2B5EF4-FFF2-40B4-BE49-F238E27FC236}">
              <a16:creationId xmlns:a16="http://schemas.microsoft.com/office/drawing/2014/main" id="{E9BE93EC-53BC-44F6-9769-0C130EF0C28F}"/>
            </a:ext>
          </a:extLst>
        </xdr:cNvPr>
        <xdr:cNvCxnSpPr/>
      </xdr:nvCxnSpPr>
      <xdr:spPr>
        <a:xfrm flipV="1">
          <a:off x="13512800" y="3157764"/>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28EDF5D1-1362-4E20-98E8-D50CCC45A55D}"/>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51EA354E-4E06-4983-8F2E-203CE7EF714A}"/>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A8721045-094F-498A-A42A-52CBDDB6BD52}"/>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6D12DB54-8165-4570-8817-1EA9BC43B958}"/>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B175139-94A9-4E44-B1D0-87C5B7FE6BB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4B45925-2C19-4973-B1AB-D8D38655B25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5E2264B-4C14-4EFA-A592-1713C04A9C0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9CC50FCC-A524-4231-A5C1-DF1A161CD52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DDF6067-B8C7-4436-BEC7-915838F3708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18566</xdr:rowOff>
    </xdr:from>
    <xdr:to>
      <xdr:col>81</xdr:col>
      <xdr:colOff>95250</xdr:colOff>
      <xdr:row>18</xdr:row>
      <xdr:rowOff>120166</xdr:rowOff>
    </xdr:to>
    <xdr:sp macro="" textlink="">
      <xdr:nvSpPr>
        <xdr:cNvPr id="464" name="楕円 463">
          <a:extLst>
            <a:ext uri="{FF2B5EF4-FFF2-40B4-BE49-F238E27FC236}">
              <a16:creationId xmlns:a16="http://schemas.microsoft.com/office/drawing/2014/main" id="{F8C1C19F-672A-4755-AC95-C37943E8F9AA}"/>
            </a:ext>
          </a:extLst>
        </xdr:cNvPr>
        <xdr:cNvSpPr/>
      </xdr:nvSpPr>
      <xdr:spPr>
        <a:xfrm>
          <a:off x="16967200" y="3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162093</xdr:rowOff>
    </xdr:from>
    <xdr:ext cx="762000" cy="259045"/>
    <xdr:sp macro="" textlink="">
      <xdr:nvSpPr>
        <xdr:cNvPr id="465" name="将来負担の状況該当値テキスト">
          <a:extLst>
            <a:ext uri="{FF2B5EF4-FFF2-40B4-BE49-F238E27FC236}">
              <a16:creationId xmlns:a16="http://schemas.microsoft.com/office/drawing/2014/main" id="{6F5B6908-639D-4999-A60F-9F4236AE8361}"/>
            </a:ext>
          </a:extLst>
        </xdr:cNvPr>
        <xdr:cNvSpPr txBox="1"/>
      </xdr:nvSpPr>
      <xdr:spPr>
        <a:xfrm>
          <a:off x="17106900" y="307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56727</xdr:rowOff>
    </xdr:from>
    <xdr:to>
      <xdr:col>77</xdr:col>
      <xdr:colOff>95250</xdr:colOff>
      <xdr:row>17</xdr:row>
      <xdr:rowOff>158327</xdr:rowOff>
    </xdr:to>
    <xdr:sp macro="" textlink="">
      <xdr:nvSpPr>
        <xdr:cNvPr id="466" name="楕円 465">
          <a:extLst>
            <a:ext uri="{FF2B5EF4-FFF2-40B4-BE49-F238E27FC236}">
              <a16:creationId xmlns:a16="http://schemas.microsoft.com/office/drawing/2014/main" id="{C5737E2E-73FC-46C8-86EA-6B7DFAAFBB3E}"/>
            </a:ext>
          </a:extLst>
        </xdr:cNvPr>
        <xdr:cNvSpPr/>
      </xdr:nvSpPr>
      <xdr:spPr>
        <a:xfrm>
          <a:off x="16129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143104</xdr:rowOff>
    </xdr:from>
    <xdr:ext cx="736600" cy="259045"/>
    <xdr:sp macro="" textlink="">
      <xdr:nvSpPr>
        <xdr:cNvPr id="467" name="テキスト ボックス 466">
          <a:extLst>
            <a:ext uri="{FF2B5EF4-FFF2-40B4-BE49-F238E27FC236}">
              <a16:creationId xmlns:a16="http://schemas.microsoft.com/office/drawing/2014/main" id="{F05C8E06-1F55-4B70-BD97-03E3FE0EDC08}"/>
            </a:ext>
          </a:extLst>
        </xdr:cNvPr>
        <xdr:cNvSpPr txBox="1"/>
      </xdr:nvSpPr>
      <xdr:spPr>
        <a:xfrm>
          <a:off x="15798800" y="305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44994</xdr:rowOff>
    </xdr:from>
    <xdr:to>
      <xdr:col>73</xdr:col>
      <xdr:colOff>44450</xdr:colOff>
      <xdr:row>18</xdr:row>
      <xdr:rowOff>146594</xdr:rowOff>
    </xdr:to>
    <xdr:sp macro="" textlink="">
      <xdr:nvSpPr>
        <xdr:cNvPr id="468" name="楕円 467">
          <a:extLst>
            <a:ext uri="{FF2B5EF4-FFF2-40B4-BE49-F238E27FC236}">
              <a16:creationId xmlns:a16="http://schemas.microsoft.com/office/drawing/2014/main" id="{CF914508-A842-469A-B145-D39D3E3E7910}"/>
            </a:ext>
          </a:extLst>
        </xdr:cNvPr>
        <xdr:cNvSpPr/>
      </xdr:nvSpPr>
      <xdr:spPr>
        <a:xfrm>
          <a:off x="152400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131371</xdr:rowOff>
    </xdr:from>
    <xdr:ext cx="762000" cy="259045"/>
    <xdr:sp macro="" textlink="">
      <xdr:nvSpPr>
        <xdr:cNvPr id="469" name="テキスト ボックス 468">
          <a:extLst>
            <a:ext uri="{FF2B5EF4-FFF2-40B4-BE49-F238E27FC236}">
              <a16:creationId xmlns:a16="http://schemas.microsoft.com/office/drawing/2014/main" id="{758664ED-5FEC-4197-8DC8-68C7699FE75D}"/>
            </a:ext>
          </a:extLst>
        </xdr:cNvPr>
        <xdr:cNvSpPr txBox="1"/>
      </xdr:nvSpPr>
      <xdr:spPr>
        <a:xfrm>
          <a:off x="14909800" y="321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20864</xdr:rowOff>
    </xdr:from>
    <xdr:to>
      <xdr:col>68</xdr:col>
      <xdr:colOff>203200</xdr:colOff>
      <xdr:row>18</xdr:row>
      <xdr:rowOff>122464</xdr:rowOff>
    </xdr:to>
    <xdr:sp macro="" textlink="">
      <xdr:nvSpPr>
        <xdr:cNvPr id="470" name="楕円 469">
          <a:extLst>
            <a:ext uri="{FF2B5EF4-FFF2-40B4-BE49-F238E27FC236}">
              <a16:creationId xmlns:a16="http://schemas.microsoft.com/office/drawing/2014/main" id="{8AE9B45C-FC9D-439A-98A5-62FA626A3D15}"/>
            </a:ext>
          </a:extLst>
        </xdr:cNvPr>
        <xdr:cNvSpPr/>
      </xdr:nvSpPr>
      <xdr:spPr>
        <a:xfrm>
          <a:off x="14351000" y="31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107241</xdr:rowOff>
    </xdr:from>
    <xdr:ext cx="762000" cy="259045"/>
    <xdr:sp macro="" textlink="">
      <xdr:nvSpPr>
        <xdr:cNvPr id="471" name="テキスト ボックス 470">
          <a:extLst>
            <a:ext uri="{FF2B5EF4-FFF2-40B4-BE49-F238E27FC236}">
              <a16:creationId xmlns:a16="http://schemas.microsoft.com/office/drawing/2014/main" id="{963D82A2-6E0B-49A4-9546-8A8546C2EDD7}"/>
            </a:ext>
          </a:extLst>
        </xdr:cNvPr>
        <xdr:cNvSpPr txBox="1"/>
      </xdr:nvSpPr>
      <xdr:spPr>
        <a:xfrm>
          <a:off x="14020800" y="319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72" name="楕円 471">
          <a:extLst>
            <a:ext uri="{FF2B5EF4-FFF2-40B4-BE49-F238E27FC236}">
              <a16:creationId xmlns:a16="http://schemas.microsoft.com/office/drawing/2014/main" id="{610A0D1D-33F3-44D1-8954-597CF36D864F}"/>
            </a:ext>
          </a:extLst>
        </xdr:cNvPr>
        <xdr:cNvSpPr/>
      </xdr:nvSpPr>
      <xdr:spPr>
        <a:xfrm>
          <a:off x="13462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140564</xdr:rowOff>
    </xdr:from>
    <xdr:ext cx="762000" cy="259045"/>
    <xdr:sp macro="" textlink="">
      <xdr:nvSpPr>
        <xdr:cNvPr id="473" name="テキスト ボックス 472">
          <a:extLst>
            <a:ext uri="{FF2B5EF4-FFF2-40B4-BE49-F238E27FC236}">
              <a16:creationId xmlns:a16="http://schemas.microsoft.com/office/drawing/2014/main" id="{C9D542E2-2C09-4168-A9BE-E228C2CDE298}"/>
            </a:ext>
          </a:extLst>
        </xdr:cNvPr>
        <xdr:cNvSpPr txBox="1"/>
      </xdr:nvSpPr>
      <xdr:spPr>
        <a:xfrm>
          <a:off x="13131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37,508
37,210
110.59
16,972,973
16,661,870
280,454
8,817,071
17,096,665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年度は、前年度比</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24.2</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前年度と同様に類似団体平均値を若干上回る数値となった。比率</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の要因としては、普通交付税や臨時財政対策債等の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により経常収支比率の分母となる経常一般財源等総額が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したことが考えられる。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人口は横ばいで推移しており、住民ニーズの多様化により業務拡大傾向にあるため、これ以上の職員の削減は難しいのが現状である。今後も給与及び職員数の適正化に取り組み、人件費の抑制に努める。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74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74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976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67564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b="0" i="0" baseline="0">
              <a:solidFill>
                <a:schemeClr val="dk1"/>
              </a:solidFill>
              <a:effectLst/>
              <a:latin typeface="+mn-lt"/>
              <a:ea typeface="+mn-ea"/>
              <a:cs typeface="+mn-cs"/>
            </a:rPr>
            <a:t>　山間部に集落が点在するという地形的要因により、公立小学校・保育園の施設数が多いため、施設の維持管理費が大きくならざるを得ないにも関わらず、類似団体平均値と比較して</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％低い</a:t>
          </a:r>
          <a:r>
            <a:rPr lang="en-US" altLang="ja-JP" sz="900" b="0" i="0" baseline="0">
              <a:solidFill>
                <a:schemeClr val="dk1"/>
              </a:solidFill>
              <a:effectLst/>
              <a:latin typeface="+mn-lt"/>
              <a:ea typeface="+mn-ea"/>
              <a:cs typeface="+mn-cs"/>
            </a:rPr>
            <a:t>12.8</a:t>
          </a:r>
          <a:r>
            <a:rPr lang="ja-JP" altLang="ja-JP" sz="900" b="0" i="0" baseline="0">
              <a:solidFill>
                <a:schemeClr val="dk1"/>
              </a:solidFill>
              <a:effectLst/>
              <a:latin typeface="+mn-lt"/>
              <a:ea typeface="+mn-ea"/>
              <a:cs typeface="+mn-cs"/>
            </a:rPr>
            <a:t>％となっている。これは、予算編成時における物件費の徹底した抑制に加え、執行においても消耗品の一括管理や備品・公用車の共有化、シルバー人材センターへの業務委託などにより、経費の削減に努めていることが要因であると考えられる。なお、令和</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年度は、</a:t>
          </a:r>
          <a:r>
            <a:rPr lang="ja-JP" altLang="en-US" sz="900" b="0" i="0" baseline="0">
              <a:solidFill>
                <a:schemeClr val="dk1"/>
              </a:solidFill>
              <a:effectLst/>
              <a:latin typeface="+mn-lt"/>
              <a:ea typeface="+mn-ea"/>
              <a:cs typeface="+mn-cs"/>
            </a:rPr>
            <a:t>利用児童数増による放課後児童健全育成事業費の増加や子宮頸がんワクチン接種委託料</a:t>
          </a:r>
          <a:r>
            <a:rPr lang="ja-JP" altLang="ja-JP" sz="900" b="0" i="0" baseline="0">
              <a:solidFill>
                <a:schemeClr val="dk1"/>
              </a:solidFill>
              <a:effectLst/>
              <a:latin typeface="+mn-lt"/>
              <a:ea typeface="+mn-ea"/>
              <a:cs typeface="+mn-cs"/>
            </a:rPr>
            <a:t>の増加</a:t>
          </a:r>
          <a:r>
            <a:rPr lang="ja-JP" altLang="en-US" sz="900" b="0" i="0" baseline="0">
              <a:solidFill>
                <a:schemeClr val="dk1"/>
              </a:solidFill>
              <a:effectLst/>
              <a:latin typeface="+mn-lt"/>
              <a:ea typeface="+mn-ea"/>
              <a:cs typeface="+mn-cs"/>
            </a:rPr>
            <a:t>等</a:t>
          </a:r>
          <a:r>
            <a:rPr lang="ja-JP" altLang="ja-JP" sz="900" b="0" i="0" baseline="0">
              <a:solidFill>
                <a:schemeClr val="dk1"/>
              </a:solidFill>
              <a:effectLst/>
              <a:latin typeface="+mn-lt"/>
              <a:ea typeface="+mn-ea"/>
              <a:cs typeface="+mn-cs"/>
            </a:rPr>
            <a:t>により数値が上昇した。今後も、施設の統合や民営化などの検討を行いながら引き続き物件費の抑制に努める</a:t>
          </a:r>
          <a:r>
            <a:rPr lang="ja-JP" altLang="ja-JP" sz="105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90424</xdr:rowOff>
    </xdr:from>
    <xdr:to>
      <xdr:col>82</xdr:col>
      <xdr:colOff>107950</xdr:colOff>
      <xdr:row>14</xdr:row>
      <xdr:rowOff>154432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907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72136</xdr:rowOff>
    </xdr:from>
    <xdr:to>
      <xdr:col>78</xdr:col>
      <xdr:colOff>69850</xdr:colOff>
      <xdr:row>14</xdr:row>
      <xdr:rowOff>90424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472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72136</xdr:rowOff>
    </xdr:from>
    <xdr:to>
      <xdr:col>73</xdr:col>
      <xdr:colOff>180975</xdr:colOff>
      <xdr:row>14</xdr:row>
      <xdr:rowOff>145288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72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145288</xdr:rowOff>
    </xdr:from>
    <xdr:to>
      <xdr:col>69</xdr:col>
      <xdr:colOff>92075</xdr:colOff>
      <xdr:row>14</xdr:row>
      <xdr:rowOff>145288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45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103632</xdr:rowOff>
    </xdr:from>
    <xdr:to>
      <xdr:col>82</xdr:col>
      <xdr:colOff>158750</xdr:colOff>
      <xdr:row>15</xdr:row>
      <xdr:rowOff>33782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120159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4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39624</xdr:rowOff>
    </xdr:from>
    <xdr:to>
      <xdr:col>78</xdr:col>
      <xdr:colOff>120650</xdr:colOff>
      <xdr:row>14</xdr:row>
      <xdr:rowOff>141224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151401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21336</xdr:rowOff>
    </xdr:from>
    <xdr:to>
      <xdr:col>74</xdr:col>
      <xdr:colOff>31750</xdr:colOff>
      <xdr:row>14</xdr:row>
      <xdr:rowOff>122936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133113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94488</xdr:rowOff>
    </xdr:from>
    <xdr:to>
      <xdr:col>69</xdr:col>
      <xdr:colOff>142875</xdr:colOff>
      <xdr:row>15</xdr:row>
      <xdr:rowOff>24638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34815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94488</xdr:rowOff>
    </xdr:from>
    <xdr:to>
      <xdr:col>65</xdr:col>
      <xdr:colOff>53975</xdr:colOff>
      <xdr:row>15</xdr:row>
      <xdr:rowOff>24638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34815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年度は、前年度比</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9.7</a:t>
          </a:r>
          <a:r>
            <a:rPr lang="ja-JP" altLang="ja-JP" sz="1100" b="0" i="0" baseline="0">
              <a:solidFill>
                <a:schemeClr val="dk1"/>
              </a:solidFill>
              <a:effectLst/>
              <a:latin typeface="+mn-lt"/>
              <a:ea typeface="+mn-ea"/>
              <a:cs typeface="+mn-cs"/>
            </a:rPr>
            <a:t>％となり、類似団体平均値</a:t>
          </a:r>
          <a:r>
            <a:rPr lang="ja-JP" altLang="en-US" sz="1100" b="0" i="0" baseline="0">
              <a:solidFill>
                <a:schemeClr val="dk1"/>
              </a:solidFill>
              <a:effectLst/>
              <a:latin typeface="+mn-lt"/>
              <a:ea typeface="+mn-ea"/>
              <a:cs typeface="+mn-cs"/>
            </a:rPr>
            <a:t>を若干上回る</a:t>
          </a:r>
          <a:r>
            <a:rPr lang="ja-JP" altLang="ja-JP" sz="1100" b="0" i="0" baseline="0">
              <a:solidFill>
                <a:schemeClr val="dk1"/>
              </a:solidFill>
              <a:effectLst/>
              <a:latin typeface="+mn-lt"/>
              <a:ea typeface="+mn-ea"/>
              <a:cs typeface="+mn-cs"/>
            </a:rPr>
            <a:t>値となった。</a:t>
          </a:r>
          <a:r>
            <a:rPr lang="ja-JP" altLang="en-US" sz="1100" b="0" i="0" baseline="0">
              <a:solidFill>
                <a:schemeClr val="dk1"/>
              </a:solidFill>
              <a:effectLst/>
              <a:latin typeface="+mn-lt"/>
              <a:ea typeface="+mn-ea"/>
              <a:cs typeface="+mn-cs"/>
            </a:rPr>
            <a:t>町内私立幼稚園の認定こども園移行等による私立認定こども園等運営費の増に加え、</a:t>
          </a:r>
          <a:r>
            <a:rPr lang="ja-JP" altLang="ja-JP" sz="1100" b="0" i="0" baseline="0">
              <a:solidFill>
                <a:schemeClr val="dk1"/>
              </a:solidFill>
              <a:effectLst/>
              <a:latin typeface="+mn-lt"/>
              <a:ea typeface="+mn-ea"/>
              <a:cs typeface="+mn-cs"/>
            </a:rPr>
            <a:t>障害者福祉サービス費や子ども医療給付費の増により扶助費が増加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、経常収支比率の分母となる経常一般財源等総額が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したことで比率が</a:t>
          </a:r>
          <a:r>
            <a:rPr lang="ja-JP" altLang="en-US" sz="1100" b="0" i="0" baseline="0">
              <a:solidFill>
                <a:schemeClr val="dk1"/>
              </a:solidFill>
              <a:effectLst/>
              <a:latin typeface="+mn-lt"/>
              <a:ea typeface="+mn-ea"/>
              <a:cs typeface="+mn-cs"/>
            </a:rPr>
            <a:t>上昇し</a:t>
          </a:r>
          <a:r>
            <a:rPr lang="ja-JP" altLang="ja-JP" sz="1100" b="0" i="0" baseline="0">
              <a:solidFill>
                <a:schemeClr val="dk1"/>
              </a:solidFill>
              <a:effectLst/>
              <a:latin typeface="+mn-lt"/>
              <a:ea typeface="+mn-ea"/>
              <a:cs typeface="+mn-cs"/>
            </a:rPr>
            <a:t>たと考えられる。今後も町単独扶助費の見直しも視野に入れ、適正な扶助費の執行に努める。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154215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574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78015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57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57</xdr:row>
      <xdr:rowOff>26307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79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26307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00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類似団体よりも比率が低い理由として、下水道事業の法適化により運営負担金が補助費等に計上されていることや、国民健康保険特別会計に対する基準外繰出がないことがあげられる。令和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年度は前年度比</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10.7</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国民健康保険特別会計や</a:t>
          </a:r>
          <a:r>
            <a:rPr lang="ja-JP" altLang="ja-JP" sz="1100" b="0" i="0" baseline="0">
              <a:solidFill>
                <a:schemeClr val="dk1"/>
              </a:solidFill>
              <a:effectLst/>
              <a:latin typeface="+mn-lt"/>
              <a:ea typeface="+mn-ea"/>
              <a:cs typeface="+mn-cs"/>
            </a:rPr>
            <a:t>後期高齢者医療特別会計</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繰出金増等</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比率は</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した。各特別会計については、今後も適正な料金設定等の検討を行い、普通会計の負担軽減を図っていく。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170543</xdr:rowOff>
    </xdr:from>
    <xdr:to>
      <xdr:col>82</xdr:col>
      <xdr:colOff>107950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288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170543</xdr:rowOff>
    </xdr:from>
    <xdr:to>
      <xdr:col>78</xdr:col>
      <xdr:colOff>69850</xdr:colOff>
      <xdr:row>55</xdr:row>
      <xdr:rowOff>53522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53522</xdr:rowOff>
    </xdr:from>
    <xdr:to>
      <xdr:col>73</xdr:col>
      <xdr:colOff>180975</xdr:colOff>
      <xdr:row>55</xdr:row>
      <xdr:rowOff>75293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75293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119743</xdr:rowOff>
    </xdr:from>
    <xdr:to>
      <xdr:col>78</xdr:col>
      <xdr:colOff>120650</xdr:colOff>
      <xdr:row>55</xdr:row>
      <xdr:rowOff>49893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60070</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114499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900" b="0" i="0" baseline="0">
              <a:solidFill>
                <a:schemeClr val="dk1"/>
              </a:solidFill>
              <a:effectLst/>
              <a:latin typeface="+mn-lt"/>
              <a:ea typeface="+mn-ea"/>
              <a:cs typeface="+mn-cs"/>
            </a:rPr>
            <a:t>　令和</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年度は、病院事業会計</a:t>
          </a:r>
          <a:r>
            <a:rPr lang="ja-JP" altLang="en-US" sz="900" b="0" i="0" baseline="0">
              <a:solidFill>
                <a:schemeClr val="dk1"/>
              </a:solidFill>
              <a:effectLst/>
              <a:latin typeface="+mn-lt"/>
              <a:ea typeface="+mn-ea"/>
              <a:cs typeface="+mn-cs"/>
            </a:rPr>
            <a:t>、公共下水道事業会計、河北郡市広域事務組合</a:t>
          </a:r>
          <a:r>
            <a:rPr lang="ja-JP" altLang="ja-JP" sz="900" b="0" i="0" baseline="0">
              <a:solidFill>
                <a:schemeClr val="dk1"/>
              </a:solidFill>
              <a:effectLst/>
              <a:latin typeface="+mn-lt"/>
              <a:ea typeface="+mn-ea"/>
              <a:cs typeface="+mn-cs"/>
            </a:rPr>
            <a:t>への</a:t>
          </a:r>
          <a:r>
            <a:rPr lang="ja-JP" altLang="en-US" sz="900" b="0" i="0" baseline="0">
              <a:solidFill>
                <a:schemeClr val="dk1"/>
              </a:solidFill>
              <a:effectLst/>
              <a:latin typeface="+mn-lt"/>
              <a:ea typeface="+mn-ea"/>
              <a:cs typeface="+mn-cs"/>
            </a:rPr>
            <a:t>負担金</a:t>
          </a:r>
          <a:r>
            <a:rPr lang="ja-JP" altLang="ja-JP" sz="900" b="0" i="0" baseline="0">
              <a:solidFill>
                <a:schemeClr val="dk1"/>
              </a:solidFill>
              <a:effectLst/>
              <a:latin typeface="+mn-lt"/>
              <a:ea typeface="+mn-ea"/>
              <a:cs typeface="+mn-cs"/>
            </a:rPr>
            <a:t>が</a:t>
          </a:r>
          <a:r>
            <a:rPr lang="ja-JP" altLang="en-US" sz="900" b="0" i="0" baseline="0">
              <a:solidFill>
                <a:schemeClr val="dk1"/>
              </a:solidFill>
              <a:effectLst/>
              <a:latin typeface="+mn-lt"/>
              <a:ea typeface="+mn-ea"/>
              <a:cs typeface="+mn-cs"/>
            </a:rPr>
            <a:t>減となったことで比率が</a:t>
          </a:r>
          <a:r>
            <a:rPr lang="ja-JP" altLang="ja-JP" sz="900" b="0" i="0" baseline="0">
              <a:solidFill>
                <a:schemeClr val="dk1"/>
              </a:solidFill>
              <a:effectLst/>
              <a:latin typeface="+mn-lt"/>
              <a:ea typeface="+mn-ea"/>
              <a:cs typeface="+mn-cs"/>
            </a:rPr>
            <a:t>改善され、前年度比</a:t>
          </a:r>
          <a:r>
            <a:rPr lang="en-US" altLang="ja-JP" sz="900" b="0" i="0" baseline="0">
              <a:solidFill>
                <a:schemeClr val="dk1"/>
              </a:solidFill>
              <a:effectLst/>
              <a:latin typeface="+mn-lt"/>
              <a:ea typeface="+mn-ea"/>
              <a:cs typeface="+mn-cs"/>
            </a:rPr>
            <a:t>1.2</a:t>
          </a:r>
          <a:r>
            <a:rPr lang="ja-JP" altLang="ja-JP" sz="900" b="0" i="0" baseline="0">
              <a:solidFill>
                <a:schemeClr val="dk1"/>
              </a:solidFill>
              <a:effectLst/>
              <a:latin typeface="+mn-lt"/>
              <a:ea typeface="+mn-ea"/>
              <a:cs typeface="+mn-cs"/>
            </a:rPr>
            <a:t>％低下の</a:t>
          </a:r>
          <a:r>
            <a:rPr lang="en-US" altLang="ja-JP" sz="900" b="0" i="0" baseline="0">
              <a:solidFill>
                <a:schemeClr val="dk1"/>
              </a:solidFill>
              <a:effectLst/>
              <a:latin typeface="+mn-lt"/>
              <a:ea typeface="+mn-ea"/>
              <a:cs typeface="+mn-cs"/>
            </a:rPr>
            <a:t>14.1</a:t>
          </a:r>
          <a:r>
            <a:rPr lang="ja-JP" altLang="ja-JP" sz="900" b="0" i="0" baseline="0">
              <a:solidFill>
                <a:schemeClr val="dk1"/>
              </a:solidFill>
              <a:effectLst/>
              <a:latin typeface="+mn-lt"/>
              <a:ea typeface="+mn-ea"/>
              <a:cs typeface="+mn-cs"/>
            </a:rPr>
            <a:t>％となった。類似団体平均値より高い数値と</a:t>
          </a:r>
          <a:r>
            <a:rPr lang="ja-JP" altLang="en-US" sz="900" b="0" i="0" baseline="0">
              <a:solidFill>
                <a:schemeClr val="dk1"/>
              </a:solidFill>
              <a:effectLst/>
              <a:latin typeface="+mn-lt"/>
              <a:ea typeface="+mn-ea"/>
              <a:cs typeface="+mn-cs"/>
            </a:rPr>
            <a:t>なる</a:t>
          </a:r>
          <a:r>
            <a:rPr lang="ja-JP" altLang="ja-JP" sz="900" b="0" i="0" baseline="0">
              <a:solidFill>
                <a:schemeClr val="dk1"/>
              </a:solidFill>
              <a:effectLst/>
              <a:latin typeface="+mn-lt"/>
              <a:ea typeface="+mn-ea"/>
              <a:cs typeface="+mn-cs"/>
            </a:rPr>
            <a:t>主な要因としては、法適化している下水道事業に対する補助・負担金が多額であることや、自治体病院を設置していることによる病院への補助・負担金があること等があげられる。毎年度、町単独補助金の見直しを実施しており、令和</a:t>
          </a:r>
          <a:r>
            <a:rPr lang="en-US" altLang="ja-JP" sz="900" b="0" i="0" baseline="0">
              <a:solidFill>
                <a:schemeClr val="dk1"/>
              </a:solidFill>
              <a:effectLst/>
              <a:latin typeface="+mn-lt"/>
              <a:ea typeface="+mn-ea"/>
              <a:cs typeface="+mn-cs"/>
            </a:rPr>
            <a:t>4</a:t>
          </a:r>
          <a:r>
            <a:rPr lang="ja-JP" altLang="ja-JP" sz="900" b="0" i="0" baseline="0">
              <a:solidFill>
                <a:schemeClr val="dk1"/>
              </a:solidFill>
              <a:effectLst/>
              <a:latin typeface="+mn-lt"/>
              <a:ea typeface="+mn-ea"/>
              <a:cs typeface="+mn-cs"/>
            </a:rPr>
            <a:t>年度においても費用対効果の低いと思われる補助金を廃止した。今後も、引き続き町単独補助金の見直しを検討していくことに加え、下水道事業の適切な料金設定を行うなど、補助費等の抑制に努める。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723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27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170434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37</xdr:row>
      <xdr:rowOff>170434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121429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b="0" i="0" baseline="0">
              <a:solidFill>
                <a:schemeClr val="dk1"/>
              </a:solidFill>
              <a:effectLst/>
              <a:latin typeface="+mn-lt"/>
              <a:ea typeface="+mn-ea"/>
              <a:cs typeface="+mn-cs"/>
            </a:rPr>
            <a:t>　類似団体平均値を大きく上回る</a:t>
          </a:r>
          <a:r>
            <a:rPr lang="en-US" altLang="ja-JP" sz="1000" b="0" i="0" baseline="0">
              <a:solidFill>
                <a:schemeClr val="dk1"/>
              </a:solidFill>
              <a:effectLst/>
              <a:latin typeface="+mn-lt"/>
              <a:ea typeface="+mn-ea"/>
              <a:cs typeface="+mn-cs"/>
            </a:rPr>
            <a:t>17.1</a:t>
          </a:r>
          <a:r>
            <a:rPr lang="ja-JP" altLang="ja-JP" sz="1000" b="0" i="0" baseline="0">
              <a:solidFill>
                <a:schemeClr val="dk1"/>
              </a:solidFill>
              <a:effectLst/>
              <a:latin typeface="+mn-lt"/>
              <a:ea typeface="+mn-ea"/>
              <a:cs typeface="+mn-cs"/>
            </a:rPr>
            <a:t>％となっており、本町の経常収支比率の推移は公債費による影響が非常に大きいと言える。国の経済・景気対策に呼応した積極的な公共事業の実施に加え、地形的条件による公共施設数の多さや地盤の悪さに起因する高い工事単価等が町債残高の上昇につながっている。平成</a:t>
          </a:r>
          <a:r>
            <a:rPr lang="en-US" altLang="ja-JP" sz="1000" b="0" i="0" baseline="0">
              <a:solidFill>
                <a:schemeClr val="dk1"/>
              </a:solidFill>
              <a:effectLst/>
              <a:latin typeface="+mn-lt"/>
              <a:ea typeface="+mn-ea"/>
              <a:cs typeface="+mn-cs"/>
            </a:rPr>
            <a:t>15</a:t>
          </a:r>
          <a:r>
            <a:rPr lang="ja-JP" altLang="ja-JP" sz="1000" b="0" i="0" baseline="0">
              <a:solidFill>
                <a:schemeClr val="dk1"/>
              </a:solidFill>
              <a:effectLst/>
              <a:latin typeface="+mn-lt"/>
              <a:ea typeface="+mn-ea"/>
              <a:cs typeface="+mn-cs"/>
            </a:rPr>
            <a:t>年度以降、地方債の新規発行は厳しく抑制していたことで数値は年々改善傾向にあるが、令和</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年度より地方債発行の伴う大型事業が続いており、将来一時的に増加が見込まれるため、これ以上の増加とならないよう努める。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77</xdr:row>
      <xdr:rowOff>165863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3537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3537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131572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4086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131572</xdr:rowOff>
    </xdr:from>
    <xdr:to>
      <xdr:col>11</xdr:col>
      <xdr:colOff>9525</xdr:colOff>
      <xdr:row>78</xdr:row>
      <xdr:rowOff>145287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115063</xdr:rowOff>
    </xdr:from>
    <xdr:to>
      <xdr:col>24</xdr:col>
      <xdr:colOff>76200</xdr:colOff>
      <xdr:row>78</xdr:row>
      <xdr:rowOff>45213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87140</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年度は、それぞれの性質別で増減はあったものの、前年度比</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上昇</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71.5</a:t>
          </a:r>
          <a:r>
            <a:rPr lang="ja-JP" altLang="ja-JP" sz="1100" b="0" i="0" baseline="0">
              <a:solidFill>
                <a:schemeClr val="dk1"/>
              </a:solidFill>
              <a:effectLst/>
              <a:latin typeface="+mn-lt"/>
              <a:ea typeface="+mn-ea"/>
              <a:cs typeface="+mn-cs"/>
            </a:rPr>
            <a:t>％となった。類似団体平均値との比較では</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％下回っており、今後も各経費の適正な執行に努める。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257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130811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257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130811</xdr:rowOff>
    </xdr:from>
    <xdr:to>
      <xdr:col>73</xdr:col>
      <xdr:colOff>180975</xdr:colOff>
      <xdr:row>77</xdr:row>
      <xdr:rowOff>130811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81280</xdr:rowOff>
    </xdr:from>
    <xdr:to>
      <xdr:col>69</xdr:col>
      <xdr:colOff>92075</xdr:colOff>
      <xdr:row>77</xdr:row>
      <xdr:rowOff>130811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829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92727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80011</xdr:rowOff>
    </xdr:from>
    <xdr:to>
      <xdr:col>74</xdr:col>
      <xdr:colOff>31750</xdr:colOff>
      <xdr:row>78</xdr:row>
      <xdr:rowOff>10161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20338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80011</xdr:rowOff>
    </xdr:from>
    <xdr:to>
      <xdr:col>69</xdr:col>
      <xdr:colOff>142875</xdr:colOff>
      <xdr:row>78</xdr:row>
      <xdr:rowOff>10161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20338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131844</xdr:rowOff>
    </xdr:from>
    <xdr:to>
      <xdr:col>29</xdr:col>
      <xdr:colOff>127000</xdr:colOff>
      <xdr:row>17</xdr:row>
      <xdr:rowOff>155570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94119"/>
          <a:ext cx="647700" cy="2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155570</xdr:rowOff>
    </xdr:from>
    <xdr:to>
      <xdr:col>26</xdr:col>
      <xdr:colOff>50800</xdr:colOff>
      <xdr:row>18</xdr:row>
      <xdr:rowOff>6637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7845"/>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6637</xdr:rowOff>
    </xdr:from>
    <xdr:to>
      <xdr:col>22</xdr:col>
      <xdr:colOff>114300</xdr:colOff>
      <xdr:row>18</xdr:row>
      <xdr:rowOff>70432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40362"/>
          <a:ext cx="698500" cy="6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69828</xdr:rowOff>
    </xdr:from>
    <xdr:to>
      <xdr:col>18</xdr:col>
      <xdr:colOff>177800</xdr:colOff>
      <xdr:row>18</xdr:row>
      <xdr:rowOff>70432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03553"/>
          <a:ext cx="698500" cy="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81044</xdr:rowOff>
    </xdr:from>
    <xdr:to>
      <xdr:col>29</xdr:col>
      <xdr:colOff>177800</xdr:colOff>
      <xdr:row>18</xdr:row>
      <xdr:rowOff>11194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43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53121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104770</xdr:rowOff>
    </xdr:from>
    <xdr:to>
      <xdr:col>26</xdr:col>
      <xdr:colOff>101600</xdr:colOff>
      <xdr:row>18</xdr:row>
      <xdr:rowOff>34920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7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19697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53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127287</xdr:rowOff>
    </xdr:from>
    <xdr:to>
      <xdr:col>22</xdr:col>
      <xdr:colOff>165100</xdr:colOff>
      <xdr:row>18</xdr:row>
      <xdr:rowOff>57437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42214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19632</xdr:rowOff>
    </xdr:from>
    <xdr:to>
      <xdr:col>19</xdr:col>
      <xdr:colOff>38100</xdr:colOff>
      <xdr:row>18</xdr:row>
      <xdr:rowOff>121232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106010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19028</xdr:rowOff>
    </xdr:from>
    <xdr:to>
      <xdr:col>15</xdr:col>
      <xdr:colOff>101600</xdr:colOff>
      <xdr:row>18</xdr:row>
      <xdr:rowOff>120628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105405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260731</xdr:rowOff>
    </xdr:from>
    <xdr:to>
      <xdr:col>29</xdr:col>
      <xdr:colOff>127000</xdr:colOff>
      <xdr:row>35</xdr:row>
      <xdr:rowOff>290982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71081"/>
          <a:ext cx="647700" cy="30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245508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5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290982</xdr:rowOff>
    </xdr:from>
    <xdr:to>
      <xdr:col>26</xdr:col>
      <xdr:colOff>50800</xdr:colOff>
      <xdr:row>35</xdr:row>
      <xdr:rowOff>316681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01332"/>
          <a:ext cx="698500" cy="2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253302</xdr:rowOff>
    </xdr:from>
    <xdr:to>
      <xdr:col>22</xdr:col>
      <xdr:colOff>114300</xdr:colOff>
      <xdr:row>35</xdr:row>
      <xdr:rowOff>316681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3652"/>
          <a:ext cx="698500" cy="63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243434</xdr:rowOff>
    </xdr:from>
    <xdr:to>
      <xdr:col>18</xdr:col>
      <xdr:colOff>177800</xdr:colOff>
      <xdr:row>35</xdr:row>
      <xdr:rowOff>253302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53784"/>
          <a:ext cx="698500" cy="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209931</xdr:rowOff>
    </xdr:from>
    <xdr:to>
      <xdr:col>29</xdr:col>
      <xdr:colOff>177800</xdr:colOff>
      <xdr:row>35</xdr:row>
      <xdr:rowOff>311531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55008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240182</xdr:rowOff>
    </xdr:from>
    <xdr:to>
      <xdr:col>26</xdr:col>
      <xdr:colOff>101600</xdr:colOff>
      <xdr:row>35</xdr:row>
      <xdr:rowOff>341782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5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9059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265881</xdr:rowOff>
    </xdr:from>
    <xdr:to>
      <xdr:col>22</xdr:col>
      <xdr:colOff>165100</xdr:colOff>
      <xdr:row>36</xdr:row>
      <xdr:rowOff>24581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76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34758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4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202502</xdr:rowOff>
    </xdr:from>
    <xdr:to>
      <xdr:col>19</xdr:col>
      <xdr:colOff>38100</xdr:colOff>
      <xdr:row>35</xdr:row>
      <xdr:rowOff>304102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314279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192634</xdr:rowOff>
    </xdr:from>
    <xdr:to>
      <xdr:col>15</xdr:col>
      <xdr:colOff>101600</xdr:colOff>
      <xdr:row>35</xdr:row>
      <xdr:rowOff>294234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02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304411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37,508
37,210
110.59
16,972,973
16,661,870
280,454
8,817,071
17,096,665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102</xdr:rowOff>
    </xdr:from>
    <xdr:to>
      <xdr:col>24</xdr:col>
      <xdr:colOff>63500</xdr:colOff>
      <xdr:row>36</xdr:row>
      <xdr:rowOff>35249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72302"/>
          <a:ext cx="838200" cy="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35249</xdr:rowOff>
    </xdr:from>
    <xdr:to>
      <xdr:col>19</xdr:col>
      <xdr:colOff>177800</xdr:colOff>
      <xdr:row>36</xdr:row>
      <xdr:rowOff>57938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7449"/>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57938</xdr:rowOff>
    </xdr:from>
    <xdr:to>
      <xdr:col>15</xdr:col>
      <xdr:colOff>50800</xdr:colOff>
      <xdr:row>37</xdr:row>
      <xdr:rowOff>102533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0138"/>
          <a:ext cx="889000" cy="2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91142</xdr:rowOff>
    </xdr:from>
    <xdr:to>
      <xdr:col>10</xdr:col>
      <xdr:colOff>114300</xdr:colOff>
      <xdr:row>37</xdr:row>
      <xdr:rowOff>102533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4792"/>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120752</xdr:rowOff>
    </xdr:from>
    <xdr:to>
      <xdr:col>24</xdr:col>
      <xdr:colOff>114300</xdr:colOff>
      <xdr:row>36</xdr:row>
      <xdr:rowOff>50902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143629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155899</xdr:rowOff>
    </xdr:from>
    <xdr:to>
      <xdr:col>20</xdr:col>
      <xdr:colOff>38100</xdr:colOff>
      <xdr:row>36</xdr:row>
      <xdr:rowOff>86049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102576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3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7138</xdr:rowOff>
    </xdr:from>
    <xdr:to>
      <xdr:col>15</xdr:col>
      <xdr:colOff>101600</xdr:colOff>
      <xdr:row>36</xdr:row>
      <xdr:rowOff>108738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125265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51733</xdr:rowOff>
    </xdr:from>
    <xdr:to>
      <xdr:col>10</xdr:col>
      <xdr:colOff>165100</xdr:colOff>
      <xdr:row>37</xdr:row>
      <xdr:rowOff>153333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144460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40342</xdr:rowOff>
    </xdr:from>
    <xdr:to>
      <xdr:col>6</xdr:col>
      <xdr:colOff>38100</xdr:colOff>
      <xdr:row>37</xdr:row>
      <xdr:rowOff>141942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133069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151785</xdr:rowOff>
    </xdr:from>
    <xdr:to>
      <xdr:col>24</xdr:col>
      <xdr:colOff>63500</xdr:colOff>
      <xdr:row>59</xdr:row>
      <xdr:rowOff>24059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95885"/>
          <a:ext cx="838200" cy="4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24059</xdr:rowOff>
    </xdr:from>
    <xdr:to>
      <xdr:col>19</xdr:col>
      <xdr:colOff>177800</xdr:colOff>
      <xdr:row>59</xdr:row>
      <xdr:rowOff>36670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39609"/>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29583</xdr:rowOff>
    </xdr:from>
    <xdr:to>
      <xdr:col>15</xdr:col>
      <xdr:colOff>50800</xdr:colOff>
      <xdr:row>59</xdr:row>
      <xdr:rowOff>36670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14513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29104</xdr:rowOff>
    </xdr:from>
    <xdr:to>
      <xdr:col>10</xdr:col>
      <xdr:colOff>114300</xdr:colOff>
      <xdr:row>59</xdr:row>
      <xdr:rowOff>29583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144654"/>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100985</xdr:rowOff>
    </xdr:from>
    <xdr:to>
      <xdr:col>24</xdr:col>
      <xdr:colOff>114300</xdr:colOff>
      <xdr:row>59</xdr:row>
      <xdr:rowOff>31135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15912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144709</xdr:rowOff>
    </xdr:from>
    <xdr:to>
      <xdr:col>20</xdr:col>
      <xdr:colOff>38100</xdr:colOff>
      <xdr:row>59</xdr:row>
      <xdr:rowOff>74859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65986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157320</xdr:rowOff>
    </xdr:from>
    <xdr:to>
      <xdr:col>15</xdr:col>
      <xdr:colOff>101600</xdr:colOff>
      <xdr:row>59</xdr:row>
      <xdr:rowOff>87470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78597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150233</xdr:rowOff>
    </xdr:from>
    <xdr:to>
      <xdr:col>10</xdr:col>
      <xdr:colOff>165100</xdr:colOff>
      <xdr:row>59</xdr:row>
      <xdr:rowOff>80383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9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71510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8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149754</xdr:rowOff>
    </xdr:from>
    <xdr:to>
      <xdr:col>6</xdr:col>
      <xdr:colOff>38100</xdr:colOff>
      <xdr:row>59</xdr:row>
      <xdr:rowOff>79904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9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71031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106462</xdr:rowOff>
    </xdr:from>
    <xdr:to>
      <xdr:col>24</xdr:col>
      <xdr:colOff>63500</xdr:colOff>
      <xdr:row>76</xdr:row>
      <xdr:rowOff>119262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36662"/>
          <a:ext cx="8382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42179</xdr:rowOff>
    </xdr:from>
    <xdr:to>
      <xdr:col>19</xdr:col>
      <xdr:colOff>177800</xdr:colOff>
      <xdr:row>76</xdr:row>
      <xdr:rowOff>119262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072379"/>
          <a:ext cx="889000" cy="7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42179</xdr:rowOff>
    </xdr:from>
    <xdr:to>
      <xdr:col>15</xdr:col>
      <xdr:colOff>50800</xdr:colOff>
      <xdr:row>77</xdr:row>
      <xdr:rowOff>163337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72379"/>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138328</xdr:rowOff>
    </xdr:from>
    <xdr:to>
      <xdr:col>10</xdr:col>
      <xdr:colOff>114300</xdr:colOff>
      <xdr:row>77</xdr:row>
      <xdr:rowOff>163337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39978"/>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55662</xdr:rowOff>
    </xdr:from>
    <xdr:to>
      <xdr:col>24</xdr:col>
      <xdr:colOff>114300</xdr:colOff>
      <xdr:row>76</xdr:row>
      <xdr:rowOff>157262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78539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3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68462</xdr:rowOff>
    </xdr:from>
    <xdr:to>
      <xdr:col>20</xdr:col>
      <xdr:colOff>38100</xdr:colOff>
      <xdr:row>76</xdr:row>
      <xdr:rowOff>170062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9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15140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87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162829</xdr:rowOff>
    </xdr:from>
    <xdr:to>
      <xdr:col>15</xdr:col>
      <xdr:colOff>101600</xdr:colOff>
      <xdr:row>76</xdr:row>
      <xdr:rowOff>92979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109507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79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112537</xdr:rowOff>
    </xdr:from>
    <xdr:to>
      <xdr:col>10</xdr:col>
      <xdr:colOff>165100</xdr:colOff>
      <xdr:row>78</xdr:row>
      <xdr:rowOff>42687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33814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0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87528</xdr:rowOff>
    </xdr:from>
    <xdr:to>
      <xdr:col>6</xdr:col>
      <xdr:colOff>38100</xdr:colOff>
      <xdr:row>78</xdr:row>
      <xdr:rowOff>17678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34205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6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105040</xdr:rowOff>
    </xdr:from>
    <xdr:to>
      <xdr:col>24</xdr:col>
      <xdr:colOff>63500</xdr:colOff>
      <xdr:row>96</xdr:row>
      <xdr:rowOff>88843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92790"/>
          <a:ext cx="838200" cy="15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105040</xdr:rowOff>
    </xdr:from>
    <xdr:to>
      <xdr:col>19</xdr:col>
      <xdr:colOff>177800</xdr:colOff>
      <xdr:row>97</xdr:row>
      <xdr:rowOff>15101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92790"/>
          <a:ext cx="889000" cy="25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15101</xdr:rowOff>
    </xdr:from>
    <xdr:to>
      <xdr:col>15</xdr:col>
      <xdr:colOff>50800</xdr:colOff>
      <xdr:row>97</xdr:row>
      <xdr:rowOff>46921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45751"/>
          <a:ext cx="889000" cy="3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46921</xdr:rowOff>
    </xdr:from>
    <xdr:to>
      <xdr:col>10</xdr:col>
      <xdr:colOff>114300</xdr:colOff>
      <xdr:row>97</xdr:row>
      <xdr:rowOff>107479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77571"/>
          <a:ext cx="889000" cy="6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38043</xdr:rowOff>
    </xdr:from>
    <xdr:to>
      <xdr:col>24</xdr:col>
      <xdr:colOff>114300</xdr:colOff>
      <xdr:row>96</xdr:row>
      <xdr:rowOff>139643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16470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54240</xdr:rowOff>
    </xdr:from>
    <xdr:to>
      <xdr:col>20</xdr:col>
      <xdr:colOff>38100</xdr:colOff>
      <xdr:row>95</xdr:row>
      <xdr:rowOff>155840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146967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135751</xdr:rowOff>
    </xdr:from>
    <xdr:to>
      <xdr:col>15</xdr:col>
      <xdr:colOff>101600</xdr:colOff>
      <xdr:row>97</xdr:row>
      <xdr:rowOff>65901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57028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167571</xdr:rowOff>
    </xdr:from>
    <xdr:to>
      <xdr:col>10</xdr:col>
      <xdr:colOff>165100</xdr:colOff>
      <xdr:row>97</xdr:row>
      <xdr:rowOff>97721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88848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56679</xdr:rowOff>
    </xdr:from>
    <xdr:to>
      <xdr:col>6</xdr:col>
      <xdr:colOff>38100</xdr:colOff>
      <xdr:row>97</xdr:row>
      <xdr:rowOff>158279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149406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8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102199</xdr:rowOff>
    </xdr:from>
    <xdr:to>
      <xdr:col>55</xdr:col>
      <xdr:colOff>0</xdr:colOff>
      <xdr:row>37</xdr:row>
      <xdr:rowOff>157868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445849"/>
          <a:ext cx="838200" cy="5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10356</xdr:rowOff>
    </xdr:from>
    <xdr:to>
      <xdr:col>50</xdr:col>
      <xdr:colOff>114300</xdr:colOff>
      <xdr:row>37</xdr:row>
      <xdr:rowOff>157868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25306"/>
          <a:ext cx="889000" cy="117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10356</xdr:rowOff>
    </xdr:from>
    <xdr:to>
      <xdr:col>45</xdr:col>
      <xdr:colOff>177800</xdr:colOff>
      <xdr:row>37</xdr:row>
      <xdr:rowOff>134649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25306"/>
          <a:ext cx="889000" cy="115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111724</xdr:rowOff>
    </xdr:from>
    <xdr:to>
      <xdr:col>41</xdr:col>
      <xdr:colOff>50800</xdr:colOff>
      <xdr:row>37</xdr:row>
      <xdr:rowOff>134649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55374"/>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65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149111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6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51399</xdr:rowOff>
    </xdr:from>
    <xdr:to>
      <xdr:col>55</xdr:col>
      <xdr:colOff>50800</xdr:colOff>
      <xdr:row>37</xdr:row>
      <xdr:rowOff>152999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74276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4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107068</xdr:rowOff>
    </xdr:from>
    <xdr:to>
      <xdr:col>50</xdr:col>
      <xdr:colOff>165100</xdr:colOff>
      <xdr:row>38</xdr:row>
      <xdr:rowOff>37218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53745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22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131006</xdr:rowOff>
    </xdr:from>
    <xdr:to>
      <xdr:col>46</xdr:col>
      <xdr:colOff>38100</xdr:colOff>
      <xdr:row>31</xdr:row>
      <xdr:rowOff>61156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7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77683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4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83849</xdr:rowOff>
    </xdr:from>
    <xdr:to>
      <xdr:col>41</xdr:col>
      <xdr:colOff>101600</xdr:colOff>
      <xdr:row>38</xdr:row>
      <xdr:rowOff>13999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30526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60924</xdr:rowOff>
    </xdr:from>
    <xdr:to>
      <xdr:col>36</xdr:col>
      <xdr:colOff>165100</xdr:colOff>
      <xdr:row>37</xdr:row>
      <xdr:rowOff>162523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04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7601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7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87076</xdr:rowOff>
    </xdr:from>
    <xdr:to>
      <xdr:col>55</xdr:col>
      <xdr:colOff>0</xdr:colOff>
      <xdr:row>56</xdr:row>
      <xdr:rowOff>4186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516826"/>
          <a:ext cx="838200" cy="8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56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116939</xdr:rowOff>
    </xdr:from>
    <xdr:to>
      <xdr:col>50</xdr:col>
      <xdr:colOff>114300</xdr:colOff>
      <xdr:row>56</xdr:row>
      <xdr:rowOff>4186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203789"/>
          <a:ext cx="889000" cy="40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116939</xdr:rowOff>
    </xdr:from>
    <xdr:to>
      <xdr:col>45</xdr:col>
      <xdr:colOff>177800</xdr:colOff>
      <xdr:row>56</xdr:row>
      <xdr:rowOff>123507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203789"/>
          <a:ext cx="889000" cy="5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123507</xdr:rowOff>
    </xdr:from>
    <xdr:to>
      <xdr:col>41</xdr:col>
      <xdr:colOff>50800</xdr:colOff>
      <xdr:row>57</xdr:row>
      <xdr:rowOff>118014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24707"/>
          <a:ext cx="889000" cy="16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36276</xdr:rowOff>
    </xdr:from>
    <xdr:to>
      <xdr:col>55</xdr:col>
      <xdr:colOff>50800</xdr:colOff>
      <xdr:row>55</xdr:row>
      <xdr:rowOff>137876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4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59153</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31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124836</xdr:rowOff>
    </xdr:from>
    <xdr:to>
      <xdr:col>50</xdr:col>
      <xdr:colOff>165100</xdr:colOff>
      <xdr:row>56</xdr:row>
      <xdr:rowOff>54986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5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71513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2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66139</xdr:rowOff>
    </xdr:from>
    <xdr:to>
      <xdr:col>46</xdr:col>
      <xdr:colOff>38100</xdr:colOff>
      <xdr:row>53</xdr:row>
      <xdr:rowOff>167739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15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12816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892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72707</xdr:rowOff>
    </xdr:from>
    <xdr:to>
      <xdr:col>41</xdr:col>
      <xdr:colOff>101600</xdr:colOff>
      <xdr:row>57</xdr:row>
      <xdr:rowOff>2857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7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19384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4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67214</xdr:rowOff>
    </xdr:from>
    <xdr:to>
      <xdr:col>36</xdr:col>
      <xdr:colOff>165100</xdr:colOff>
      <xdr:row>57</xdr:row>
      <xdr:rowOff>168814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3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159941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14884</xdr:rowOff>
    </xdr:from>
    <xdr:to>
      <xdr:col>55</xdr:col>
      <xdr:colOff>0</xdr:colOff>
      <xdr:row>75</xdr:row>
      <xdr:rowOff>21971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530734"/>
          <a:ext cx="838200" cy="3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21971</xdr:rowOff>
    </xdr:from>
    <xdr:to>
      <xdr:col>50</xdr:col>
      <xdr:colOff>114300</xdr:colOff>
      <xdr:row>77</xdr:row>
      <xdr:rowOff>54260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880721"/>
          <a:ext cx="889000" cy="37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54260</xdr:rowOff>
    </xdr:from>
    <xdr:to>
      <xdr:col>45</xdr:col>
      <xdr:colOff>177800</xdr:colOff>
      <xdr:row>78</xdr:row>
      <xdr:rowOff>96323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55910"/>
          <a:ext cx="889000" cy="2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10274</xdr:rowOff>
    </xdr:from>
    <xdr:to>
      <xdr:col>41</xdr:col>
      <xdr:colOff>50800</xdr:colOff>
      <xdr:row>78</xdr:row>
      <xdr:rowOff>96323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83374"/>
          <a:ext cx="889000" cy="8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135534</xdr:rowOff>
    </xdr:from>
    <xdr:to>
      <xdr:col>55</xdr:col>
      <xdr:colOff>50800</xdr:colOff>
      <xdr:row>73</xdr:row>
      <xdr:rowOff>65684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4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158411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3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142621</xdr:rowOff>
    </xdr:from>
    <xdr:to>
      <xdr:col>50</xdr:col>
      <xdr:colOff>165100</xdr:colOff>
      <xdr:row>75</xdr:row>
      <xdr:rowOff>72771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8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89298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6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3460</xdr:rowOff>
    </xdr:from>
    <xdr:to>
      <xdr:col>46</xdr:col>
      <xdr:colOff>38100</xdr:colOff>
      <xdr:row>77</xdr:row>
      <xdr:rowOff>105060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121587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45523</xdr:rowOff>
    </xdr:from>
    <xdr:to>
      <xdr:col>41</xdr:col>
      <xdr:colOff>101600</xdr:colOff>
      <xdr:row>78</xdr:row>
      <xdr:rowOff>147123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138250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1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130924</xdr:rowOff>
    </xdr:from>
    <xdr:to>
      <xdr:col>36</xdr:col>
      <xdr:colOff>165100</xdr:colOff>
      <xdr:row>78</xdr:row>
      <xdr:rowOff>61074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52201</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2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139635</xdr:rowOff>
    </xdr:from>
    <xdr:to>
      <xdr:col>55</xdr:col>
      <xdr:colOff>0</xdr:colOff>
      <xdr:row>97</xdr:row>
      <xdr:rowOff>60114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598835"/>
          <a:ext cx="838200" cy="9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165923</xdr:rowOff>
    </xdr:from>
    <xdr:to>
      <xdr:col>50</xdr:col>
      <xdr:colOff>114300</xdr:colOff>
      <xdr:row>96</xdr:row>
      <xdr:rowOff>139635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5596423"/>
          <a:ext cx="889000" cy="10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165923</xdr:rowOff>
    </xdr:from>
    <xdr:to>
      <xdr:col>45</xdr:col>
      <xdr:colOff>177800</xdr:colOff>
      <xdr:row>95</xdr:row>
      <xdr:rowOff>47509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5596423"/>
          <a:ext cx="889000" cy="7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47509</xdr:rowOff>
    </xdr:from>
    <xdr:to>
      <xdr:col>41</xdr:col>
      <xdr:colOff>50800</xdr:colOff>
      <xdr:row>98</xdr:row>
      <xdr:rowOff>27000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335259"/>
          <a:ext cx="889000" cy="4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9314</xdr:rowOff>
    </xdr:from>
    <xdr:to>
      <xdr:col>55</xdr:col>
      <xdr:colOff>50800</xdr:colOff>
      <xdr:row>97</xdr:row>
      <xdr:rowOff>110914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3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159191</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88835</xdr:rowOff>
    </xdr:from>
    <xdr:to>
      <xdr:col>50</xdr:col>
      <xdr:colOff>165100</xdr:colOff>
      <xdr:row>97</xdr:row>
      <xdr:rowOff>18985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5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35512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32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115123</xdr:rowOff>
    </xdr:from>
    <xdr:to>
      <xdr:col>46</xdr:col>
      <xdr:colOff>38100</xdr:colOff>
      <xdr:row>91</xdr:row>
      <xdr:rowOff>45273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55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61800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532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168159</xdr:rowOff>
    </xdr:from>
    <xdr:to>
      <xdr:col>41</xdr:col>
      <xdr:colOff>101600</xdr:colOff>
      <xdr:row>95</xdr:row>
      <xdr:rowOff>98309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2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114836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05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147650</xdr:rowOff>
    </xdr:from>
    <xdr:to>
      <xdr:col>36</xdr:col>
      <xdr:colOff>165100</xdr:colOff>
      <xdr:row>98</xdr:row>
      <xdr:rowOff>77800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68927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74957</xdr:rowOff>
    </xdr:from>
    <xdr:to>
      <xdr:col>85</xdr:col>
      <xdr:colOff>127000</xdr:colOff>
      <xdr:row>39</xdr:row>
      <xdr:rowOff>89212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61507"/>
          <a:ext cx="8382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81815</xdr:rowOff>
    </xdr:from>
    <xdr:to>
      <xdr:col>81</xdr:col>
      <xdr:colOff>50800</xdr:colOff>
      <xdr:row>39</xdr:row>
      <xdr:rowOff>89212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68365"/>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57273</xdr:rowOff>
    </xdr:from>
    <xdr:to>
      <xdr:col>76</xdr:col>
      <xdr:colOff>114300</xdr:colOff>
      <xdr:row>39</xdr:row>
      <xdr:rowOff>81815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43823"/>
          <a:ext cx="889000" cy="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57273</xdr:rowOff>
    </xdr:from>
    <xdr:to>
      <xdr:col>71</xdr:col>
      <xdr:colOff>177800</xdr:colOff>
      <xdr:row>39</xdr:row>
      <xdr:rowOff>65715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743823"/>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24157</xdr:rowOff>
    </xdr:from>
    <xdr:to>
      <xdr:col>85</xdr:col>
      <xdr:colOff>177800</xdr:colOff>
      <xdr:row>39</xdr:row>
      <xdr:rowOff>125757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38412</xdr:rowOff>
    </xdr:from>
    <xdr:to>
      <xdr:col>81</xdr:col>
      <xdr:colOff>101600</xdr:colOff>
      <xdr:row>39</xdr:row>
      <xdr:rowOff>140012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131139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817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31015</xdr:rowOff>
    </xdr:from>
    <xdr:to>
      <xdr:col>76</xdr:col>
      <xdr:colOff>165100</xdr:colOff>
      <xdr:row>39</xdr:row>
      <xdr:rowOff>132615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123742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81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6473</xdr:rowOff>
    </xdr:from>
    <xdr:to>
      <xdr:col>72</xdr:col>
      <xdr:colOff>38100</xdr:colOff>
      <xdr:row>39</xdr:row>
      <xdr:rowOff>108073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124600</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46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14915</xdr:rowOff>
    </xdr:from>
    <xdr:to>
      <xdr:col>67</xdr:col>
      <xdr:colOff>101600</xdr:colOff>
      <xdr:row>39</xdr:row>
      <xdr:rowOff>116515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133042</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4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45468</xdr:rowOff>
    </xdr:from>
    <xdr:to>
      <xdr:col>85</xdr:col>
      <xdr:colOff>127000</xdr:colOff>
      <xdr:row>75</xdr:row>
      <xdr:rowOff>115909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904218"/>
          <a:ext cx="838200" cy="7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45468</xdr:rowOff>
    </xdr:from>
    <xdr:to>
      <xdr:col>81</xdr:col>
      <xdr:colOff>50800</xdr:colOff>
      <xdr:row>75</xdr:row>
      <xdr:rowOff>103222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904218"/>
          <a:ext cx="889000" cy="5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27082</xdr:rowOff>
    </xdr:from>
    <xdr:to>
      <xdr:col>76</xdr:col>
      <xdr:colOff>114300</xdr:colOff>
      <xdr:row>75</xdr:row>
      <xdr:rowOff>103222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885832"/>
          <a:ext cx="889000" cy="7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6965</xdr:rowOff>
    </xdr:from>
    <xdr:to>
      <xdr:col>71</xdr:col>
      <xdr:colOff>177800</xdr:colOff>
      <xdr:row>75</xdr:row>
      <xdr:rowOff>27082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6571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130503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65109</xdr:rowOff>
    </xdr:from>
    <xdr:to>
      <xdr:col>85</xdr:col>
      <xdr:colOff>177800</xdr:colOff>
      <xdr:row>75</xdr:row>
      <xdr:rowOff>166709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9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87986</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77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166118</xdr:rowOff>
    </xdr:from>
    <xdr:to>
      <xdr:col>81</xdr:col>
      <xdr:colOff>101600</xdr:colOff>
      <xdr:row>75</xdr:row>
      <xdr:rowOff>96268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85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112795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62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52422</xdr:rowOff>
    </xdr:from>
    <xdr:to>
      <xdr:col>76</xdr:col>
      <xdr:colOff>165100</xdr:colOff>
      <xdr:row>75</xdr:row>
      <xdr:rowOff>154022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9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170549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68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147732</xdr:rowOff>
    </xdr:from>
    <xdr:to>
      <xdr:col>72</xdr:col>
      <xdr:colOff>38100</xdr:colOff>
      <xdr:row>75</xdr:row>
      <xdr:rowOff>77882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94409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127615</xdr:rowOff>
    </xdr:from>
    <xdr:to>
      <xdr:col>67</xdr:col>
      <xdr:colOff>101600</xdr:colOff>
      <xdr:row>75</xdr:row>
      <xdr:rowOff>57765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74292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5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34644</xdr:rowOff>
    </xdr:from>
    <xdr:to>
      <xdr:col>85</xdr:col>
      <xdr:colOff>127000</xdr:colOff>
      <xdr:row>98</xdr:row>
      <xdr:rowOff>85494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836744"/>
          <a:ext cx="838200" cy="5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34644</xdr:rowOff>
    </xdr:from>
    <xdr:to>
      <xdr:col>81</xdr:col>
      <xdr:colOff>50800</xdr:colOff>
      <xdr:row>98</xdr:row>
      <xdr:rowOff>92704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36744"/>
          <a:ext cx="889000" cy="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92704</xdr:rowOff>
    </xdr:from>
    <xdr:to>
      <xdr:col>76</xdr:col>
      <xdr:colOff>114300</xdr:colOff>
      <xdr:row>98</xdr:row>
      <xdr:rowOff>121338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94804"/>
          <a:ext cx="889000" cy="2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114939</xdr:rowOff>
    </xdr:from>
    <xdr:to>
      <xdr:col>71</xdr:col>
      <xdr:colOff>177800</xdr:colOff>
      <xdr:row>98</xdr:row>
      <xdr:rowOff>121338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17039"/>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34694</xdr:rowOff>
    </xdr:from>
    <xdr:to>
      <xdr:col>85</xdr:col>
      <xdr:colOff>177800</xdr:colOff>
      <xdr:row>98</xdr:row>
      <xdr:rowOff>136294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155294</xdr:rowOff>
    </xdr:from>
    <xdr:to>
      <xdr:col>81</xdr:col>
      <xdr:colOff>101600</xdr:colOff>
      <xdr:row>98</xdr:row>
      <xdr:rowOff>85444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76571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41904</xdr:rowOff>
    </xdr:from>
    <xdr:to>
      <xdr:col>76</xdr:col>
      <xdr:colOff>165100</xdr:colOff>
      <xdr:row>98</xdr:row>
      <xdr:rowOff>143504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134631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93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70538</xdr:rowOff>
    </xdr:from>
    <xdr:to>
      <xdr:col>72</xdr:col>
      <xdr:colOff>38100</xdr:colOff>
      <xdr:row>99</xdr:row>
      <xdr:rowOff>688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163265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6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64139</xdr:rowOff>
    </xdr:from>
    <xdr:to>
      <xdr:col>67</xdr:col>
      <xdr:colOff>101600</xdr:colOff>
      <xdr:row>98</xdr:row>
      <xdr:rowOff>165739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156866</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74778</xdr:rowOff>
    </xdr:from>
    <xdr:to>
      <xdr:col>116</xdr:col>
      <xdr:colOff>63500</xdr:colOff>
      <xdr:row>59</xdr:row>
      <xdr:rowOff>9169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847428"/>
          <a:ext cx="838200" cy="27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74778</xdr:rowOff>
    </xdr:from>
    <xdr:to>
      <xdr:col>111</xdr:col>
      <xdr:colOff>177800</xdr:colOff>
      <xdr:row>59</xdr:row>
      <xdr:rowOff>25705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47428"/>
          <a:ext cx="889000" cy="29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23343</xdr:rowOff>
    </xdr:from>
    <xdr:to>
      <xdr:col>107</xdr:col>
      <xdr:colOff>50800</xdr:colOff>
      <xdr:row>59</xdr:row>
      <xdr:rowOff>25705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38893"/>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15418</xdr:rowOff>
    </xdr:from>
    <xdr:to>
      <xdr:col>102</xdr:col>
      <xdr:colOff>114300</xdr:colOff>
      <xdr:row>59</xdr:row>
      <xdr:rowOff>23343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30968"/>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129819</xdr:rowOff>
    </xdr:from>
    <xdr:to>
      <xdr:col>116</xdr:col>
      <xdr:colOff>114300</xdr:colOff>
      <xdr:row>59</xdr:row>
      <xdr:rowOff>59969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69917</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23978</xdr:rowOff>
    </xdr:from>
    <xdr:to>
      <xdr:col>112</xdr:col>
      <xdr:colOff>38100</xdr:colOff>
      <xdr:row>57</xdr:row>
      <xdr:rowOff>125578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142105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5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146355</xdr:rowOff>
    </xdr:from>
    <xdr:to>
      <xdr:col>107</xdr:col>
      <xdr:colOff>101600</xdr:colOff>
      <xdr:row>59</xdr:row>
      <xdr:rowOff>76505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67632</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8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143993</xdr:rowOff>
    </xdr:from>
    <xdr:to>
      <xdr:col>102</xdr:col>
      <xdr:colOff>165100</xdr:colOff>
      <xdr:row>59</xdr:row>
      <xdr:rowOff>74143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65270</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8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136068</xdr:rowOff>
    </xdr:from>
    <xdr:to>
      <xdr:col>98</xdr:col>
      <xdr:colOff>38100</xdr:colOff>
      <xdr:row>59</xdr:row>
      <xdr:rowOff>66218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57345</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72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30411</xdr:rowOff>
    </xdr:from>
    <xdr:to>
      <xdr:col>116</xdr:col>
      <xdr:colOff>63500</xdr:colOff>
      <xdr:row>78</xdr:row>
      <xdr:rowOff>47803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403511"/>
          <a:ext cx="8382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47803</xdr:rowOff>
    </xdr:from>
    <xdr:to>
      <xdr:col>111</xdr:col>
      <xdr:colOff>177800</xdr:colOff>
      <xdr:row>78</xdr:row>
      <xdr:rowOff>61537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420903"/>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56547</xdr:rowOff>
    </xdr:from>
    <xdr:to>
      <xdr:col>107</xdr:col>
      <xdr:colOff>50800</xdr:colOff>
      <xdr:row>78</xdr:row>
      <xdr:rowOff>61537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429647"/>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56547</xdr:rowOff>
    </xdr:from>
    <xdr:to>
      <xdr:col>102</xdr:col>
      <xdr:colOff>114300</xdr:colOff>
      <xdr:row>78</xdr:row>
      <xdr:rowOff>75254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429647"/>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151061</xdr:rowOff>
    </xdr:from>
    <xdr:to>
      <xdr:col>116</xdr:col>
      <xdr:colOff>114300</xdr:colOff>
      <xdr:row>78</xdr:row>
      <xdr:rowOff>81211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65988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6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168453</xdr:rowOff>
    </xdr:from>
    <xdr:to>
      <xdr:col>112</xdr:col>
      <xdr:colOff>38100</xdr:colOff>
      <xdr:row>78</xdr:row>
      <xdr:rowOff>98603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89730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10737</xdr:rowOff>
    </xdr:from>
    <xdr:to>
      <xdr:col>107</xdr:col>
      <xdr:colOff>101600</xdr:colOff>
      <xdr:row>78</xdr:row>
      <xdr:rowOff>112337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8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103464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4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5747</xdr:rowOff>
    </xdr:from>
    <xdr:to>
      <xdr:col>102</xdr:col>
      <xdr:colOff>165100</xdr:colOff>
      <xdr:row>78</xdr:row>
      <xdr:rowOff>107347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98474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24454</xdr:rowOff>
    </xdr:from>
    <xdr:to>
      <xdr:col>98</xdr:col>
      <xdr:colOff>38100</xdr:colOff>
      <xdr:row>78</xdr:row>
      <xdr:rowOff>126054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3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117181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4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当町は類似</a:t>
          </a:r>
          <a:r>
            <a:rPr lang="en-US" altLang="ja-JP" sz="1100" b="0" i="0" baseline="0">
              <a:solidFill>
                <a:schemeClr val="dk1"/>
              </a:solidFill>
              <a:effectLst/>
              <a:latin typeface="+mn-lt"/>
              <a:ea typeface="+mn-ea"/>
              <a:cs typeface="+mn-cs"/>
            </a:rPr>
            <a:t>V-2</a:t>
          </a:r>
          <a:r>
            <a:rPr lang="ja-JP" altLang="ja-JP" sz="1100" b="0" i="0" baseline="0">
              <a:solidFill>
                <a:schemeClr val="dk1"/>
              </a:solidFill>
              <a:effectLst/>
              <a:latin typeface="+mn-lt"/>
              <a:ea typeface="+mn-ea"/>
              <a:cs typeface="+mn-cs"/>
            </a:rPr>
            <a:t>団体の中でも人口が多く、住民一人当たりのコストは類似団体平均値よりも低くなる傾向になると思われるが、令和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の性質別経費では、人件費、補助費等、公債費、維持補修費、普通建設事業費が類似団体平均値より高い数値を示している。主な要因としては、補助費等、公債費については経常比較分析表に記載の通りである。人件費については小学校をはじめとした公共施設の多さに伴い職員数が多いこと、維持補修費については除雪経費等が類似団体平均を上回る要因となっている。普通建設事業費については、</a:t>
          </a:r>
          <a:r>
            <a:rPr lang="ja-JP" altLang="en-US" sz="1100" b="0" i="0" baseline="0">
              <a:solidFill>
                <a:schemeClr val="dk1"/>
              </a:solidFill>
              <a:effectLst/>
              <a:latin typeface="+mn-lt"/>
              <a:ea typeface="+mn-ea"/>
              <a:cs typeface="+mn-cs"/>
            </a:rPr>
            <a:t>住吉公園や温水プール整備事業</a:t>
          </a:r>
          <a:r>
            <a:rPr lang="ja-JP" altLang="ja-JP" sz="1100" b="0" i="0" baseline="0">
              <a:solidFill>
                <a:schemeClr val="dk1"/>
              </a:solidFill>
              <a:effectLst/>
              <a:latin typeface="+mn-lt"/>
              <a:ea typeface="+mn-ea"/>
              <a:cs typeface="+mn-cs"/>
            </a:rPr>
            <a:t>などの大型普通建設事業が続いているため類似団体平均値を上回る数値となった。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年度と比較した場合、特に</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普通建設事業費（うち更新整備）</a:t>
          </a:r>
          <a:r>
            <a:rPr lang="ja-JP" altLang="en-US" sz="1100" b="0" i="0" baseline="0">
              <a:solidFill>
                <a:schemeClr val="dk1"/>
              </a:solidFill>
              <a:effectLst/>
              <a:latin typeface="+mn-lt"/>
              <a:ea typeface="+mn-ea"/>
              <a:cs typeface="+mn-cs"/>
            </a:rPr>
            <a:t>、公債費、貸付金</a:t>
          </a:r>
          <a:r>
            <a:rPr lang="ja-JP" altLang="ja-JP" sz="1100" b="0" i="0" baseline="0">
              <a:solidFill>
                <a:schemeClr val="dk1"/>
              </a:solidFill>
              <a:effectLst/>
              <a:latin typeface="+mn-lt"/>
              <a:ea typeface="+mn-ea"/>
              <a:cs typeface="+mn-cs"/>
            </a:rPr>
            <a:t>の数値が減少し、</a:t>
          </a:r>
          <a:r>
            <a:rPr lang="ja-JP" altLang="en-US" sz="1100" b="0" i="0" baseline="0">
              <a:solidFill>
                <a:schemeClr val="dk1"/>
              </a:solidFill>
              <a:effectLst/>
              <a:latin typeface="+mn-lt"/>
              <a:ea typeface="+mn-ea"/>
              <a:cs typeface="+mn-cs"/>
            </a:rPr>
            <a:t>物件費、補助費等</a:t>
          </a:r>
          <a:r>
            <a:rPr lang="ja-JP" altLang="ja-JP" sz="1100" b="0" i="0" baseline="0">
              <a:solidFill>
                <a:schemeClr val="dk1"/>
              </a:solidFill>
              <a:effectLst/>
              <a:latin typeface="+mn-lt"/>
              <a:ea typeface="+mn-ea"/>
              <a:cs typeface="+mn-cs"/>
            </a:rPr>
            <a:t>、普通建設事業費（うち新規整備）の数値が増加して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増要因は先述の類似団体比較であげたものであ</a:t>
          </a:r>
          <a:r>
            <a:rPr lang="ja-JP" altLang="en-US" sz="1100" b="0" i="0" baseline="0">
              <a:solidFill>
                <a:schemeClr val="dk1"/>
              </a:solidFill>
              <a:effectLst/>
              <a:latin typeface="+mn-lt"/>
              <a:ea typeface="+mn-ea"/>
              <a:cs typeface="+mn-cs"/>
            </a:rPr>
            <a:t>り、補助費等については水道料減免による水道・簡易水道事業会計への補助金の増や、小規模事業者継続等支援事業費の事業復活支援金の増等があげられる。減要因としては、</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は子育て世帯への臨時特別給付金給付事業費の減、貸付金はほっと石川観光プラン推進ファンド</a:t>
          </a:r>
          <a:r>
            <a:rPr lang="ja-JP" altLang="ja-JP" sz="1100" b="0" i="0" baseline="0">
              <a:solidFill>
                <a:schemeClr val="dk1"/>
              </a:solidFill>
              <a:effectLst/>
              <a:latin typeface="+mn-lt"/>
              <a:ea typeface="+mn-ea"/>
              <a:cs typeface="+mn-cs"/>
            </a:rPr>
            <a:t>運用資金貸付金</a:t>
          </a:r>
          <a:r>
            <a:rPr lang="ja-JP" altLang="en-US" sz="1100" b="0" i="0" baseline="0">
              <a:solidFill>
                <a:schemeClr val="dk1"/>
              </a:solidFill>
              <a:effectLst/>
              <a:latin typeface="+mn-lt"/>
              <a:ea typeface="+mn-ea"/>
              <a:cs typeface="+mn-cs"/>
            </a:rPr>
            <a:t>の皆減、公債費はほっと石川観光プラン推進ファンド償還元金の皆減があげられる。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37,508
37,210
110.59
16,972,973
16,661,870
280,454
8,817,071
17,096,665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51689</xdr:rowOff>
    </xdr:from>
    <xdr:to>
      <xdr:col>24</xdr:col>
      <xdr:colOff>63500</xdr:colOff>
      <xdr:row>35</xdr:row>
      <xdr:rowOff>57785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2439"/>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57785</xdr:rowOff>
    </xdr:from>
    <xdr:to>
      <xdr:col>19</xdr:col>
      <xdr:colOff>177800</xdr:colOff>
      <xdr:row>35</xdr:row>
      <xdr:rowOff>83693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8535"/>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7112</xdr:rowOff>
    </xdr:from>
    <xdr:to>
      <xdr:col>15</xdr:col>
      <xdr:colOff>50800</xdr:colOff>
      <xdr:row>35</xdr:row>
      <xdr:rowOff>83693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07862"/>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7112</xdr:rowOff>
    </xdr:from>
    <xdr:to>
      <xdr:col>10</xdr:col>
      <xdr:colOff>114300</xdr:colOff>
      <xdr:row>35</xdr:row>
      <xdr:rowOff>19304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786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xdr:rowOff>
    </xdr:from>
    <xdr:to>
      <xdr:col>24</xdr:col>
      <xdr:colOff>114300</xdr:colOff>
      <xdr:row>35</xdr:row>
      <xdr:rowOff>102489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23766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xdr:rowOff>
    </xdr:from>
    <xdr:to>
      <xdr:col>20</xdr:col>
      <xdr:colOff>38100</xdr:colOff>
      <xdr:row>35</xdr:row>
      <xdr:rowOff>108585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125112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32893</xdr:rowOff>
    </xdr:from>
    <xdr:to>
      <xdr:col>15</xdr:col>
      <xdr:colOff>101600</xdr:colOff>
      <xdr:row>35</xdr:row>
      <xdr:rowOff>134493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125620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127762</xdr:rowOff>
    </xdr:from>
    <xdr:to>
      <xdr:col>10</xdr:col>
      <xdr:colOff>165100</xdr:colOff>
      <xdr:row>35</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74439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139954</xdr:rowOff>
    </xdr:from>
    <xdr:to>
      <xdr:col>6</xdr:col>
      <xdr:colOff>38100</xdr:colOff>
      <xdr:row>35</xdr:row>
      <xdr:rowOff>70104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86631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72126</xdr:rowOff>
    </xdr:from>
    <xdr:to>
      <xdr:col>24</xdr:col>
      <xdr:colOff>63500</xdr:colOff>
      <xdr:row>58</xdr:row>
      <xdr:rowOff>13623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44776"/>
          <a:ext cx="838200" cy="1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113312</xdr:rowOff>
    </xdr:from>
    <xdr:to>
      <xdr:col>19</xdr:col>
      <xdr:colOff>177800</xdr:colOff>
      <xdr:row>57</xdr:row>
      <xdr:rowOff>72126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71612"/>
          <a:ext cx="889000" cy="47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153619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113312</xdr:rowOff>
    </xdr:from>
    <xdr:to>
      <xdr:col>15</xdr:col>
      <xdr:colOff>50800</xdr:colOff>
      <xdr:row>57</xdr:row>
      <xdr:rowOff>167966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71612"/>
          <a:ext cx="889000" cy="56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167966</xdr:rowOff>
    </xdr:from>
    <xdr:to>
      <xdr:col>10</xdr:col>
      <xdr:colOff>114300</xdr:colOff>
      <xdr:row>58</xdr:row>
      <xdr:rowOff>40525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0616"/>
          <a:ext cx="889000" cy="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134273</xdr:rowOff>
    </xdr:from>
    <xdr:to>
      <xdr:col>24</xdr:col>
      <xdr:colOff>114300</xdr:colOff>
      <xdr:row>58</xdr:row>
      <xdr:rowOff>64423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49200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21326</xdr:rowOff>
    </xdr:from>
    <xdr:to>
      <xdr:col>20</xdr:col>
      <xdr:colOff>38100</xdr:colOff>
      <xdr:row>57</xdr:row>
      <xdr:rowOff>122926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9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139453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6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62512</xdr:rowOff>
    </xdr:from>
    <xdr:to>
      <xdr:col>15</xdr:col>
      <xdr:colOff>101600</xdr:colOff>
      <xdr:row>54</xdr:row>
      <xdr:rowOff>164112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9189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9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117166</xdr:rowOff>
    </xdr:from>
    <xdr:to>
      <xdr:col>10</xdr:col>
      <xdr:colOff>165100</xdr:colOff>
      <xdr:row>58</xdr:row>
      <xdr:rowOff>47316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63843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161175</xdr:rowOff>
    </xdr:from>
    <xdr:to>
      <xdr:col>6</xdr:col>
      <xdr:colOff>38100</xdr:colOff>
      <xdr:row>58</xdr:row>
      <xdr:rowOff>91325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82452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64185</xdr:rowOff>
    </xdr:from>
    <xdr:to>
      <xdr:col>24</xdr:col>
      <xdr:colOff>63500</xdr:colOff>
      <xdr:row>77</xdr:row>
      <xdr:rowOff>115377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65835"/>
          <a:ext cx="838200" cy="5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64185</xdr:rowOff>
    </xdr:from>
    <xdr:to>
      <xdr:col>19</xdr:col>
      <xdr:colOff>177800</xdr:colOff>
      <xdr:row>77</xdr:row>
      <xdr:rowOff>145346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65835"/>
          <a:ext cx="889000" cy="8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145346</xdr:rowOff>
    </xdr:from>
    <xdr:to>
      <xdr:col>15</xdr:col>
      <xdr:colOff>50800</xdr:colOff>
      <xdr:row>78</xdr:row>
      <xdr:rowOff>105327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6996"/>
          <a:ext cx="889000" cy="13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105021</xdr:rowOff>
    </xdr:from>
    <xdr:to>
      <xdr:col>10</xdr:col>
      <xdr:colOff>114300</xdr:colOff>
      <xdr:row>78</xdr:row>
      <xdr:rowOff>105327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78121"/>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64577</xdr:rowOff>
    </xdr:from>
    <xdr:to>
      <xdr:col>24</xdr:col>
      <xdr:colOff>114300</xdr:colOff>
      <xdr:row>77</xdr:row>
      <xdr:rowOff>166177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43004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13385</xdr:rowOff>
    </xdr:from>
    <xdr:to>
      <xdr:col>20</xdr:col>
      <xdr:colOff>38100</xdr:colOff>
      <xdr:row>77</xdr:row>
      <xdr:rowOff>114985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106112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94546</xdr:rowOff>
    </xdr:from>
    <xdr:to>
      <xdr:col>15</xdr:col>
      <xdr:colOff>101600</xdr:colOff>
      <xdr:row>78</xdr:row>
      <xdr:rowOff>24696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15823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54527</xdr:rowOff>
    </xdr:from>
    <xdr:to>
      <xdr:col>10</xdr:col>
      <xdr:colOff>165100</xdr:colOff>
      <xdr:row>78</xdr:row>
      <xdr:rowOff>156127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147254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2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54221</xdr:rowOff>
    </xdr:from>
    <xdr:to>
      <xdr:col>6</xdr:col>
      <xdr:colOff>38100</xdr:colOff>
      <xdr:row>78</xdr:row>
      <xdr:rowOff>155821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146948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24845</xdr:rowOff>
    </xdr:from>
    <xdr:to>
      <xdr:col>24</xdr:col>
      <xdr:colOff>63500</xdr:colOff>
      <xdr:row>98</xdr:row>
      <xdr:rowOff>31556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26945"/>
          <a:ext cx="8382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24845</xdr:rowOff>
    </xdr:from>
    <xdr:to>
      <xdr:col>19</xdr:col>
      <xdr:colOff>177800</xdr:colOff>
      <xdr:row>98</xdr:row>
      <xdr:rowOff>33874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26945"/>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33874</xdr:rowOff>
    </xdr:from>
    <xdr:to>
      <xdr:col>15</xdr:col>
      <xdr:colOff>50800</xdr:colOff>
      <xdr:row>98</xdr:row>
      <xdr:rowOff>91188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35974"/>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90519</xdr:rowOff>
    </xdr:from>
    <xdr:to>
      <xdr:col>10</xdr:col>
      <xdr:colOff>114300</xdr:colOff>
      <xdr:row>98</xdr:row>
      <xdr:rowOff>91188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92619"/>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152206</xdr:rowOff>
    </xdr:from>
    <xdr:to>
      <xdr:col>24</xdr:col>
      <xdr:colOff>114300</xdr:colOff>
      <xdr:row>98</xdr:row>
      <xdr:rowOff>82356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67133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145495</xdr:rowOff>
    </xdr:from>
    <xdr:to>
      <xdr:col>20</xdr:col>
      <xdr:colOff>38100</xdr:colOff>
      <xdr:row>98</xdr:row>
      <xdr:rowOff>75645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66772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6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154524</xdr:rowOff>
    </xdr:from>
    <xdr:to>
      <xdr:col>15</xdr:col>
      <xdr:colOff>101600</xdr:colOff>
      <xdr:row>98</xdr:row>
      <xdr:rowOff>84674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8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101201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6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40388</xdr:rowOff>
    </xdr:from>
    <xdr:to>
      <xdr:col>10</xdr:col>
      <xdr:colOff>165100</xdr:colOff>
      <xdr:row>98</xdr:row>
      <xdr:rowOff>141988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133115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39719</xdr:rowOff>
    </xdr:from>
    <xdr:to>
      <xdr:col>6</xdr:col>
      <xdr:colOff>38100</xdr:colOff>
      <xdr:row>98</xdr:row>
      <xdr:rowOff>141319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132446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3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33238</xdr:rowOff>
    </xdr:from>
    <xdr:to>
      <xdr:col>55</xdr:col>
      <xdr:colOff>0</xdr:colOff>
      <xdr:row>38</xdr:row>
      <xdr:rowOff>93001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48338"/>
          <a:ext cx="8382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93001</xdr:rowOff>
    </xdr:from>
    <xdr:to>
      <xdr:col>50</xdr:col>
      <xdr:colOff>114300</xdr:colOff>
      <xdr:row>38</xdr:row>
      <xdr:rowOff>99532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081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99532</xdr:rowOff>
    </xdr:from>
    <xdr:to>
      <xdr:col>45</xdr:col>
      <xdr:colOff>177800</xdr:colOff>
      <xdr:row>38</xdr:row>
      <xdr:rowOff>110635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14632"/>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101818</xdr:rowOff>
    </xdr:from>
    <xdr:to>
      <xdr:col>41</xdr:col>
      <xdr:colOff>50800</xdr:colOff>
      <xdr:row>38</xdr:row>
      <xdr:rowOff>110635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1691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153888</xdr:rowOff>
    </xdr:from>
    <xdr:to>
      <xdr:col>55</xdr:col>
      <xdr:colOff>50800</xdr:colOff>
      <xdr:row>38</xdr:row>
      <xdr:rowOff>84038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5315</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4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42201</xdr:rowOff>
    </xdr:from>
    <xdr:to>
      <xdr:col>50</xdr:col>
      <xdr:colOff>165100</xdr:colOff>
      <xdr:row>38</xdr:row>
      <xdr:rowOff>143801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160327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32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48732</xdr:rowOff>
    </xdr:from>
    <xdr:to>
      <xdr:col>46</xdr:col>
      <xdr:colOff>38100</xdr:colOff>
      <xdr:row>38</xdr:row>
      <xdr:rowOff>150332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166859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59835</xdr:rowOff>
    </xdr:from>
    <xdr:to>
      <xdr:col>41</xdr:col>
      <xdr:colOff>101600</xdr:colOff>
      <xdr:row>38</xdr:row>
      <xdr:rowOff>161435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6512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5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51018</xdr:rowOff>
    </xdr:from>
    <xdr:to>
      <xdr:col>36</xdr:col>
      <xdr:colOff>165100</xdr:colOff>
      <xdr:row>38</xdr:row>
      <xdr:rowOff>152618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169145</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140712</xdr:rowOff>
    </xdr:from>
    <xdr:to>
      <xdr:col>55</xdr:col>
      <xdr:colOff>0</xdr:colOff>
      <xdr:row>57</xdr:row>
      <xdr:rowOff>161956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13362"/>
          <a:ext cx="8382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131830</xdr:rowOff>
    </xdr:from>
    <xdr:to>
      <xdr:col>50</xdr:col>
      <xdr:colOff>114300</xdr:colOff>
      <xdr:row>57</xdr:row>
      <xdr:rowOff>161956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733030"/>
          <a:ext cx="889000" cy="20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131830</xdr:rowOff>
    </xdr:from>
    <xdr:to>
      <xdr:col>45</xdr:col>
      <xdr:colOff>177800</xdr:colOff>
      <xdr:row>57</xdr:row>
      <xdr:rowOff>160193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733030"/>
          <a:ext cx="889000" cy="19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160193</xdr:rowOff>
    </xdr:from>
    <xdr:to>
      <xdr:col>41</xdr:col>
      <xdr:colOff>50800</xdr:colOff>
      <xdr:row>58</xdr:row>
      <xdr:rowOff>6426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932843"/>
          <a:ext cx="8890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89912</xdr:rowOff>
    </xdr:from>
    <xdr:to>
      <xdr:col>55</xdr:col>
      <xdr:colOff>50800</xdr:colOff>
      <xdr:row>58</xdr:row>
      <xdr:rowOff>20062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8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112789</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71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111156</xdr:rowOff>
    </xdr:from>
    <xdr:to>
      <xdr:col>50</xdr:col>
      <xdr:colOff>165100</xdr:colOff>
      <xdr:row>58</xdr:row>
      <xdr:rowOff>41306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8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57833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6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81030</xdr:rowOff>
    </xdr:from>
    <xdr:to>
      <xdr:col>46</xdr:col>
      <xdr:colOff>38100</xdr:colOff>
      <xdr:row>57</xdr:row>
      <xdr:rowOff>11180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27707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4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109393</xdr:rowOff>
    </xdr:from>
    <xdr:to>
      <xdr:col>41</xdr:col>
      <xdr:colOff>101600</xdr:colOff>
      <xdr:row>58</xdr:row>
      <xdr:rowOff>39543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56070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127076</xdr:rowOff>
    </xdr:from>
    <xdr:to>
      <xdr:col>36</xdr:col>
      <xdr:colOff>165100</xdr:colOff>
      <xdr:row>58</xdr:row>
      <xdr:rowOff>57226</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73753</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6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164199</xdr:rowOff>
    </xdr:from>
    <xdr:to>
      <xdr:col>55</xdr:col>
      <xdr:colOff>0</xdr:colOff>
      <xdr:row>77</xdr:row>
      <xdr:rowOff>10464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2680049"/>
          <a:ext cx="838200" cy="53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164199</xdr:rowOff>
    </xdr:from>
    <xdr:to>
      <xdr:col>50</xdr:col>
      <xdr:colOff>114300</xdr:colOff>
      <xdr:row>76</xdr:row>
      <xdr:rowOff>158483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2680049"/>
          <a:ext cx="889000" cy="50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158483</xdr:rowOff>
    </xdr:from>
    <xdr:to>
      <xdr:col>45</xdr:col>
      <xdr:colOff>177800</xdr:colOff>
      <xdr:row>77</xdr:row>
      <xdr:rowOff>167703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188683"/>
          <a:ext cx="889000" cy="1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167703</xdr:rowOff>
    </xdr:from>
    <xdr:to>
      <xdr:col>41</xdr:col>
      <xdr:colOff>50800</xdr:colOff>
      <xdr:row>78</xdr:row>
      <xdr:rowOff>29668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369353"/>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131114</xdr:rowOff>
    </xdr:from>
    <xdr:to>
      <xdr:col>55</xdr:col>
      <xdr:colOff>50800</xdr:colOff>
      <xdr:row>77</xdr:row>
      <xdr:rowOff>61264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153991</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01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113399</xdr:rowOff>
    </xdr:from>
    <xdr:to>
      <xdr:col>50</xdr:col>
      <xdr:colOff>165100</xdr:colOff>
      <xdr:row>74</xdr:row>
      <xdr:rowOff>43549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26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60076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24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107683</xdr:rowOff>
    </xdr:from>
    <xdr:to>
      <xdr:col>46</xdr:col>
      <xdr:colOff>38100</xdr:colOff>
      <xdr:row>77</xdr:row>
      <xdr:rowOff>37833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1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28960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2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116903</xdr:rowOff>
    </xdr:from>
    <xdr:to>
      <xdr:col>41</xdr:col>
      <xdr:colOff>101600</xdr:colOff>
      <xdr:row>78</xdr:row>
      <xdr:rowOff>47053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3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38180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41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150318</xdr:rowOff>
    </xdr:from>
    <xdr:to>
      <xdr:col>36</xdr:col>
      <xdr:colOff>165100</xdr:colOff>
      <xdr:row>78</xdr:row>
      <xdr:rowOff>80468</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71595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21481</xdr:rowOff>
    </xdr:from>
    <xdr:to>
      <xdr:col>55</xdr:col>
      <xdr:colOff>0</xdr:colOff>
      <xdr:row>96</xdr:row>
      <xdr:rowOff>69704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137781"/>
          <a:ext cx="838200" cy="39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69704</xdr:rowOff>
    </xdr:from>
    <xdr:to>
      <xdr:col>50</xdr:col>
      <xdr:colOff>114300</xdr:colOff>
      <xdr:row>96</xdr:row>
      <xdr:rowOff>87557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28904"/>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87557</xdr:rowOff>
    </xdr:from>
    <xdr:to>
      <xdr:col>45</xdr:col>
      <xdr:colOff>177800</xdr:colOff>
      <xdr:row>97</xdr:row>
      <xdr:rowOff>57197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546757"/>
          <a:ext cx="889000" cy="14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25825</xdr:rowOff>
    </xdr:from>
    <xdr:to>
      <xdr:col>41</xdr:col>
      <xdr:colOff>50800</xdr:colOff>
      <xdr:row>97</xdr:row>
      <xdr:rowOff>57197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56475"/>
          <a:ext cx="8890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142131</xdr:rowOff>
    </xdr:from>
    <xdr:to>
      <xdr:col>55</xdr:col>
      <xdr:colOff>50800</xdr:colOff>
      <xdr:row>94</xdr:row>
      <xdr:rowOff>72281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0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165008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59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18904</xdr:rowOff>
    </xdr:from>
    <xdr:to>
      <xdr:col>50</xdr:col>
      <xdr:colOff>165100</xdr:colOff>
      <xdr:row>96</xdr:row>
      <xdr:rowOff>120504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4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137031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2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36757</xdr:rowOff>
    </xdr:from>
    <xdr:to>
      <xdr:col>46</xdr:col>
      <xdr:colOff>38100</xdr:colOff>
      <xdr:row>96</xdr:row>
      <xdr:rowOff>138357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49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154884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7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6397</xdr:rowOff>
    </xdr:from>
    <xdr:to>
      <xdr:col>41</xdr:col>
      <xdr:colOff>101600</xdr:colOff>
      <xdr:row>97</xdr:row>
      <xdr:rowOff>107997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99124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2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146475</xdr:rowOff>
    </xdr:from>
    <xdr:to>
      <xdr:col>36</xdr:col>
      <xdr:colOff>165100</xdr:colOff>
      <xdr:row>97</xdr:row>
      <xdr:rowOff>76625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67752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38164</xdr:rowOff>
    </xdr:from>
    <xdr:to>
      <xdr:col>85</xdr:col>
      <xdr:colOff>127000</xdr:colOff>
      <xdr:row>38</xdr:row>
      <xdr:rowOff>149644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53264"/>
          <a:ext cx="8382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46889</xdr:rowOff>
    </xdr:from>
    <xdr:to>
      <xdr:col>81</xdr:col>
      <xdr:colOff>50800</xdr:colOff>
      <xdr:row>38</xdr:row>
      <xdr:rowOff>149644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561989"/>
          <a:ext cx="889000" cy="10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46889</xdr:rowOff>
    </xdr:from>
    <xdr:to>
      <xdr:col>76</xdr:col>
      <xdr:colOff>114300</xdr:colOff>
      <xdr:row>38</xdr:row>
      <xdr:rowOff>62281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561989"/>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62281</xdr:rowOff>
    </xdr:from>
    <xdr:to>
      <xdr:col>71</xdr:col>
      <xdr:colOff>177800</xdr:colOff>
      <xdr:row>38</xdr:row>
      <xdr:rowOff>127089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577381"/>
          <a:ext cx="8890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158814</xdr:rowOff>
    </xdr:from>
    <xdr:to>
      <xdr:col>85</xdr:col>
      <xdr:colOff>177800</xdr:colOff>
      <xdr:row>38</xdr:row>
      <xdr:rowOff>88964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137241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8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98844</xdr:rowOff>
    </xdr:from>
    <xdr:to>
      <xdr:col>81</xdr:col>
      <xdr:colOff>101600</xdr:colOff>
      <xdr:row>39</xdr:row>
      <xdr:rowOff>28994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20121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7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167539</xdr:rowOff>
    </xdr:from>
    <xdr:to>
      <xdr:col>76</xdr:col>
      <xdr:colOff>165100</xdr:colOff>
      <xdr:row>38</xdr:row>
      <xdr:rowOff>97689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88816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11481</xdr:rowOff>
    </xdr:from>
    <xdr:to>
      <xdr:col>72</xdr:col>
      <xdr:colOff>38100</xdr:colOff>
      <xdr:row>38</xdr:row>
      <xdr:rowOff>113081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104208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1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76289</xdr:rowOff>
    </xdr:from>
    <xdr:to>
      <xdr:col>67</xdr:col>
      <xdr:colOff>101600</xdr:colOff>
      <xdr:row>39</xdr:row>
      <xdr:rowOff>6439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169016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8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33041</xdr:rowOff>
    </xdr:from>
    <xdr:to>
      <xdr:col>85</xdr:col>
      <xdr:colOff>127000</xdr:colOff>
      <xdr:row>57</xdr:row>
      <xdr:rowOff>145300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05691"/>
          <a:ext cx="838200" cy="11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45174</xdr:rowOff>
    </xdr:from>
    <xdr:to>
      <xdr:col>81</xdr:col>
      <xdr:colOff>50800</xdr:colOff>
      <xdr:row>57</xdr:row>
      <xdr:rowOff>145300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17824"/>
          <a:ext cx="889000" cy="10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40341</xdr:rowOff>
    </xdr:from>
    <xdr:to>
      <xdr:col>76</xdr:col>
      <xdr:colOff>114300</xdr:colOff>
      <xdr:row>57</xdr:row>
      <xdr:rowOff>45174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812991"/>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40341</xdr:rowOff>
    </xdr:from>
    <xdr:to>
      <xdr:col>71</xdr:col>
      <xdr:colOff>177800</xdr:colOff>
      <xdr:row>58</xdr:row>
      <xdr:rowOff>52685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812991"/>
          <a:ext cx="889000" cy="1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153691</xdr:rowOff>
    </xdr:from>
    <xdr:to>
      <xdr:col>85</xdr:col>
      <xdr:colOff>177800</xdr:colOff>
      <xdr:row>57</xdr:row>
      <xdr:rowOff>83841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132118</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3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94500</xdr:rowOff>
    </xdr:from>
    <xdr:to>
      <xdr:col>81</xdr:col>
      <xdr:colOff>101600</xdr:colOff>
      <xdr:row>58</xdr:row>
      <xdr:rowOff>24650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15777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165824</xdr:rowOff>
    </xdr:from>
    <xdr:to>
      <xdr:col>76</xdr:col>
      <xdr:colOff>165100</xdr:colOff>
      <xdr:row>57</xdr:row>
      <xdr:rowOff>95974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87101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160991</xdr:rowOff>
    </xdr:from>
    <xdr:to>
      <xdr:col>72</xdr:col>
      <xdr:colOff>38100</xdr:colOff>
      <xdr:row>57</xdr:row>
      <xdr:rowOff>91141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76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82268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85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1885</xdr:rowOff>
    </xdr:from>
    <xdr:to>
      <xdr:col>67</xdr:col>
      <xdr:colOff>101600</xdr:colOff>
      <xdr:row>58</xdr:row>
      <xdr:rowOff>103485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94612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3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74957</xdr:rowOff>
    </xdr:from>
    <xdr:to>
      <xdr:col>85</xdr:col>
      <xdr:colOff>127000</xdr:colOff>
      <xdr:row>79</xdr:row>
      <xdr:rowOff>89212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619507"/>
          <a:ext cx="8382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81815</xdr:rowOff>
    </xdr:from>
    <xdr:to>
      <xdr:col>81</xdr:col>
      <xdr:colOff>50800</xdr:colOff>
      <xdr:row>79</xdr:row>
      <xdr:rowOff>89212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26365"/>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57274</xdr:rowOff>
    </xdr:from>
    <xdr:to>
      <xdr:col>76</xdr:col>
      <xdr:colOff>114300</xdr:colOff>
      <xdr:row>79</xdr:row>
      <xdr:rowOff>81815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01824"/>
          <a:ext cx="889000" cy="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57274</xdr:rowOff>
    </xdr:from>
    <xdr:to>
      <xdr:col>71</xdr:col>
      <xdr:colOff>177800</xdr:colOff>
      <xdr:row>79</xdr:row>
      <xdr:rowOff>65715</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01824"/>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24157</xdr:rowOff>
    </xdr:from>
    <xdr:to>
      <xdr:col>85</xdr:col>
      <xdr:colOff>177800</xdr:colOff>
      <xdr:row>79</xdr:row>
      <xdr:rowOff>125757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469744"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38412</xdr:rowOff>
    </xdr:from>
    <xdr:to>
      <xdr:col>81</xdr:col>
      <xdr:colOff>101600</xdr:colOff>
      <xdr:row>79</xdr:row>
      <xdr:rowOff>140012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131139</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67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31015</xdr:rowOff>
    </xdr:from>
    <xdr:to>
      <xdr:col>76</xdr:col>
      <xdr:colOff>165100</xdr:colOff>
      <xdr:row>79</xdr:row>
      <xdr:rowOff>132615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123742</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66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6474</xdr:rowOff>
    </xdr:from>
    <xdr:to>
      <xdr:col>72</xdr:col>
      <xdr:colOff>38100</xdr:colOff>
      <xdr:row>79</xdr:row>
      <xdr:rowOff>108074</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124601</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32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14915</xdr:rowOff>
    </xdr:from>
    <xdr:to>
      <xdr:col>67</xdr:col>
      <xdr:colOff>101600</xdr:colOff>
      <xdr:row>79</xdr:row>
      <xdr:rowOff>116515</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133042</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45469</xdr:rowOff>
    </xdr:from>
    <xdr:to>
      <xdr:col>85</xdr:col>
      <xdr:colOff>127000</xdr:colOff>
      <xdr:row>95</xdr:row>
      <xdr:rowOff>115909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333219"/>
          <a:ext cx="838200" cy="7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45469</xdr:rowOff>
    </xdr:from>
    <xdr:to>
      <xdr:col>81</xdr:col>
      <xdr:colOff>50800</xdr:colOff>
      <xdr:row>95</xdr:row>
      <xdr:rowOff>103222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333219"/>
          <a:ext cx="889000" cy="5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27082</xdr:rowOff>
    </xdr:from>
    <xdr:to>
      <xdr:col>76</xdr:col>
      <xdr:colOff>114300</xdr:colOff>
      <xdr:row>95</xdr:row>
      <xdr:rowOff>103222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314832"/>
          <a:ext cx="889000" cy="7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6965</xdr:rowOff>
    </xdr:from>
    <xdr:to>
      <xdr:col>71</xdr:col>
      <xdr:colOff>177800</xdr:colOff>
      <xdr:row>95</xdr:row>
      <xdr:rowOff>27082</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29471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130486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65109</xdr:rowOff>
    </xdr:from>
    <xdr:to>
      <xdr:col>85</xdr:col>
      <xdr:colOff>177800</xdr:colOff>
      <xdr:row>95</xdr:row>
      <xdr:rowOff>166709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3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87986</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20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166119</xdr:rowOff>
    </xdr:from>
    <xdr:to>
      <xdr:col>81</xdr:col>
      <xdr:colOff>101600</xdr:colOff>
      <xdr:row>95</xdr:row>
      <xdr:rowOff>96269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2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112796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05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52422</xdr:rowOff>
    </xdr:from>
    <xdr:to>
      <xdr:col>76</xdr:col>
      <xdr:colOff>165100</xdr:colOff>
      <xdr:row>95</xdr:row>
      <xdr:rowOff>154022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3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170549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1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147732</xdr:rowOff>
    </xdr:from>
    <xdr:to>
      <xdr:col>72</xdr:col>
      <xdr:colOff>38100</xdr:colOff>
      <xdr:row>95</xdr:row>
      <xdr:rowOff>77882</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94409</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03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127615</xdr:rowOff>
    </xdr:from>
    <xdr:to>
      <xdr:col>67</xdr:col>
      <xdr:colOff>101600</xdr:colOff>
      <xdr:row>95</xdr:row>
      <xdr:rowOff>57765</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2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74292</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0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当町は類似</a:t>
          </a:r>
          <a:r>
            <a:rPr lang="en-US" altLang="ja-JP" sz="1100" b="0" i="0" baseline="0">
              <a:solidFill>
                <a:schemeClr val="dk1"/>
              </a:solidFill>
              <a:effectLst/>
              <a:latin typeface="+mn-lt"/>
              <a:ea typeface="+mn-ea"/>
              <a:cs typeface="+mn-cs"/>
            </a:rPr>
            <a:t>V-2</a:t>
          </a:r>
          <a:r>
            <a:rPr lang="ja-JP" altLang="ja-JP" sz="1100" b="0" i="0" baseline="0">
              <a:solidFill>
                <a:schemeClr val="dk1"/>
              </a:solidFill>
              <a:effectLst/>
              <a:latin typeface="+mn-lt"/>
              <a:ea typeface="+mn-ea"/>
              <a:cs typeface="+mn-cs"/>
            </a:rPr>
            <a:t>団体の中でも人口が多く、住民一人当たりのコストは類似団体平均値よりも低くなる傾向になると思われるが、令和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の目的別経費では特に、農林水産業費、土木費、公債費が類似団体平均値より高い数値を示している。主な要因として、農林水産業費については各種農業振興施策のほか、農業集落排水事業に対する補助・負担金があること、公債費については経常経費分析表や性質別歳出決算分析表に記載のとおりである。土木費については住吉公園</a:t>
          </a:r>
          <a:r>
            <a:rPr lang="ja-JP" altLang="en-US" sz="1100" b="0" i="0" baseline="0">
              <a:solidFill>
                <a:schemeClr val="dk1"/>
              </a:solidFill>
              <a:effectLst/>
              <a:latin typeface="+mn-lt"/>
              <a:ea typeface="+mn-ea"/>
              <a:cs typeface="+mn-cs"/>
            </a:rPr>
            <a:t>、温水プール</a:t>
          </a:r>
          <a:r>
            <a:rPr lang="ja-JP" altLang="ja-JP" sz="1100" b="0" i="0" baseline="0">
              <a:solidFill>
                <a:schemeClr val="dk1"/>
              </a:solidFill>
              <a:effectLst/>
              <a:latin typeface="+mn-lt"/>
              <a:ea typeface="+mn-ea"/>
              <a:cs typeface="+mn-cs"/>
            </a:rPr>
            <a:t>整備事業の増等によりそれぞれ類似団体</a:t>
          </a:r>
          <a:r>
            <a:rPr lang="ja-JP" altLang="en-US" sz="1100" b="0" i="0" baseline="0">
              <a:solidFill>
                <a:schemeClr val="dk1"/>
              </a:solidFill>
              <a:effectLst/>
              <a:latin typeface="+mn-lt"/>
              <a:ea typeface="+mn-ea"/>
              <a:cs typeface="+mn-cs"/>
            </a:rPr>
            <a:t>平均値</a:t>
          </a:r>
          <a:r>
            <a:rPr lang="ja-JP" altLang="ja-JP" sz="1100" b="0" i="0" baseline="0">
              <a:solidFill>
                <a:schemeClr val="dk1"/>
              </a:solidFill>
              <a:effectLst/>
              <a:latin typeface="+mn-lt"/>
              <a:ea typeface="+mn-ea"/>
              <a:cs typeface="+mn-cs"/>
            </a:rPr>
            <a:t>を上回る数値となった。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年度と比較した場合、特に総務費、</a:t>
          </a:r>
          <a:r>
            <a:rPr lang="ja-JP" altLang="en-US" sz="1100" b="0" i="0" baseline="0">
              <a:solidFill>
                <a:schemeClr val="dk1"/>
              </a:solidFill>
              <a:effectLst/>
              <a:latin typeface="+mn-lt"/>
              <a:ea typeface="+mn-ea"/>
              <a:cs typeface="+mn-cs"/>
            </a:rPr>
            <a:t>民生費、商工費、公債費</a:t>
          </a:r>
          <a:r>
            <a:rPr lang="ja-JP" altLang="ja-JP" sz="1100" b="0" i="0" baseline="0">
              <a:solidFill>
                <a:schemeClr val="dk1"/>
              </a:solidFill>
              <a:effectLst/>
              <a:latin typeface="+mn-lt"/>
              <a:ea typeface="+mn-ea"/>
              <a:cs typeface="+mn-cs"/>
            </a:rPr>
            <a:t>の数値が減少し、</a:t>
          </a:r>
          <a:r>
            <a:rPr lang="ja-JP" altLang="en-US" sz="1100" b="0" i="0" baseline="0">
              <a:solidFill>
                <a:schemeClr val="dk1"/>
              </a:solidFill>
              <a:effectLst/>
              <a:latin typeface="+mn-lt"/>
              <a:ea typeface="+mn-ea"/>
              <a:cs typeface="+mn-cs"/>
            </a:rPr>
            <a:t>土木</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、消防費、教育費</a:t>
          </a:r>
          <a:r>
            <a:rPr lang="ja-JP" altLang="ja-JP" sz="1100" b="0" i="0" baseline="0">
              <a:solidFill>
                <a:schemeClr val="dk1"/>
              </a:solidFill>
              <a:effectLst/>
              <a:latin typeface="+mn-lt"/>
              <a:ea typeface="+mn-ea"/>
              <a:cs typeface="+mn-cs"/>
            </a:rPr>
            <a:t>が増加している。減要因</a:t>
          </a:r>
          <a:r>
            <a:rPr lang="ja-JP" altLang="en-US" sz="1100" b="0" i="0" baseline="0">
              <a:solidFill>
                <a:schemeClr val="dk1"/>
              </a:solidFill>
              <a:effectLst/>
              <a:latin typeface="+mn-lt"/>
              <a:ea typeface="+mn-ea"/>
              <a:cs typeface="+mn-cs"/>
            </a:rPr>
            <a:t>として</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務費は役場新庁舎建設事業費や高度無線環境整備事業費の減、民生費は子育て世帯への臨時特別給付金給付事業費の減、商工費は河合谷宿泊体験交流施設整備事業やほっと石川観光プラン推進ファンド運用資金貸付金の減があげられる。増要因として、消防費は消防庁舎改修事業費の増、教育費は福祉教育複合施設整備事業費や総合体育館改修事業費の増があげられる。公債</a:t>
          </a:r>
          <a:r>
            <a:rPr lang="ja-JP" altLang="ja-JP" sz="1100" b="0" i="0" baseline="0">
              <a:solidFill>
                <a:schemeClr val="dk1"/>
              </a:solidFill>
              <a:effectLst/>
              <a:latin typeface="+mn-lt"/>
              <a:ea typeface="+mn-ea"/>
              <a:cs typeface="+mn-cs"/>
            </a:rPr>
            <a:t>費と</a:t>
          </a:r>
          <a:r>
            <a:rPr lang="ja-JP" altLang="en-US" sz="1100" b="0" i="0" baseline="0">
              <a:solidFill>
                <a:schemeClr val="dk1"/>
              </a:solidFill>
              <a:effectLst/>
              <a:latin typeface="+mn-lt"/>
              <a:ea typeface="+mn-ea"/>
              <a:cs typeface="+mn-cs"/>
            </a:rPr>
            <a:t>土木</a:t>
          </a:r>
          <a:r>
            <a:rPr lang="ja-JP" altLang="ja-JP" sz="1100" b="0" i="0" baseline="0">
              <a:solidFill>
                <a:schemeClr val="dk1"/>
              </a:solidFill>
              <a:effectLst/>
              <a:latin typeface="+mn-lt"/>
              <a:ea typeface="+mn-ea"/>
              <a:cs typeface="+mn-cs"/>
            </a:rPr>
            <a:t>費の増減要因は先述の通りである。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0" i="0" baseline="0">
              <a:solidFill>
                <a:schemeClr val="dk1"/>
              </a:solidFill>
              <a:effectLst/>
              <a:latin typeface="+mn-lt"/>
              <a:ea typeface="+mn-ea"/>
              <a:cs typeface="+mn-cs"/>
            </a:rPr>
            <a:t>　実質収支額は毎年度黒字となっている。収支不足分を財政調整基金の取崩しにより対応してきたため、実質単年度収支は赤字、財政調整基金残高は減少傾向となっていたが、令和</a:t>
          </a:r>
          <a:r>
            <a:rPr lang="en-US" altLang="ja-JP" sz="1050" b="0" i="0" baseline="0">
              <a:solidFill>
                <a:schemeClr val="dk1"/>
              </a:solidFill>
              <a:effectLst/>
              <a:latin typeface="+mn-lt"/>
              <a:ea typeface="+mn-ea"/>
              <a:cs typeface="+mn-cs"/>
            </a:rPr>
            <a:t>2</a:t>
          </a:r>
          <a:r>
            <a:rPr lang="ja-JP" altLang="ja-JP" sz="1050" b="0" i="0" baseline="0">
              <a:solidFill>
                <a:schemeClr val="dk1"/>
              </a:solidFill>
              <a:effectLst/>
              <a:latin typeface="+mn-lt"/>
              <a:ea typeface="+mn-ea"/>
              <a:cs typeface="+mn-cs"/>
            </a:rPr>
            <a:t>年度より、財政調整基金残高は増額、実質単年度収支は黒字となった。令和</a:t>
          </a:r>
          <a:r>
            <a:rPr lang="en-US" altLang="ja-JP" sz="1050" b="0" i="0" baseline="0">
              <a:solidFill>
                <a:schemeClr val="dk1"/>
              </a:solidFill>
              <a:effectLst/>
              <a:latin typeface="+mn-lt"/>
              <a:ea typeface="+mn-ea"/>
              <a:cs typeface="+mn-cs"/>
            </a:rPr>
            <a:t>4</a:t>
          </a:r>
          <a:r>
            <a:rPr lang="ja-JP" altLang="ja-JP" sz="1050" b="0" i="0" baseline="0">
              <a:solidFill>
                <a:schemeClr val="dk1"/>
              </a:solidFill>
              <a:effectLst/>
              <a:latin typeface="+mn-lt"/>
              <a:ea typeface="+mn-ea"/>
              <a:cs typeface="+mn-cs"/>
            </a:rPr>
            <a:t>年度においても、財政調整基金の取崩額</a:t>
          </a:r>
          <a:r>
            <a:rPr lang="en-US" altLang="ja-JP" sz="1050" b="0" i="0" baseline="0">
              <a:solidFill>
                <a:schemeClr val="dk1"/>
              </a:solidFill>
              <a:effectLst/>
              <a:latin typeface="+mn-lt"/>
              <a:ea typeface="+mn-ea"/>
              <a:cs typeface="+mn-cs"/>
            </a:rPr>
            <a:t>200,000</a:t>
          </a:r>
          <a:r>
            <a:rPr lang="ja-JP" altLang="ja-JP" sz="1050" b="0" i="0" baseline="0">
              <a:solidFill>
                <a:schemeClr val="dk1"/>
              </a:solidFill>
              <a:effectLst/>
              <a:latin typeface="+mn-lt"/>
              <a:ea typeface="+mn-ea"/>
              <a:cs typeface="+mn-cs"/>
            </a:rPr>
            <a:t>千円</a:t>
          </a:r>
          <a:r>
            <a:rPr lang="ja-JP" altLang="en-US" sz="1050" b="0" i="0" baseline="0">
              <a:solidFill>
                <a:schemeClr val="dk1"/>
              </a:solidFill>
              <a:effectLst/>
              <a:latin typeface="+mn-lt"/>
              <a:ea typeface="+mn-ea"/>
              <a:cs typeface="+mn-cs"/>
            </a:rPr>
            <a:t>を上回る</a:t>
          </a:r>
          <a:r>
            <a:rPr lang="ja-JP" altLang="ja-JP" sz="1050" b="0" i="0" baseline="0">
              <a:solidFill>
                <a:schemeClr val="dk1"/>
              </a:solidFill>
              <a:effectLst/>
              <a:latin typeface="+mn-lt"/>
              <a:ea typeface="+mn-ea"/>
              <a:cs typeface="+mn-cs"/>
            </a:rPr>
            <a:t>積立金</a:t>
          </a:r>
          <a:r>
            <a:rPr lang="ja-JP" altLang="en-US" sz="1050" b="0" i="0" baseline="0">
              <a:solidFill>
                <a:schemeClr val="dk1"/>
              </a:solidFill>
              <a:effectLst/>
              <a:latin typeface="+mn-lt"/>
              <a:ea typeface="+mn-ea"/>
              <a:cs typeface="+mn-cs"/>
            </a:rPr>
            <a:t>によ</a:t>
          </a:r>
          <a:r>
            <a:rPr lang="ja-JP" altLang="ja-JP" sz="1050" b="0" i="0" baseline="0">
              <a:solidFill>
                <a:schemeClr val="dk1"/>
              </a:solidFill>
              <a:effectLst/>
              <a:latin typeface="+mn-lt"/>
              <a:ea typeface="+mn-ea"/>
              <a:cs typeface="+mn-cs"/>
            </a:rPr>
            <a:t>り財政調整基金残高は増額、実質単年度収支は黒字となった。今後も社会保障関係経費等の増大が見込まれるため、引き続き実質単年度収支が黒字となるよう、税基盤の強化をはじめとした収入の確保、及び事務の整理・合理化等による歳出の削減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は、すべての会計において毎年度黒字となっている。しかし、いくつかの会計では一般会計からの基準外繰出によって赤字を解消しているのが現状であり、今後はより一層の経費削減とともに適正な料金設定の見直し等を行い、基準外の繰出金が減少するよ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16972973</v>
      </c>
      <c r="BO4" s="449"/>
      <c r="BP4" s="449"/>
      <c r="BQ4" s="449"/>
      <c r="BR4" s="449"/>
      <c r="BS4" s="449"/>
      <c r="BT4" s="449"/>
      <c r="BU4" s="450"/>
      <c r="BV4" s="448">
        <v>17368237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3.2</v>
      </c>
      <c r="CU4" s="589"/>
      <c r="CV4" s="589"/>
      <c r="CW4" s="589"/>
      <c r="CX4" s="589"/>
      <c r="CY4" s="589"/>
      <c r="CZ4" s="589"/>
      <c r="DA4" s="590"/>
      <c r="DB4" s="588">
        <v>4.2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16661870</v>
      </c>
      <c r="BO5" s="420"/>
      <c r="BP5" s="420"/>
      <c r="BQ5" s="420"/>
      <c r="BR5" s="420"/>
      <c r="BS5" s="420"/>
      <c r="BT5" s="420"/>
      <c r="BU5" s="421"/>
      <c r="BV5" s="419">
        <v>16950053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88.6</v>
      </c>
      <c r="CU5" s="417"/>
      <c r="CV5" s="417"/>
      <c r="CW5" s="417"/>
      <c r="CX5" s="417"/>
      <c r="CY5" s="417"/>
      <c r="CZ5" s="417"/>
      <c r="DA5" s="418"/>
      <c r="DB5" s="416">
        <v>85.6</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311103</v>
      </c>
      <c r="BO6" s="420"/>
      <c r="BP6" s="420"/>
      <c r="BQ6" s="420"/>
      <c r="BR6" s="420"/>
      <c r="BS6" s="420"/>
      <c r="BT6" s="420"/>
      <c r="BU6" s="421"/>
      <c r="BV6" s="419">
        <v>418184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v>
      </c>
      <c r="CU6" s="563"/>
      <c r="CV6" s="563"/>
      <c r="CW6" s="563"/>
      <c r="CX6" s="563"/>
      <c r="CY6" s="563"/>
      <c r="CZ6" s="563"/>
      <c r="DA6" s="564"/>
      <c r="DB6" s="562">
        <v>90.6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30649</v>
      </c>
      <c r="BO7" s="420"/>
      <c r="BP7" s="420"/>
      <c r="BQ7" s="420"/>
      <c r="BR7" s="420"/>
      <c r="BS7" s="420"/>
      <c r="BT7" s="420"/>
      <c r="BU7" s="421"/>
      <c r="BV7" s="419">
        <v>36654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8817071</v>
      </c>
      <c r="CU7" s="420"/>
      <c r="CV7" s="420"/>
      <c r="CW7" s="420"/>
      <c r="CX7" s="420"/>
      <c r="CY7" s="420"/>
      <c r="CZ7" s="420"/>
      <c r="DA7" s="421"/>
      <c r="DB7" s="419">
        <v>9093107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280454</v>
      </c>
      <c r="BO8" s="420"/>
      <c r="BP8" s="420"/>
      <c r="BQ8" s="420"/>
      <c r="BR8" s="420"/>
      <c r="BS8" s="420"/>
      <c r="BT8" s="420"/>
      <c r="BU8" s="421"/>
      <c r="BV8" s="419">
        <v>381530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0.56000000000000005</v>
      </c>
      <c r="CU8" s="523"/>
      <c r="CV8" s="523"/>
      <c r="CW8" s="523"/>
      <c r="CX8" s="523"/>
      <c r="CY8" s="523"/>
      <c r="CZ8" s="523"/>
      <c r="DA8" s="524"/>
      <c r="DB8" s="522">
        <v>0.56000000000000005</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36957</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-101076</v>
      </c>
      <c r="BO9" s="420"/>
      <c r="BP9" s="420"/>
      <c r="BQ9" s="420"/>
      <c r="BR9" s="420"/>
      <c r="BS9" s="420"/>
      <c r="BT9" s="420"/>
      <c r="BU9" s="421"/>
      <c r="BV9" s="419">
        <v>176364</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14.7</v>
      </c>
      <c r="CU9" s="417"/>
      <c r="CV9" s="417"/>
      <c r="CW9" s="417"/>
      <c r="CX9" s="417"/>
      <c r="CY9" s="417"/>
      <c r="CZ9" s="417"/>
      <c r="DA9" s="418"/>
      <c r="DB9" s="416">
        <v>14.8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36968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370369</v>
      </c>
      <c r="BO10" s="420"/>
      <c r="BP10" s="420"/>
      <c r="BQ10" s="420"/>
      <c r="BR10" s="420"/>
      <c r="BS10" s="420"/>
      <c r="BT10" s="420"/>
      <c r="BU10" s="421"/>
      <c r="BV10" s="419">
        <v>594912</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37508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200000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37210</v>
      </c>
      <c r="S13" s="507"/>
      <c r="T13" s="507"/>
      <c r="U13" s="507"/>
      <c r="V13" s="508"/>
      <c r="W13" s="509" t="s">
        <v>140</v>
      </c>
      <c r="X13" s="405"/>
      <c r="Y13" s="405"/>
      <c r="Z13" s="405"/>
      <c r="AA13" s="405"/>
      <c r="AB13" s="406"/>
      <c r="AC13" s="372">
        <v>440</v>
      </c>
      <c r="AD13" s="373"/>
      <c r="AE13" s="373"/>
      <c r="AF13" s="373"/>
      <c r="AG13" s="374"/>
      <c r="AH13" s="372">
        <v>473</v>
      </c>
      <c r="AI13" s="373"/>
      <c r="AJ13" s="373"/>
      <c r="AK13" s="373"/>
      <c r="AL13" s="432"/>
      <c r="AM13" s="476" t="s">
        <v>141</v>
      </c>
      <c r="AN13" s="376"/>
      <c r="AO13" s="376"/>
      <c r="AP13" s="376"/>
      <c r="AQ13" s="376"/>
      <c r="AR13" s="376"/>
      <c r="AS13" s="376"/>
      <c r="AT13" s="377"/>
      <c r="AU13" s="477" t="s">
        <v>127</v>
      </c>
      <c r="AV13" s="478"/>
      <c r="AW13" s="478"/>
      <c r="AX13" s="478"/>
      <c r="AY13" s="433" t="s">
        <v>142</v>
      </c>
      <c r="AZ13" s="434"/>
      <c r="BA13" s="434"/>
      <c r="BB13" s="434"/>
      <c r="BC13" s="434"/>
      <c r="BD13" s="434"/>
      <c r="BE13" s="434"/>
      <c r="BF13" s="434"/>
      <c r="BG13" s="434"/>
      <c r="BH13" s="434"/>
      <c r="BI13" s="434"/>
      <c r="BJ13" s="434"/>
      <c r="BK13" s="434"/>
      <c r="BL13" s="434"/>
      <c r="BM13" s="435"/>
      <c r="BN13" s="419">
        <v>69293</v>
      </c>
      <c r="BO13" s="420"/>
      <c r="BP13" s="420"/>
      <c r="BQ13" s="420"/>
      <c r="BR13" s="420"/>
      <c r="BS13" s="420"/>
      <c r="BT13" s="420"/>
      <c r="BU13" s="421"/>
      <c r="BV13" s="419">
        <v>771276</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7.3</v>
      </c>
      <c r="CU13" s="417"/>
      <c r="CV13" s="417"/>
      <c r="CW13" s="417"/>
      <c r="CX13" s="417"/>
      <c r="CY13" s="417"/>
      <c r="CZ13" s="417"/>
      <c r="DA13" s="418"/>
      <c r="DB13" s="416">
        <v>7.7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37569</v>
      </c>
      <c r="S14" s="507"/>
      <c r="T14" s="507"/>
      <c r="U14" s="507"/>
      <c r="V14" s="508"/>
      <c r="W14" s="510"/>
      <c r="X14" s="408"/>
      <c r="Y14" s="408"/>
      <c r="Z14" s="408"/>
      <c r="AA14" s="408"/>
      <c r="AB14" s="409"/>
      <c r="AC14" s="499">
        <v>2.2999999999999998</v>
      </c>
      <c r="AD14" s="500"/>
      <c r="AE14" s="500"/>
      <c r="AF14" s="500"/>
      <c r="AG14" s="501"/>
      <c r="AH14" s="499">
        <v>2.5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73.3</v>
      </c>
      <c r="CU14" s="517"/>
      <c r="CV14" s="517"/>
      <c r="CW14" s="517"/>
      <c r="CX14" s="517"/>
      <c r="CY14" s="517"/>
      <c r="CZ14" s="517"/>
      <c r="DA14" s="518"/>
      <c r="DB14" s="516">
        <v>61.7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37332</v>
      </c>
      <c r="S15" s="507"/>
      <c r="T15" s="507"/>
      <c r="U15" s="507"/>
      <c r="V15" s="508"/>
      <c r="W15" s="509" t="s">
        <v>146</v>
      </c>
      <c r="X15" s="405"/>
      <c r="Y15" s="405"/>
      <c r="Z15" s="405"/>
      <c r="AA15" s="405"/>
      <c r="AB15" s="406"/>
      <c r="AC15" s="372">
        <v>5442</v>
      </c>
      <c r="AD15" s="373"/>
      <c r="AE15" s="373"/>
      <c r="AF15" s="373"/>
      <c r="AG15" s="374"/>
      <c r="AH15" s="372">
        <v>5445</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4276633</v>
      </c>
      <c r="BO15" s="449"/>
      <c r="BP15" s="449"/>
      <c r="BQ15" s="449"/>
      <c r="BR15" s="449"/>
      <c r="BS15" s="449"/>
      <c r="BT15" s="449"/>
      <c r="BU15" s="450"/>
      <c r="BV15" s="448">
        <v>4096839</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28.5</v>
      </c>
      <c r="AD16" s="500"/>
      <c r="AE16" s="500"/>
      <c r="AF16" s="500"/>
      <c r="AG16" s="501"/>
      <c r="AH16" s="499">
        <v>28.8</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7620524</v>
      </c>
      <c r="BO16" s="420"/>
      <c r="BP16" s="420"/>
      <c r="BQ16" s="420"/>
      <c r="BR16" s="420"/>
      <c r="BS16" s="420"/>
      <c r="BT16" s="420"/>
      <c r="BU16" s="421"/>
      <c r="BV16" s="419">
        <v>7566612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13194</v>
      </c>
      <c r="AD17" s="373"/>
      <c r="AE17" s="373"/>
      <c r="AF17" s="373"/>
      <c r="AG17" s="374"/>
      <c r="AH17" s="372">
        <v>12990</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5321350</v>
      </c>
      <c r="BO17" s="420"/>
      <c r="BP17" s="420"/>
      <c r="BQ17" s="420"/>
      <c r="BR17" s="420"/>
      <c r="BS17" s="420"/>
      <c r="BT17" s="420"/>
      <c r="BU17" s="421"/>
      <c r="BV17" s="419">
        <v>5103786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110.59</v>
      </c>
      <c r="M18" s="472"/>
      <c r="N18" s="472"/>
      <c r="O18" s="472"/>
      <c r="P18" s="472"/>
      <c r="Q18" s="472"/>
      <c r="R18" s="473"/>
      <c r="S18" s="473"/>
      <c r="T18" s="473"/>
      <c r="U18" s="473"/>
      <c r="V18" s="474"/>
      <c r="W18" s="490"/>
      <c r="X18" s="491"/>
      <c r="Y18" s="491"/>
      <c r="Z18" s="491"/>
      <c r="AA18" s="491"/>
      <c r="AB18" s="515"/>
      <c r="AC18" s="389">
        <v>69.2</v>
      </c>
      <c r="AD18" s="390"/>
      <c r="AE18" s="390"/>
      <c r="AF18" s="390"/>
      <c r="AG18" s="475"/>
      <c r="AH18" s="389">
        <v>68.7</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7947359</v>
      </c>
      <c r="BO18" s="420"/>
      <c r="BP18" s="420"/>
      <c r="BQ18" s="420"/>
      <c r="BR18" s="420"/>
      <c r="BS18" s="420"/>
      <c r="BT18" s="420"/>
      <c r="BU18" s="421"/>
      <c r="BV18" s="419">
        <v>7998788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334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10420768</v>
      </c>
      <c r="BO19" s="420"/>
      <c r="BP19" s="420"/>
      <c r="BQ19" s="420"/>
      <c r="BR19" s="420"/>
      <c r="BS19" s="420"/>
      <c r="BT19" s="420"/>
      <c r="BU19" s="421"/>
      <c r="BV19" s="419">
        <v>10566082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13399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17096665</v>
      </c>
      <c r="BO22" s="449"/>
      <c r="BP22" s="449"/>
      <c r="BQ22" s="449"/>
      <c r="BR22" s="449"/>
      <c r="BS22" s="449"/>
      <c r="BT22" s="449"/>
      <c r="BU22" s="450"/>
      <c r="BV22" s="448">
        <v>16741428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15305582</v>
      </c>
      <c r="BO23" s="420"/>
      <c r="BP23" s="420"/>
      <c r="BQ23" s="420"/>
      <c r="BR23" s="420"/>
      <c r="BS23" s="420"/>
      <c r="BT23" s="420"/>
      <c r="BU23" s="421"/>
      <c r="BV23" s="419">
        <v>14846650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8440</v>
      </c>
      <c r="R24" s="373"/>
      <c r="S24" s="373"/>
      <c r="T24" s="373"/>
      <c r="U24" s="373"/>
      <c r="V24" s="374"/>
      <c r="W24" s="462"/>
      <c r="X24" s="399"/>
      <c r="Y24" s="400"/>
      <c r="Z24" s="375" t="s">
        <v>171</v>
      </c>
      <c r="AA24" s="376"/>
      <c r="AB24" s="376"/>
      <c r="AC24" s="376"/>
      <c r="AD24" s="376"/>
      <c r="AE24" s="376"/>
      <c r="AF24" s="376"/>
      <c r="AG24" s="377"/>
      <c r="AH24" s="372">
        <v>264</v>
      </c>
      <c r="AI24" s="373"/>
      <c r="AJ24" s="373"/>
      <c r="AK24" s="373"/>
      <c r="AL24" s="374"/>
      <c r="AM24" s="372">
        <v>753984</v>
      </c>
      <c r="AN24" s="373"/>
      <c r="AO24" s="373"/>
      <c r="AP24" s="373"/>
      <c r="AQ24" s="373"/>
      <c r="AR24" s="374"/>
      <c r="AS24" s="372">
        <v>2856</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11396619</v>
      </c>
      <c r="BO24" s="420"/>
      <c r="BP24" s="420"/>
      <c r="BQ24" s="420"/>
      <c r="BR24" s="420"/>
      <c r="BS24" s="420"/>
      <c r="BT24" s="420"/>
      <c r="BU24" s="421"/>
      <c r="BV24" s="419">
        <v>10670116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6840</v>
      </c>
      <c r="R25" s="373"/>
      <c r="S25" s="373"/>
      <c r="T25" s="373"/>
      <c r="U25" s="373"/>
      <c r="V25" s="374"/>
      <c r="W25" s="462"/>
      <c r="X25" s="399"/>
      <c r="Y25" s="400"/>
      <c r="Z25" s="375" t="s">
        <v>174</v>
      </c>
      <c r="AA25" s="376"/>
      <c r="AB25" s="376"/>
      <c r="AC25" s="376"/>
      <c r="AD25" s="376"/>
      <c r="AE25" s="376"/>
      <c r="AF25" s="376"/>
      <c r="AG25" s="377"/>
      <c r="AH25" s="372">
        <v>46</v>
      </c>
      <c r="AI25" s="373"/>
      <c r="AJ25" s="373"/>
      <c r="AK25" s="373"/>
      <c r="AL25" s="374"/>
      <c r="AM25" s="372">
        <v>132480</v>
      </c>
      <c r="AN25" s="373"/>
      <c r="AO25" s="373"/>
      <c r="AP25" s="373"/>
      <c r="AQ25" s="373"/>
      <c r="AR25" s="374"/>
      <c r="AS25" s="372">
        <v>2880</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577773</v>
      </c>
      <c r="BO25" s="449"/>
      <c r="BP25" s="449"/>
      <c r="BQ25" s="449"/>
      <c r="BR25" s="449"/>
      <c r="BS25" s="449"/>
      <c r="BT25" s="449"/>
      <c r="BU25" s="450"/>
      <c r="BV25" s="448">
        <v>917600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176</v>
      </c>
      <c r="F26" s="376"/>
      <c r="G26" s="376"/>
      <c r="H26" s="376"/>
      <c r="I26" s="376"/>
      <c r="J26" s="376"/>
      <c r="K26" s="377"/>
      <c r="L26" s="372">
        <v>1</v>
      </c>
      <c r="M26" s="373"/>
      <c r="N26" s="373"/>
      <c r="O26" s="373"/>
      <c r="P26" s="374"/>
      <c r="Q26" s="372">
        <v>6280</v>
      </c>
      <c r="R26" s="373"/>
      <c r="S26" s="373"/>
      <c r="T26" s="373"/>
      <c r="U26" s="373"/>
      <c r="V26" s="374"/>
      <c r="W26" s="462"/>
      <c r="X26" s="399"/>
      <c r="Y26" s="400"/>
      <c r="Z26" s="375" t="s">
        <v>177</v>
      </c>
      <c r="AA26" s="430"/>
      <c r="AB26" s="430"/>
      <c r="AC26" s="430"/>
      <c r="AD26" s="430"/>
      <c r="AE26" s="430"/>
      <c r="AF26" s="430"/>
      <c r="AG26" s="431"/>
      <c r="AH26" s="372">
        <v>20</v>
      </c>
      <c r="AI26" s="373"/>
      <c r="AJ26" s="373"/>
      <c r="AK26" s="373"/>
      <c r="AL26" s="374"/>
      <c r="AM26" s="372">
        <v>47960</v>
      </c>
      <c r="AN26" s="373"/>
      <c r="AO26" s="373"/>
      <c r="AP26" s="373"/>
      <c r="AQ26" s="373"/>
      <c r="AR26" s="374"/>
      <c r="AS26" s="372">
        <v>2398</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179</v>
      </c>
      <c r="F27" s="376"/>
      <c r="G27" s="376"/>
      <c r="H27" s="376"/>
      <c r="I27" s="376"/>
      <c r="J27" s="376"/>
      <c r="K27" s="377"/>
      <c r="L27" s="372">
        <v>1</v>
      </c>
      <c r="M27" s="373"/>
      <c r="N27" s="373"/>
      <c r="O27" s="373"/>
      <c r="P27" s="374"/>
      <c r="Q27" s="372">
        <v>4100</v>
      </c>
      <c r="R27" s="373"/>
      <c r="S27" s="373"/>
      <c r="T27" s="373"/>
      <c r="U27" s="373"/>
      <c r="V27" s="374"/>
      <c r="W27" s="462"/>
      <c r="X27" s="399"/>
      <c r="Y27" s="400"/>
      <c r="Z27" s="375" t="s">
        <v>180</v>
      </c>
      <c r="AA27" s="376"/>
      <c r="AB27" s="376"/>
      <c r="AC27" s="376"/>
      <c r="AD27" s="376"/>
      <c r="AE27" s="376"/>
      <c r="AF27" s="376"/>
      <c r="AG27" s="377"/>
      <c r="AH27" s="372" t="s">
        <v>131</v>
      </c>
      <c r="AI27" s="373"/>
      <c r="AJ27" s="373"/>
      <c r="AK27" s="373"/>
      <c r="AL27" s="374"/>
      <c r="AM27" s="372" t="s">
        <v>131</v>
      </c>
      <c r="AN27" s="373"/>
      <c r="AO27" s="373"/>
      <c r="AP27" s="373"/>
      <c r="AQ27" s="373"/>
      <c r="AR27" s="374"/>
      <c r="AS27" s="372" t="s">
        <v>131</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v>1453470</v>
      </c>
      <c r="BO27" s="454"/>
      <c r="BP27" s="454"/>
      <c r="BQ27" s="454"/>
      <c r="BR27" s="454"/>
      <c r="BS27" s="454"/>
      <c r="BT27" s="454"/>
      <c r="BU27" s="455"/>
      <c r="BV27" s="453">
        <v>1453437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182</v>
      </c>
      <c r="F28" s="376"/>
      <c r="G28" s="376"/>
      <c r="H28" s="376"/>
      <c r="I28" s="376"/>
      <c r="J28" s="376"/>
      <c r="K28" s="377"/>
      <c r="L28" s="372">
        <v>1</v>
      </c>
      <c r="M28" s="373"/>
      <c r="N28" s="373"/>
      <c r="O28" s="373"/>
      <c r="P28" s="374"/>
      <c r="Q28" s="372">
        <v>3470</v>
      </c>
      <c r="R28" s="373"/>
      <c r="S28" s="373"/>
      <c r="T28" s="373"/>
      <c r="U28" s="373"/>
      <c r="V28" s="374"/>
      <c r="W28" s="462"/>
      <c r="X28" s="399"/>
      <c r="Y28" s="400"/>
      <c r="Z28" s="375" t="s">
        <v>183</v>
      </c>
      <c r="AA28" s="376"/>
      <c r="AB28" s="376"/>
      <c r="AC28" s="376"/>
      <c r="AD28" s="376"/>
      <c r="AE28" s="376"/>
      <c r="AF28" s="376"/>
      <c r="AG28" s="377"/>
      <c r="AH28" s="372" t="s">
        <v>131</v>
      </c>
      <c r="AI28" s="373"/>
      <c r="AJ28" s="373"/>
      <c r="AK28" s="373"/>
      <c r="AL28" s="374"/>
      <c r="AM28" s="372" t="s">
        <v>131</v>
      </c>
      <c r="AN28" s="373"/>
      <c r="AO28" s="373"/>
      <c r="AP28" s="373"/>
      <c r="AQ28" s="373"/>
      <c r="AR28" s="374"/>
      <c r="AS28" s="372" t="s">
        <v>131</v>
      </c>
      <c r="AT28" s="373"/>
      <c r="AU28" s="373"/>
      <c r="AV28" s="373"/>
      <c r="AW28" s="373"/>
      <c r="AX28" s="432"/>
      <c r="AY28" s="436" t="s">
        <v>184</v>
      </c>
      <c r="AZ28" s="437"/>
      <c r="BA28" s="437"/>
      <c r="BB28" s="438"/>
      <c r="BC28" s="445" t="s">
        <v>50</v>
      </c>
      <c r="BD28" s="446"/>
      <c r="BE28" s="446"/>
      <c r="BF28" s="446"/>
      <c r="BG28" s="446"/>
      <c r="BH28" s="446"/>
      <c r="BI28" s="446"/>
      <c r="BJ28" s="446"/>
      <c r="BK28" s="446"/>
      <c r="BL28" s="446"/>
      <c r="BM28" s="447"/>
      <c r="BN28" s="448">
        <v>2122596</v>
      </c>
      <c r="BO28" s="449"/>
      <c r="BP28" s="449"/>
      <c r="BQ28" s="449"/>
      <c r="BR28" s="449"/>
      <c r="BS28" s="449"/>
      <c r="BT28" s="449"/>
      <c r="BU28" s="450"/>
      <c r="BV28" s="448">
        <v>1752227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185</v>
      </c>
      <c r="F29" s="376"/>
      <c r="G29" s="376"/>
      <c r="H29" s="376"/>
      <c r="I29" s="376"/>
      <c r="J29" s="376"/>
      <c r="K29" s="377"/>
      <c r="L29" s="372">
        <v>14</v>
      </c>
      <c r="M29" s="373"/>
      <c r="N29" s="373"/>
      <c r="O29" s="373"/>
      <c r="P29" s="374"/>
      <c r="Q29" s="372">
        <v>3280</v>
      </c>
      <c r="R29" s="373"/>
      <c r="S29" s="373"/>
      <c r="T29" s="373"/>
      <c r="U29" s="373"/>
      <c r="V29" s="374"/>
      <c r="W29" s="463"/>
      <c r="X29" s="464"/>
      <c r="Y29" s="465"/>
      <c r="Z29" s="375" t="s">
        <v>186</v>
      </c>
      <c r="AA29" s="376"/>
      <c r="AB29" s="376"/>
      <c r="AC29" s="376"/>
      <c r="AD29" s="376"/>
      <c r="AE29" s="376"/>
      <c r="AF29" s="376"/>
      <c r="AG29" s="377"/>
      <c r="AH29" s="372">
        <v>264</v>
      </c>
      <c r="AI29" s="373"/>
      <c r="AJ29" s="373"/>
      <c r="AK29" s="373"/>
      <c r="AL29" s="374"/>
      <c r="AM29" s="372">
        <v>753984</v>
      </c>
      <c r="AN29" s="373"/>
      <c r="AO29" s="373"/>
      <c r="AP29" s="373"/>
      <c r="AQ29" s="373"/>
      <c r="AR29" s="374"/>
      <c r="AS29" s="372">
        <v>2856</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143135</v>
      </c>
      <c r="BO29" s="420"/>
      <c r="BP29" s="420"/>
      <c r="BQ29" s="420"/>
      <c r="BR29" s="420"/>
      <c r="BS29" s="420"/>
      <c r="BT29" s="420"/>
      <c r="BU29" s="421"/>
      <c r="BV29" s="419">
        <v>143043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95.6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191924</v>
      </c>
      <c r="BO30" s="454"/>
      <c r="BP30" s="454"/>
      <c r="BQ30" s="454"/>
      <c r="BR30" s="454"/>
      <c r="BS30" s="454"/>
      <c r="BT30" s="454"/>
      <c r="BU30" s="455"/>
      <c r="BV30" s="453">
        <v>194244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195</v>
      </c>
      <c r="V33" s="371"/>
      <c r="W33" s="370" t="s">
        <v>197</v>
      </c>
      <c r="X33" s="370"/>
      <c r="Y33" s="370"/>
      <c r="Z33" s="370"/>
      <c r="AA33" s="370"/>
      <c r="AB33" s="370"/>
      <c r="AC33" s="370"/>
      <c r="AD33" s="370"/>
      <c r="AE33" s="370"/>
      <c r="AF33" s="370"/>
      <c r="AG33" s="370"/>
      <c r="AH33" s="370"/>
      <c r="AI33" s="370"/>
      <c r="AJ33" s="370"/>
      <c r="AK33" s="370"/>
      <c r="AL33" s="206"/>
      <c r="AM33" s="371" t="s">
        <v>195</v>
      </c>
      <c r="AN33" s="371"/>
      <c r="AO33" s="370" t="s">
        <v>196</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195</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津幡町国民健康保険特別会計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津幡町病院事業会計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石川県町村議会議員公務災害補償組合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津幡町バス事業特別会計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津幡町介護保険特別会計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津幡町水道事業会計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石川県市町村職員退職手当組合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公共施設管理公社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津幡町後期高齢者医療特別会計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津幡町下水道事業会計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石川県後期高齢者医療広域連合（一般会計）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IF('各会計、関係団体の財政状況及び健全化判断比率'!B34="","",'各会計、関係団体の財政状況及び健全化判断比率'!B34)</f>
        <v>津幡町簡易水道事業会計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石川県後期高齢者医療広域連合（特別会計）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河北郡市広域事務組合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石川県市町村消防団員等公務災害補償等組合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石川県市町村消防賞じゅつ金組合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84LDt6LoBOWp5ew4ftuclTu773QIUdWuodbB+TRx4EmpG4F5VBCi3Z9Ac6asF1+q9nJgzFz1iCHX3Qw9BeHmkw==" saltValue="U/CfW7dkacylaVYGR7D9M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6" t="s">
        <v>557</v>
      </c>
      <c r="D34" s="1156"/>
      <c r="E34" s="1157"/>
      <c r="F34" s="32">
        <v>11.28</v>
      </c>
      <c r="G34" s="33">
        <v>11.93</v>
      </c>
      <c r="H34" s="33">
        <v>11.8</v>
      </c>
      <c r="I34" s="33">
        <v>11.64</v>
      </c>
      <c r="J34" s="34">
        <v>11.72</v>
      </c>
      <c r="K34" s="22"/>
      <c r="L34" s="22"/>
      <c r="M34" s="22"/>
      <c r="N34" s="22"/>
      <c r="O34" s="22"/>
      <c r="P34" s="22"/>
    </row>
    <row r="35" spans="1:16" ht="39" customHeight="1" x14ac:dyDescent="0.15">
      <c r="A35" s="22"/>
      <c r="B35" s="35"/>
      <c r="C35" s="1150" t="s">
        <v>558</v>
      </c>
      <c r="D35" s="1151"/>
      <c r="E35" s="1152"/>
      <c r="F35" s="36">
        <v>0</v>
      </c>
      <c r="G35" s="37">
        <v>0</v>
      </c>
      <c r="H35" s="37">
        <v>3.52</v>
      </c>
      <c r="I35" s="37">
        <v>6.75</v>
      </c>
      <c r="J35" s="38">
        <v>10.16</v>
      </c>
      <c r="K35" s="22"/>
      <c r="L35" s="22"/>
      <c r="M35" s="22"/>
      <c r="N35" s="22"/>
      <c r="O35" s="22"/>
      <c r="P35" s="22"/>
    </row>
    <row r="36" spans="1:16" ht="39" customHeight="1" x14ac:dyDescent="0.15">
      <c r="A36" s="22"/>
      <c r="B36" s="35"/>
      <c r="C36" s="1150" t="s">
        <v>559</v>
      </c>
      <c r="D36" s="1151"/>
      <c r="E36" s="1152"/>
      <c r="F36" s="36">
        <v>2.2400000000000002</v>
      </c>
      <c r="G36" s="37">
        <v>2.35</v>
      </c>
      <c r="H36" s="37">
        <v>2.2999999999999998</v>
      </c>
      <c r="I36" s="37">
        <v>4.16</v>
      </c>
      <c r="J36" s="38">
        <v>3.14</v>
      </c>
      <c r="K36" s="22"/>
      <c r="L36" s="22"/>
      <c r="M36" s="22"/>
      <c r="N36" s="22"/>
      <c r="O36" s="22"/>
      <c r="P36" s="22"/>
    </row>
    <row r="37" spans="1:16" ht="39" customHeight="1" x14ac:dyDescent="0.15">
      <c r="A37" s="22"/>
      <c r="B37" s="35"/>
      <c r="C37" s="1150" t="s">
        <v>560</v>
      </c>
      <c r="D37" s="1151"/>
      <c r="E37" s="1152"/>
      <c r="F37" s="36">
        <v>0.83</v>
      </c>
      <c r="G37" s="37">
        <v>0.61</v>
      </c>
      <c r="H37" s="37">
        <v>1.03</v>
      </c>
      <c r="I37" s="37">
        <v>0.54</v>
      </c>
      <c r="J37" s="38">
        <v>0.68</v>
      </c>
      <c r="K37" s="22"/>
      <c r="L37" s="22"/>
      <c r="M37" s="22"/>
      <c r="N37" s="22"/>
      <c r="O37" s="22"/>
      <c r="P37" s="22"/>
    </row>
    <row r="38" spans="1:16" ht="39" customHeight="1" x14ac:dyDescent="0.15">
      <c r="A38" s="22"/>
      <c r="B38" s="35"/>
      <c r="C38" s="1150" t="s">
        <v>561</v>
      </c>
      <c r="D38" s="1151"/>
      <c r="E38" s="1152"/>
      <c r="F38" s="36">
        <v>0.49</v>
      </c>
      <c r="G38" s="37">
        <v>0.89</v>
      </c>
      <c r="H38" s="37">
        <v>0.31</v>
      </c>
      <c r="I38" s="37">
        <v>0.44</v>
      </c>
      <c r="J38" s="38">
        <v>0.46</v>
      </c>
      <c r="K38" s="22"/>
      <c r="L38" s="22"/>
      <c r="M38" s="22"/>
      <c r="N38" s="22"/>
      <c r="O38" s="22"/>
      <c r="P38" s="22"/>
    </row>
    <row r="39" spans="1:16" ht="39" customHeight="1" x14ac:dyDescent="0.15">
      <c r="A39" s="22"/>
      <c r="B39" s="35"/>
      <c r="C39" s="1150" t="s">
        <v>562</v>
      </c>
      <c r="D39" s="1151"/>
      <c r="E39" s="1152"/>
      <c r="F39" s="36" t="s">
        <v>509</v>
      </c>
      <c r="G39" s="37" t="s">
        <v>509</v>
      </c>
      <c r="H39" s="37" t="s">
        <v>509</v>
      </c>
      <c r="I39" s="37" t="s">
        <v>509</v>
      </c>
      <c r="J39" s="38">
        <v>0.31</v>
      </c>
      <c r="K39" s="22"/>
      <c r="L39" s="22"/>
      <c r="M39" s="22"/>
      <c r="N39" s="22"/>
      <c r="O39" s="22"/>
      <c r="P39" s="22"/>
    </row>
    <row r="40" spans="1:16" ht="39" customHeight="1" x14ac:dyDescent="0.15">
      <c r="A40" s="22"/>
      <c r="B40" s="35"/>
      <c r="C40" s="1150" t="s">
        <v>563</v>
      </c>
      <c r="D40" s="1151"/>
      <c r="E40" s="1152"/>
      <c r="F40" s="36">
        <v>0.08</v>
      </c>
      <c r="G40" s="37">
        <v>0.08</v>
      </c>
      <c r="H40" s="37">
        <v>0.08</v>
      </c>
      <c r="I40" s="37">
        <v>0.06</v>
      </c>
      <c r="J40" s="38">
        <v>0.08</v>
      </c>
      <c r="K40" s="22"/>
      <c r="L40" s="22"/>
      <c r="M40" s="22"/>
      <c r="N40" s="22"/>
      <c r="O40" s="22"/>
      <c r="P40" s="22"/>
    </row>
    <row r="41" spans="1:16" ht="39" customHeight="1" x14ac:dyDescent="0.15">
      <c r="A41" s="22"/>
      <c r="B41" s="35"/>
      <c r="C41" s="1150" t="s">
        <v>564</v>
      </c>
      <c r="D41" s="1151"/>
      <c r="E41" s="1152"/>
      <c r="F41" s="36">
        <v>0.04</v>
      </c>
      <c r="G41" s="37">
        <v>0.04</v>
      </c>
      <c r="H41" s="37">
        <v>0.04</v>
      </c>
      <c r="I41" s="37">
        <v>0.03</v>
      </c>
      <c r="J41" s="38">
        <v>0.03</v>
      </c>
      <c r="K41" s="22"/>
      <c r="L41" s="22"/>
      <c r="M41" s="22"/>
      <c r="N41" s="22"/>
      <c r="O41" s="22"/>
      <c r="P41" s="22"/>
    </row>
    <row r="42" spans="1:16" ht="39" customHeight="1" x14ac:dyDescent="0.15">
      <c r="A42" s="22"/>
      <c r="B42" s="39"/>
      <c r="C42" s="1150" t="s">
        <v>565</v>
      </c>
      <c r="D42" s="1151"/>
      <c r="E42" s="1152"/>
      <c r="F42" s="36" t="s">
        <v>509</v>
      </c>
      <c r="G42" s="37" t="s">
        <v>509</v>
      </c>
      <c r="H42" s="37" t="s">
        <v>509</v>
      </c>
      <c r="I42" s="37" t="s">
        <v>509</v>
      </c>
      <c r="J42" s="38" t="s">
        <v>509</v>
      </c>
      <c r="K42" s="22"/>
      <c r="L42" s="22"/>
      <c r="M42" s="22"/>
      <c r="N42" s="22"/>
      <c r="O42" s="22"/>
      <c r="P42" s="22"/>
    </row>
    <row r="43" spans="1:16" ht="39" customHeight="1" thickBot="1" x14ac:dyDescent="0.2">
      <c r="A43" s="22"/>
      <c r="B43" s="40"/>
      <c r="C43" s="1153" t="s">
        <v>566</v>
      </c>
      <c r="D43" s="1154"/>
      <c r="E43" s="1155"/>
      <c r="F43" s="41">
        <v>2.0099999999999998</v>
      </c>
      <c r="G43" s="42">
        <v>1.76</v>
      </c>
      <c r="H43" s="42">
        <v>0.53</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TEJXdGQoH/MeA6lVrbYidYUdYjsD+IuN6S6jFFd/Fi2SN6cP3f3cQgEMU85Nepv7I0bBeeVnlzHzfaNWzCz5A==" saltValue="mGDtqHytcR1TfdOTB1ll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1792</v>
      </c>
      <c r="L45" s="60">
        <v>1744</v>
      </c>
      <c r="M45" s="60">
        <v>1567</v>
      </c>
      <c r="N45" s="60">
        <v>1701</v>
      </c>
      <c r="O45" s="61">
        <v>1536</v>
      </c>
      <c r="P45" s="48"/>
      <c r="Q45" s="48"/>
      <c r="R45" s="48"/>
      <c r="S45" s="48"/>
      <c r="T45" s="48"/>
      <c r="U45" s="48"/>
    </row>
    <row r="46" spans="1:21" ht="30.75" customHeight="1" x14ac:dyDescent="0.15">
      <c r="A46" s="48"/>
      <c r="B46" s="1183"/>
      <c r="C46" s="1184"/>
      <c r="D46" s="62"/>
      <c r="E46" s="1160" t="s">
        <v>13</v>
      </c>
      <c r="F46" s="1160"/>
      <c r="G46" s="1160"/>
      <c r="H46" s="1160"/>
      <c r="I46" s="1160"/>
      <c r="J46" s="1161"/>
      <c r="K46" s="63" t="s">
        <v>509</v>
      </c>
      <c r="L46" s="64" t="s">
        <v>509</v>
      </c>
      <c r="M46" s="64" t="s">
        <v>509</v>
      </c>
      <c r="N46" s="64" t="s">
        <v>509</v>
      </c>
      <c r="O46" s="65" t="s">
        <v>509</v>
      </c>
      <c r="P46" s="48"/>
      <c r="Q46" s="48"/>
      <c r="R46" s="48"/>
      <c r="S46" s="48"/>
      <c r="T46" s="48"/>
      <c r="U46" s="48"/>
    </row>
    <row r="47" spans="1:21" ht="30.75" customHeight="1" x14ac:dyDescent="0.15">
      <c r="A47" s="48"/>
      <c r="B47" s="1183"/>
      <c r="C47" s="1184"/>
      <c r="D47" s="62"/>
      <c r="E47" s="1160" t="s">
        <v>14</v>
      </c>
      <c r="F47" s="1160"/>
      <c r="G47" s="1160"/>
      <c r="H47" s="1160"/>
      <c r="I47" s="1160"/>
      <c r="J47" s="1161"/>
      <c r="K47" s="63" t="s">
        <v>509</v>
      </c>
      <c r="L47" s="64" t="s">
        <v>509</v>
      </c>
      <c r="M47" s="64" t="s">
        <v>509</v>
      </c>
      <c r="N47" s="64" t="s">
        <v>509</v>
      </c>
      <c r="O47" s="65" t="s">
        <v>509</v>
      </c>
      <c r="P47" s="48"/>
      <c r="Q47" s="48"/>
      <c r="R47" s="48"/>
      <c r="S47" s="48"/>
      <c r="T47" s="48"/>
      <c r="U47" s="48"/>
    </row>
    <row r="48" spans="1:21" ht="30.75" customHeight="1" x14ac:dyDescent="0.15">
      <c r="A48" s="48"/>
      <c r="B48" s="1183"/>
      <c r="C48" s="1184"/>
      <c r="D48" s="62"/>
      <c r="E48" s="1160" t="s">
        <v>15</v>
      </c>
      <c r="F48" s="1160"/>
      <c r="G48" s="1160"/>
      <c r="H48" s="1160"/>
      <c r="I48" s="1160"/>
      <c r="J48" s="1161"/>
      <c r="K48" s="63">
        <v>765</v>
      </c>
      <c r="L48" s="64">
        <v>714</v>
      </c>
      <c r="M48" s="64">
        <v>674</v>
      </c>
      <c r="N48" s="64">
        <v>667</v>
      </c>
      <c r="O48" s="65">
        <v>595</v>
      </c>
      <c r="P48" s="48"/>
      <c r="Q48" s="48"/>
      <c r="R48" s="48"/>
      <c r="S48" s="48"/>
      <c r="T48" s="48"/>
      <c r="U48" s="48"/>
    </row>
    <row r="49" spans="1:21" ht="30.75" customHeight="1" x14ac:dyDescent="0.15">
      <c r="A49" s="48"/>
      <c r="B49" s="1183"/>
      <c r="C49" s="1184"/>
      <c r="D49" s="62"/>
      <c r="E49" s="1160" t="s">
        <v>16</v>
      </c>
      <c r="F49" s="1160"/>
      <c r="G49" s="1160"/>
      <c r="H49" s="1160"/>
      <c r="I49" s="1160"/>
      <c r="J49" s="1161"/>
      <c r="K49" s="63">
        <v>85</v>
      </c>
      <c r="L49" s="64">
        <v>74</v>
      </c>
      <c r="M49" s="64">
        <v>61</v>
      </c>
      <c r="N49" s="64">
        <v>20</v>
      </c>
      <c r="O49" s="65">
        <v>21</v>
      </c>
      <c r="P49" s="48"/>
      <c r="Q49" s="48"/>
      <c r="R49" s="48"/>
      <c r="S49" s="48"/>
      <c r="T49" s="48"/>
      <c r="U49" s="48"/>
    </row>
    <row r="50" spans="1:21" ht="30.75" customHeight="1" x14ac:dyDescent="0.15">
      <c r="A50" s="48"/>
      <c r="B50" s="1183"/>
      <c r="C50" s="1184"/>
      <c r="D50" s="62"/>
      <c r="E50" s="1160" t="s">
        <v>17</v>
      </c>
      <c r="F50" s="1160"/>
      <c r="G50" s="1160"/>
      <c r="H50" s="1160"/>
      <c r="I50" s="1160"/>
      <c r="J50" s="1161"/>
      <c r="K50" s="63" t="s">
        <v>509</v>
      </c>
      <c r="L50" s="64" t="s">
        <v>509</v>
      </c>
      <c r="M50" s="64" t="s">
        <v>509</v>
      </c>
      <c r="N50" s="64" t="s">
        <v>509</v>
      </c>
      <c r="O50" s="65" t="s">
        <v>509</v>
      </c>
      <c r="P50" s="48"/>
      <c r="Q50" s="48"/>
      <c r="R50" s="48"/>
      <c r="S50" s="48"/>
      <c r="T50" s="48"/>
      <c r="U50" s="48"/>
    </row>
    <row r="51" spans="1:21" ht="30.75" customHeight="1" x14ac:dyDescent="0.15">
      <c r="A51" s="48"/>
      <c r="B51" s="1185"/>
      <c r="C51" s="1186"/>
      <c r="D51" s="66"/>
      <c r="E51" s="1160" t="s">
        <v>18</v>
      </c>
      <c r="F51" s="1160"/>
      <c r="G51" s="1160"/>
      <c r="H51" s="1160"/>
      <c r="I51" s="1160"/>
      <c r="J51" s="1161"/>
      <c r="K51" s="63" t="s">
        <v>509</v>
      </c>
      <c r="L51" s="64" t="s">
        <v>509</v>
      </c>
      <c r="M51" s="64" t="s">
        <v>509</v>
      </c>
      <c r="N51" s="64" t="s">
        <v>509</v>
      </c>
      <c r="O51" s="65" t="s">
        <v>509</v>
      </c>
      <c r="P51" s="48"/>
      <c r="Q51" s="48"/>
      <c r="R51" s="48"/>
      <c r="S51" s="48"/>
      <c r="T51" s="48"/>
      <c r="U51" s="48"/>
    </row>
    <row r="52" spans="1:21" ht="30.75" customHeight="1" x14ac:dyDescent="0.15">
      <c r="A52" s="48"/>
      <c r="B52" s="1158" t="s">
        <v>19</v>
      </c>
      <c r="C52" s="1159"/>
      <c r="D52" s="66"/>
      <c r="E52" s="1160" t="s">
        <v>20</v>
      </c>
      <c r="F52" s="1160"/>
      <c r="G52" s="1160"/>
      <c r="H52" s="1160"/>
      <c r="I52" s="1160"/>
      <c r="J52" s="1161"/>
      <c r="K52" s="63">
        <v>2007</v>
      </c>
      <c r="L52" s="64">
        <v>1917</v>
      </c>
      <c r="M52" s="64">
        <v>1811</v>
      </c>
      <c r="N52" s="64">
        <v>1847</v>
      </c>
      <c r="O52" s="65">
        <v>1553</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635</v>
      </c>
      <c r="L53" s="69">
        <v>615</v>
      </c>
      <c r="M53" s="69">
        <v>491</v>
      </c>
      <c r="N53" s="69">
        <v>541</v>
      </c>
      <c r="O53" s="70">
        <v>599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6" t="s">
        <v>26</v>
      </c>
      <c r="C58" s="1167"/>
      <c r="D58" s="1172" t="s">
        <v>27</v>
      </c>
      <c r="E58" s="1173"/>
      <c r="F58" s="1173"/>
      <c r="G58" s="1173"/>
      <c r="H58" s="1173"/>
      <c r="I58" s="1173"/>
      <c r="J58" s="1174"/>
      <c r="K58" s="83"/>
      <c r="L58" s="84"/>
      <c r="M58" s="84"/>
      <c r="N58" s="84"/>
      <c r="O58" s="85"/>
    </row>
    <row r="59" spans="1:21" ht="31.5" customHeight="1" x14ac:dyDescent="0.15">
      <c r="B59" s="1168"/>
      <c r="C59" s="1169"/>
      <c r="D59" s="1175" t="s">
        <v>28</v>
      </c>
      <c r="E59" s="1176"/>
      <c r="F59" s="1176"/>
      <c r="G59" s="1176"/>
      <c r="H59" s="1176"/>
      <c r="I59" s="1176"/>
      <c r="J59" s="1177"/>
      <c r="K59" s="86"/>
      <c r="L59" s="87"/>
      <c r="M59" s="87"/>
      <c r="N59" s="87"/>
      <c r="O59" s="88"/>
    </row>
    <row r="60" spans="1:21" ht="31.5" customHeight="1" thickBot="1" x14ac:dyDescent="0.2">
      <c r="B60" s="1170"/>
      <c r="C60" s="1171"/>
      <c r="D60" s="1178" t="s">
        <v>29</v>
      </c>
      <c r="E60" s="1179"/>
      <c r="F60" s="1179"/>
      <c r="G60" s="1179"/>
      <c r="H60" s="1179"/>
      <c r="I60" s="1179"/>
      <c r="J60" s="1180"/>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7BGYtVwfrjXJ8OsciTZb0o33ujxMviYtLnGhboLKhW8lm2sB44iX4PESuOVTTTyfgq0iYeGeGQgeaksc2V59g==" saltValue="N8sV+25oq/hMzEFsaRRlB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7"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550</v>
      </c>
      <c r="J40" s="103" t="s">
        <v>551</v>
      </c>
      <c r="K40" s="103" t="s">
        <v>552</v>
      </c>
      <c r="L40" s="103" t="s">
        <v>553</v>
      </c>
      <c r="M40" s="104" t="s">
        <v>554</v>
      </c>
    </row>
    <row r="41" spans="2:13" ht="27.75" customHeight="1" x14ac:dyDescent="0.15">
      <c r="B41" s="1201" t="s">
        <v>32</v>
      </c>
      <c r="C41" s="1202"/>
      <c r="D41" s="105"/>
      <c r="E41" s="1203" t="s">
        <v>33</v>
      </c>
      <c r="F41" s="1203"/>
      <c r="G41" s="1203"/>
      <c r="H41" s="1204"/>
      <c r="I41" s="355">
        <v>14240</v>
      </c>
      <c r="J41" s="356">
        <v>14262</v>
      </c>
      <c r="K41" s="356">
        <v>16022</v>
      </c>
      <c r="L41" s="356">
        <v>16741</v>
      </c>
      <c r="M41" s="357">
        <v>17097</v>
      </c>
    </row>
    <row r="42" spans="2:13" ht="27.75" customHeight="1" x14ac:dyDescent="0.15">
      <c r="B42" s="1191"/>
      <c r="C42" s="1192"/>
      <c r="D42" s="106"/>
      <c r="E42" s="1195" t="s">
        <v>34</v>
      </c>
      <c r="F42" s="1195"/>
      <c r="G42" s="1195"/>
      <c r="H42" s="1196"/>
      <c r="I42" s="358">
        <v>141</v>
      </c>
      <c r="J42" s="359">
        <v>153</v>
      </c>
      <c r="K42" s="359" t="s">
        <v>509</v>
      </c>
      <c r="L42" s="359" t="s">
        <v>509</v>
      </c>
      <c r="M42" s="360" t="s">
        <v>509</v>
      </c>
    </row>
    <row r="43" spans="2:13" ht="27.75" customHeight="1" x14ac:dyDescent="0.15">
      <c r="B43" s="1191"/>
      <c r="C43" s="1192"/>
      <c r="D43" s="106"/>
      <c r="E43" s="1195" t="s">
        <v>35</v>
      </c>
      <c r="F43" s="1195"/>
      <c r="G43" s="1195"/>
      <c r="H43" s="1196"/>
      <c r="I43" s="358">
        <v>9663</v>
      </c>
      <c r="J43" s="359">
        <v>8919</v>
      </c>
      <c r="K43" s="359">
        <v>8151</v>
      </c>
      <c r="L43" s="359">
        <v>7763</v>
      </c>
      <c r="M43" s="360">
        <v>7482</v>
      </c>
    </row>
    <row r="44" spans="2:13" ht="27.75" customHeight="1" x14ac:dyDescent="0.15">
      <c r="B44" s="1191"/>
      <c r="C44" s="1192"/>
      <c r="D44" s="106"/>
      <c r="E44" s="1195" t="s">
        <v>36</v>
      </c>
      <c r="F44" s="1195"/>
      <c r="G44" s="1195"/>
      <c r="H44" s="1196"/>
      <c r="I44" s="358">
        <v>303</v>
      </c>
      <c r="J44" s="359">
        <v>253</v>
      </c>
      <c r="K44" s="359">
        <v>246</v>
      </c>
      <c r="L44" s="359">
        <v>758</v>
      </c>
      <c r="M44" s="360">
        <v>1738</v>
      </c>
    </row>
    <row r="45" spans="2:13" ht="27.75" customHeight="1" x14ac:dyDescent="0.15">
      <c r="B45" s="1191"/>
      <c r="C45" s="1192"/>
      <c r="D45" s="106"/>
      <c r="E45" s="1195" t="s">
        <v>37</v>
      </c>
      <c r="F45" s="1195"/>
      <c r="G45" s="1195"/>
      <c r="H45" s="1196"/>
      <c r="I45" s="358">
        <v>1651</v>
      </c>
      <c r="J45" s="359">
        <v>1609</v>
      </c>
      <c r="K45" s="359">
        <v>1548</v>
      </c>
      <c r="L45" s="359">
        <v>1509</v>
      </c>
      <c r="M45" s="360">
        <v>1441</v>
      </c>
    </row>
    <row r="46" spans="2:13" ht="27.75" customHeight="1" x14ac:dyDescent="0.15">
      <c r="B46" s="1191"/>
      <c r="C46" s="1192"/>
      <c r="D46" s="107"/>
      <c r="E46" s="1195" t="s">
        <v>38</v>
      </c>
      <c r="F46" s="1195"/>
      <c r="G46" s="1195"/>
      <c r="H46" s="1196"/>
      <c r="I46" s="358">
        <v>277</v>
      </c>
      <c r="J46" s="359">
        <v>245</v>
      </c>
      <c r="K46" s="359">
        <v>213</v>
      </c>
      <c r="L46" s="359">
        <v>210</v>
      </c>
      <c r="M46" s="360">
        <v>177</v>
      </c>
    </row>
    <row r="47" spans="2:13" ht="27.75" customHeight="1" x14ac:dyDescent="0.15">
      <c r="B47" s="1191"/>
      <c r="C47" s="1192"/>
      <c r="D47" s="108"/>
      <c r="E47" s="1205" t="s">
        <v>39</v>
      </c>
      <c r="F47" s="1206"/>
      <c r="G47" s="1206"/>
      <c r="H47" s="1207"/>
      <c r="I47" s="358" t="s">
        <v>509</v>
      </c>
      <c r="J47" s="359" t="s">
        <v>509</v>
      </c>
      <c r="K47" s="359" t="s">
        <v>509</v>
      </c>
      <c r="L47" s="359" t="s">
        <v>509</v>
      </c>
      <c r="M47" s="360" t="s">
        <v>509</v>
      </c>
    </row>
    <row r="48" spans="2:13" ht="27.75" customHeight="1" x14ac:dyDescent="0.15">
      <c r="B48" s="1191"/>
      <c r="C48" s="1192"/>
      <c r="D48" s="106"/>
      <c r="E48" s="1195" t="s">
        <v>40</v>
      </c>
      <c r="F48" s="1195"/>
      <c r="G48" s="1195"/>
      <c r="H48" s="1196"/>
      <c r="I48" s="358" t="s">
        <v>509</v>
      </c>
      <c r="J48" s="359" t="s">
        <v>509</v>
      </c>
      <c r="K48" s="359" t="s">
        <v>509</v>
      </c>
      <c r="L48" s="359" t="s">
        <v>509</v>
      </c>
      <c r="M48" s="360" t="s">
        <v>509</v>
      </c>
    </row>
    <row r="49" spans="2:13" ht="27.75" customHeight="1" x14ac:dyDescent="0.15">
      <c r="B49" s="1193"/>
      <c r="C49" s="1194"/>
      <c r="D49" s="106"/>
      <c r="E49" s="1195" t="s">
        <v>41</v>
      </c>
      <c r="F49" s="1195"/>
      <c r="G49" s="1195"/>
      <c r="H49" s="1196"/>
      <c r="I49" s="358" t="s">
        <v>509</v>
      </c>
      <c r="J49" s="359" t="s">
        <v>509</v>
      </c>
      <c r="K49" s="359" t="s">
        <v>509</v>
      </c>
      <c r="L49" s="359" t="s">
        <v>509</v>
      </c>
      <c r="M49" s="360" t="s">
        <v>509</v>
      </c>
    </row>
    <row r="50" spans="2:13" ht="27.75" customHeight="1" x14ac:dyDescent="0.15">
      <c r="B50" s="1189" t="s">
        <v>42</v>
      </c>
      <c r="C50" s="1190"/>
      <c r="D50" s="109"/>
      <c r="E50" s="1195" t="s">
        <v>43</v>
      </c>
      <c r="F50" s="1195"/>
      <c r="G50" s="1195"/>
      <c r="H50" s="1196"/>
      <c r="I50" s="358">
        <v>1790</v>
      </c>
      <c r="J50" s="359">
        <v>1809</v>
      </c>
      <c r="K50" s="359">
        <v>2021</v>
      </c>
      <c r="L50" s="359">
        <v>2943</v>
      </c>
      <c r="M50" s="360">
        <v>3291</v>
      </c>
    </row>
    <row r="51" spans="2:13" ht="27.75" customHeight="1" x14ac:dyDescent="0.15">
      <c r="B51" s="1191"/>
      <c r="C51" s="1192"/>
      <c r="D51" s="106"/>
      <c r="E51" s="1195" t="s">
        <v>44</v>
      </c>
      <c r="F51" s="1195"/>
      <c r="G51" s="1195"/>
      <c r="H51" s="1196"/>
      <c r="I51" s="358">
        <v>2026</v>
      </c>
      <c r="J51" s="359">
        <v>2021</v>
      </c>
      <c r="K51" s="359">
        <v>2043</v>
      </c>
      <c r="L51" s="359">
        <v>2104</v>
      </c>
      <c r="M51" s="360">
        <v>2098</v>
      </c>
    </row>
    <row r="52" spans="2:13" ht="27.75" customHeight="1" x14ac:dyDescent="0.15">
      <c r="B52" s="1193"/>
      <c r="C52" s="1194"/>
      <c r="D52" s="106"/>
      <c r="E52" s="1195" t="s">
        <v>45</v>
      </c>
      <c r="F52" s="1195"/>
      <c r="G52" s="1195"/>
      <c r="H52" s="1196"/>
      <c r="I52" s="358">
        <v>17220</v>
      </c>
      <c r="J52" s="359">
        <v>16616</v>
      </c>
      <c r="K52" s="359">
        <v>16744</v>
      </c>
      <c r="L52" s="359">
        <v>17265</v>
      </c>
      <c r="M52" s="360">
        <v>17085</v>
      </c>
    </row>
    <row r="53" spans="2:13" ht="27.75" customHeight="1" thickBot="1" x14ac:dyDescent="0.2">
      <c r="B53" s="1197" t="s">
        <v>46</v>
      </c>
      <c r="C53" s="1198"/>
      <c r="D53" s="110"/>
      <c r="E53" s="1199" t="s">
        <v>47</v>
      </c>
      <c r="F53" s="1199"/>
      <c r="G53" s="1199"/>
      <c r="H53" s="1200"/>
      <c r="I53" s="361">
        <v>5239</v>
      </c>
      <c r="J53" s="362">
        <v>4996</v>
      </c>
      <c r="K53" s="362">
        <v>5373</v>
      </c>
      <c r="L53" s="362">
        <v>4670</v>
      </c>
      <c r="M53" s="363">
        <v>5460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VTrXRjHSj8Oat2WL65CvGvs7jbJZqo3fbMwGMfHgEqxhQcZOGGLRurSuPGL+nX+Ga2kyhZChhiU+DAc+Jt3nw==" saltValue="dvV66iwhJFf4VNhJStvY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16" t="s">
        <v>50</v>
      </c>
      <c r="D55" s="1216"/>
      <c r="E55" s="1217"/>
      <c r="F55" s="122">
        <v>1047</v>
      </c>
      <c r="G55" s="122">
        <v>1752</v>
      </c>
      <c r="H55" s="123">
        <v>2123</v>
      </c>
    </row>
    <row r="56" spans="2:8" ht="52.5" customHeight="1" x14ac:dyDescent="0.15">
      <c r="B56" s="124"/>
      <c r="C56" s="1218" t="s">
        <v>51</v>
      </c>
      <c r="D56" s="1218"/>
      <c r="E56" s="1219"/>
      <c r="F56" s="125">
        <v>1</v>
      </c>
      <c r="G56" s="125">
        <v>143</v>
      </c>
      <c r="H56" s="126">
        <v>143</v>
      </c>
    </row>
    <row r="57" spans="2:8" ht="53.25" customHeight="1" x14ac:dyDescent="0.15">
      <c r="B57" s="124"/>
      <c r="C57" s="1220" t="s">
        <v>52</v>
      </c>
      <c r="D57" s="1220"/>
      <c r="E57" s="1221"/>
      <c r="F57" s="127">
        <v>243</v>
      </c>
      <c r="G57" s="127">
        <v>194</v>
      </c>
      <c r="H57" s="128">
        <v>192</v>
      </c>
    </row>
    <row r="58" spans="2:8" ht="45.75" customHeight="1" x14ac:dyDescent="0.15">
      <c r="B58" s="129"/>
      <c r="C58" s="1208" t="s">
        <v>584</v>
      </c>
      <c r="D58" s="1209"/>
      <c r="E58" s="1210"/>
      <c r="F58" s="130">
        <v>66</v>
      </c>
      <c r="G58" s="130">
        <v>64</v>
      </c>
      <c r="H58" s="131">
        <v>66</v>
      </c>
    </row>
    <row r="59" spans="2:8" ht="45.75" customHeight="1" x14ac:dyDescent="0.15">
      <c r="B59" s="129"/>
      <c r="C59" s="1208" t="s">
        <v>585</v>
      </c>
      <c r="D59" s="1209"/>
      <c r="E59" s="1210"/>
      <c r="F59" s="130" t="s">
        <v>582</v>
      </c>
      <c r="G59" s="130">
        <v>55</v>
      </c>
      <c r="H59" s="131">
        <v>46</v>
      </c>
    </row>
    <row r="60" spans="2:8" ht="45.75" customHeight="1" x14ac:dyDescent="0.15">
      <c r="B60" s="129"/>
      <c r="C60" s="1208" t="s">
        <v>586</v>
      </c>
      <c r="D60" s="1209"/>
      <c r="E60" s="1210"/>
      <c r="F60" s="130">
        <v>19</v>
      </c>
      <c r="G60" s="130">
        <v>20</v>
      </c>
      <c r="H60" s="131">
        <v>17</v>
      </c>
    </row>
    <row r="61" spans="2:8" ht="45.75" customHeight="1" x14ac:dyDescent="0.15">
      <c r="B61" s="129"/>
      <c r="C61" s="1208" t="s">
        <v>587</v>
      </c>
      <c r="D61" s="1209"/>
      <c r="E61" s="1210"/>
      <c r="F61" s="130">
        <v>11</v>
      </c>
      <c r="G61" s="130">
        <v>16</v>
      </c>
      <c r="H61" s="131">
        <v>20</v>
      </c>
    </row>
    <row r="62" spans="2:8" ht="45.75" customHeight="1" thickBot="1" x14ac:dyDescent="0.2">
      <c r="B62" s="132"/>
      <c r="C62" s="1211" t="s">
        <v>588</v>
      </c>
      <c r="D62" s="1212"/>
      <c r="E62" s="1213"/>
      <c r="F62" s="133">
        <v>6</v>
      </c>
      <c r="G62" s="133">
        <v>10</v>
      </c>
      <c r="H62" s="134">
        <v>14</v>
      </c>
    </row>
    <row r="63" spans="2:8" ht="52.5" customHeight="1" thickBot="1" x14ac:dyDescent="0.2">
      <c r="B63" s="135"/>
      <c r="C63" s="1214" t="s">
        <v>53</v>
      </c>
      <c r="D63" s="1214"/>
      <c r="E63" s="1215"/>
      <c r="F63" s="136">
        <v>1291</v>
      </c>
      <c r="G63" s="136">
        <v>2090</v>
      </c>
      <c r="H63" s="137">
        <v>2458</v>
      </c>
    </row>
    <row r="64" spans="2:8" x14ac:dyDescent="0.15"/>
  </sheetData>
  <sheetProtection algorithmName="SHA-512" hashValue="mNXiJql+q4fF84mZU4eQkzVA+ptDaX6B6XlOc5FkVHdm0/AfiT5lmytN65cUfTXh+Dcw5+Hf4VdP9kVZ9ICtuA==" saltValue="/I0APH//7vX2bbUh/jx5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547</v>
      </c>
      <c r="G2" s="151"/>
      <c r="H2" s="152"/>
    </row>
    <row r="3" spans="1:8" x14ac:dyDescent="0.15">
      <c r="A3" s="148" t="s">
        <v>540</v>
      </c>
      <c r="B3" s="153"/>
      <c r="C3" s="154"/>
      <c r="D3" s="155">
        <v>35346</v>
      </c>
      <c r="E3" s="156"/>
      <c r="F3" s="157">
        <v>47387</v>
      </c>
      <c r="G3" s="158"/>
      <c r="H3" s="159"/>
    </row>
    <row r="4" spans="1:8" x14ac:dyDescent="0.15">
      <c r="A4" s="160"/>
      <c r="B4" s="161"/>
      <c r="C4" s="162"/>
      <c r="D4" s="163">
        <v>12041</v>
      </c>
      <c r="E4" s="164"/>
      <c r="F4" s="165">
        <v>24928</v>
      </c>
      <c r="G4" s="166"/>
      <c r="H4" s="167"/>
    </row>
    <row r="5" spans="1:8" x14ac:dyDescent="0.15">
      <c r="A5" s="148" t="s">
        <v>542</v>
      </c>
      <c r="B5" s="153"/>
      <c r="C5" s="154"/>
      <c r="D5" s="155">
        <v>57125</v>
      </c>
      <c r="E5" s="156"/>
      <c r="F5" s="157">
        <v>51264</v>
      </c>
      <c r="G5" s="158"/>
      <c r="H5" s="159"/>
    </row>
    <row r="6" spans="1:8" x14ac:dyDescent="0.15">
      <c r="A6" s="160"/>
      <c r="B6" s="161"/>
      <c r="C6" s="162"/>
      <c r="D6" s="163">
        <v>29781</v>
      </c>
      <c r="E6" s="164"/>
      <c r="F6" s="165">
        <v>26040</v>
      </c>
      <c r="G6" s="166"/>
      <c r="H6" s="167"/>
    </row>
    <row r="7" spans="1:8" x14ac:dyDescent="0.15">
      <c r="A7" s="148" t="s">
        <v>543</v>
      </c>
      <c r="B7" s="153"/>
      <c r="C7" s="154"/>
      <c r="D7" s="155">
        <v>125487</v>
      </c>
      <c r="E7" s="156"/>
      <c r="F7" s="157">
        <v>52068</v>
      </c>
      <c r="G7" s="158"/>
      <c r="H7" s="159"/>
    </row>
    <row r="8" spans="1:8" x14ac:dyDescent="0.15">
      <c r="A8" s="160"/>
      <c r="B8" s="161"/>
      <c r="C8" s="162"/>
      <c r="D8" s="163">
        <v>84066</v>
      </c>
      <c r="E8" s="164"/>
      <c r="F8" s="165">
        <v>26936</v>
      </c>
      <c r="G8" s="166"/>
      <c r="H8" s="167"/>
    </row>
    <row r="9" spans="1:8" x14ac:dyDescent="0.15">
      <c r="A9" s="148" t="s">
        <v>544</v>
      </c>
      <c r="B9" s="153"/>
      <c r="C9" s="154"/>
      <c r="D9" s="155">
        <v>72784</v>
      </c>
      <c r="E9" s="156"/>
      <c r="F9" s="157">
        <v>47161</v>
      </c>
      <c r="G9" s="158"/>
      <c r="H9" s="159"/>
    </row>
    <row r="10" spans="1:8" x14ac:dyDescent="0.15">
      <c r="A10" s="160"/>
      <c r="B10" s="161"/>
      <c r="C10" s="162"/>
      <c r="D10" s="163">
        <v>39781</v>
      </c>
      <c r="E10" s="164"/>
      <c r="F10" s="165">
        <v>24595</v>
      </c>
      <c r="G10" s="166"/>
      <c r="H10" s="167"/>
    </row>
    <row r="11" spans="1:8" x14ac:dyDescent="0.15">
      <c r="A11" s="148" t="s">
        <v>545</v>
      </c>
      <c r="B11" s="153"/>
      <c r="C11" s="154"/>
      <c r="D11" s="155">
        <v>84406</v>
      </c>
      <c r="E11" s="156"/>
      <c r="F11" s="157">
        <v>43423</v>
      </c>
      <c r="G11" s="158"/>
      <c r="H11" s="159"/>
    </row>
    <row r="12" spans="1:8" x14ac:dyDescent="0.15">
      <c r="A12" s="160"/>
      <c r="B12" s="161"/>
      <c r="C12" s="168"/>
      <c r="D12" s="163">
        <v>18188</v>
      </c>
      <c r="E12" s="164"/>
      <c r="F12" s="165">
        <v>22207</v>
      </c>
      <c r="G12" s="166"/>
      <c r="H12" s="167"/>
    </row>
    <row r="13" spans="1:8" x14ac:dyDescent="0.15">
      <c r="A13" s="148"/>
      <c r="B13" s="153"/>
      <c r="C13" s="169"/>
      <c r="D13" s="170">
        <v>75030</v>
      </c>
      <c r="E13" s="171"/>
      <c r="F13" s="172">
        <v>48261</v>
      </c>
      <c r="G13" s="173"/>
      <c r="H13" s="159"/>
    </row>
    <row r="14" spans="1:8" x14ac:dyDescent="0.15">
      <c r="A14" s="160"/>
      <c r="B14" s="161"/>
      <c r="C14" s="162"/>
      <c r="D14" s="163">
        <v>36771</v>
      </c>
      <c r="E14" s="164"/>
      <c r="F14" s="165">
        <v>24941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2.29</v>
      </c>
      <c r="C19" s="174">
        <f>ROUND(VALUE(SUBSTITUTE(実質収支比率等に係る経年分析!G$48,"▲","-")),2)</f>
        <v>2.4</v>
      </c>
      <c r="D19" s="174">
        <f>ROUND(VALUE(SUBSTITUTE(実質収支比率等に係る経年分析!H$48,"▲","-")),2)</f>
        <v>2.35</v>
      </c>
      <c r="E19" s="174">
        <f>ROUND(VALUE(SUBSTITUTE(実質収支比率等に係る経年分析!I$48,"▲","-")),2)</f>
        <v>4.2</v>
      </c>
      <c r="F19" s="174">
        <f>ROUND(VALUE(SUBSTITUTE(実質収支比率等に係る経年分析!J$48,"▲","-")),2)</f>
        <v>3.18</v>
      </c>
    </row>
    <row r="20" spans="1:11" x14ac:dyDescent="0.15">
      <c r="A20" s="174" t="s">
        <v>57</v>
      </c>
      <c r="B20" s="174">
        <f>ROUND(VALUE(SUBSTITUTE(実質収支比率等に係る経年分析!F$47,"▲","-")),2)</f>
        <v>9.23</v>
      </c>
      <c r="C20" s="174">
        <f>ROUND(VALUE(SUBSTITUTE(実質収支比率等に係る経年分析!G$47,"▲","-")),2)</f>
        <v>8.91</v>
      </c>
      <c r="D20" s="174">
        <f>ROUND(VALUE(SUBSTITUTE(実質収支比率等に係る経年分析!H$47,"▲","-")),2)</f>
        <v>11.99</v>
      </c>
      <c r="E20" s="174">
        <f>ROUND(VALUE(SUBSTITUTE(実質収支比率等に係る経年分析!I$47,"▲","-")),2)</f>
        <v>19.27</v>
      </c>
      <c r="F20" s="174">
        <f>ROUND(VALUE(SUBSTITUTE(実質収支比率等に係る経年分析!J$47,"▲","-")),2)</f>
        <v>24.07</v>
      </c>
    </row>
    <row r="21" spans="1:11" x14ac:dyDescent="0.15">
      <c r="A21" s="174" t="s">
        <v>58</v>
      </c>
      <c r="B21" s="174">
        <f>IF(ISNUMBER(VALUE(SUBSTITUTE(実質収支比率等に係る経年分析!F$49,"▲","-"))),ROUND(VALUE(SUBSTITUTE(実質収支比率等に係る経年分析!F$49,"▲","-")),2),NA())</f>
        <v>-0.98</v>
      </c>
      <c r="C21" s="174">
        <f>IF(ISNUMBER(VALUE(SUBSTITUTE(実質収支比率等に係る経年分析!G$49,"▲","-"))),ROUND(VALUE(SUBSTITUTE(実質収支比率等に係る経年分析!G$49,"▲","-")),2),NA())</f>
        <v>-1.59</v>
      </c>
      <c r="D21" s="174">
        <f>IF(ISNUMBER(VALUE(SUBSTITUTE(実質収支比率等に係る経年分析!H$49,"▲","-"))),ROUND(VALUE(SUBSTITUTE(実質収支比率等に係る経年分析!H$49,"▲","-")),2),NA())</f>
        <v>1.92</v>
      </c>
      <c r="E21" s="174">
        <f>IF(ISNUMBER(VALUE(SUBSTITUTE(実質収支比率等に係る経年分析!I$49,"▲","-"))),ROUND(VALUE(SUBSTITUTE(実質収支比率等に係る経年分析!I$49,"▲","-")),2),NA())</f>
        <v>8.48</v>
      </c>
      <c r="F21" s="174">
        <f>IF(ISNUMBER(VALUE(SUBSTITUTE(実質収支比率等に係る経年分析!J$49,"▲","-"))),ROUND(VALUE(SUBSTITUTE(実質収支比率等に係る経年分析!J$49,"▲","-")),2),NA())</f>
        <v>0.79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2.0099999999999998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1.76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0.53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津幡町バス事業特別会計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津幡町後期高齢者医療特別会計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津幡町簡易水道事業会計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0.31</v>
      </c>
    </row>
    <row r="32" spans="1:11" x14ac:dyDescent="0.15">
      <c r="A32" s="175" t="str">
        <f>IF(連結実質赤字比率に係る赤字・黒字の構成分析!C$38="",NA(),連結実質赤字比率に係る赤字・黒字の構成分析!C$38)</f>
        <v>津幡町国民健康保険特別会計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0.46</v>
      </c>
    </row>
    <row r="33" spans="1:16" x14ac:dyDescent="0.15">
      <c r="A33" s="175" t="str">
        <f>IF(連結実質赤字比率に係る赤字・黒字の構成分析!C$37="",NA(),連結実質赤字比率に係る赤字・黒字の構成分析!C$37)</f>
        <v>津幡町介護保険特別会計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2.2400000000000002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2.2999999999999998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4.16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3.14</v>
      </c>
    </row>
    <row r="35" spans="1:16" x14ac:dyDescent="0.15">
      <c r="A35" s="175" t="str">
        <f>IF(連結実質赤字比率に係る赤字・黒字の構成分析!C$35="",NA(),連結実質赤字比率に係る赤字・黒字の構成分析!C$35)</f>
        <v>津幡町病院事業会計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10.16</v>
      </c>
    </row>
    <row r="36" spans="1:16" x14ac:dyDescent="0.15">
      <c r="A36" s="175" t="str">
        <f>IF(連結実質赤字比率に係る赤字・黒字の構成分析!C$34="",NA(),連結実質赤字比率に係る赤字・黒字の構成分析!C$34)</f>
        <v>津幡町水道事業会計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11.64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11.72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2007</v>
      </c>
      <c r="E42" s="176"/>
      <c r="F42" s="176"/>
      <c r="G42" s="176">
        <f>'実質公債費比率（分子）の構造'!L$52</f>
        <v>1917</v>
      </c>
      <c r="H42" s="176"/>
      <c r="I42" s="176"/>
      <c r="J42" s="176">
        <f>'実質公債費比率（分子）の構造'!M$52</f>
        <v>1811</v>
      </c>
      <c r="K42" s="176"/>
      <c r="L42" s="176"/>
      <c r="M42" s="176">
        <f>'実質公債費比率（分子）の構造'!N$52</f>
        <v>1847</v>
      </c>
      <c r="N42" s="176"/>
      <c r="O42" s="176"/>
      <c r="P42" s="176">
        <f>'実質公債費比率（分子）の構造'!O$52</f>
        <v>1553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85</v>
      </c>
      <c r="C45" s="176"/>
      <c r="D45" s="176"/>
      <c r="E45" s="176">
        <f>'実質公債費比率（分子）の構造'!L$49</f>
        <v>74</v>
      </c>
      <c r="F45" s="176"/>
      <c r="G45" s="176"/>
      <c r="H45" s="176">
        <f>'実質公債費比率（分子）の構造'!M$49</f>
        <v>61</v>
      </c>
      <c r="I45" s="176"/>
      <c r="J45" s="176"/>
      <c r="K45" s="176">
        <f>'実質公債費比率（分子）の構造'!N$49</f>
        <v>20</v>
      </c>
      <c r="L45" s="176"/>
      <c r="M45" s="176"/>
      <c r="N45" s="176">
        <f>'実質公債費比率（分子）の構造'!O$49</f>
        <v>21</v>
      </c>
      <c r="O45" s="176"/>
      <c r="P45" s="176"/>
    </row>
    <row r="46" spans="1:16" x14ac:dyDescent="0.15">
      <c r="A46" s="176" t="s">
        <v>69</v>
      </c>
      <c r="B46" s="176">
        <f>'実質公債費比率（分子）の構造'!K$48</f>
        <v>765</v>
      </c>
      <c r="C46" s="176"/>
      <c r="D46" s="176"/>
      <c r="E46" s="176">
        <f>'実質公債費比率（分子）の構造'!L$48</f>
        <v>714</v>
      </c>
      <c r="F46" s="176"/>
      <c r="G46" s="176"/>
      <c r="H46" s="176">
        <f>'実質公債費比率（分子）の構造'!M$48</f>
        <v>674</v>
      </c>
      <c r="I46" s="176"/>
      <c r="J46" s="176"/>
      <c r="K46" s="176">
        <f>'実質公債費比率（分子）の構造'!N$48</f>
        <v>667</v>
      </c>
      <c r="L46" s="176"/>
      <c r="M46" s="176"/>
      <c r="N46" s="176">
        <f>'実質公債費比率（分子）の構造'!O$48</f>
        <v>595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1792</v>
      </c>
      <c r="C49" s="176"/>
      <c r="D49" s="176"/>
      <c r="E49" s="176">
        <f>'実質公債費比率（分子）の構造'!L$45</f>
        <v>1744</v>
      </c>
      <c r="F49" s="176"/>
      <c r="G49" s="176"/>
      <c r="H49" s="176">
        <f>'実質公債費比率（分子）の構造'!M$45</f>
        <v>1567</v>
      </c>
      <c r="I49" s="176"/>
      <c r="J49" s="176"/>
      <c r="K49" s="176">
        <f>'実質公債費比率（分子）の構造'!N$45</f>
        <v>1701</v>
      </c>
      <c r="L49" s="176"/>
      <c r="M49" s="176"/>
      <c r="N49" s="176">
        <f>'実質公債費比率（分子）の構造'!O$45</f>
        <v>1536</v>
      </c>
      <c r="O49" s="176"/>
      <c r="P49" s="176"/>
    </row>
    <row r="50" spans="1:16" x14ac:dyDescent="0.15">
      <c r="A50" s="176" t="s">
        <v>73</v>
      </c>
      <c r="B50" s="176" t="e">
        <f>NA()</f>
        <v>#N/A</v>
      </c>
      <c r="C50" s="176">
        <f>IF(ISNUMBER('実質公債費比率（分子）の構造'!K$53),'実質公債費比率（分子）の構造'!K$53,NA())</f>
        <v>635</v>
      </c>
      <c r="D50" s="176" t="e">
        <f>NA()</f>
        <v>#N/A</v>
      </c>
      <c r="E50" s="176" t="e">
        <f>NA()</f>
        <v>#N/A</v>
      </c>
      <c r="F50" s="176">
        <f>IF(ISNUMBER('実質公債費比率（分子）の構造'!L$53),'実質公債費比率（分子）の構造'!L$53,NA())</f>
        <v>615</v>
      </c>
      <c r="G50" s="176" t="e">
        <f>NA()</f>
        <v>#N/A</v>
      </c>
      <c r="H50" s="176" t="e">
        <f>NA()</f>
        <v>#N/A</v>
      </c>
      <c r="I50" s="176">
        <f>IF(ISNUMBER('実質公債費比率（分子）の構造'!M$53),'実質公債費比率（分子）の構造'!M$53,NA())</f>
        <v>491</v>
      </c>
      <c r="J50" s="176" t="e">
        <f>NA()</f>
        <v>#N/A</v>
      </c>
      <c r="K50" s="176" t="e">
        <f>NA()</f>
        <v>#N/A</v>
      </c>
      <c r="L50" s="176">
        <f>IF(ISNUMBER('実質公債費比率（分子）の構造'!N$53),'実質公債費比率（分子）の構造'!N$53,NA())</f>
        <v>541</v>
      </c>
      <c r="M50" s="176" t="e">
        <f>NA()</f>
        <v>#N/A</v>
      </c>
      <c r="N50" s="176" t="e">
        <f>NA()</f>
        <v>#N/A</v>
      </c>
      <c r="O50" s="176">
        <f>IF(ISNUMBER('実質公債費比率（分子）の構造'!O$53),'実質公債費比率（分子）の構造'!O$53,NA())</f>
        <v>599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17220</v>
      </c>
      <c r="E56" s="175"/>
      <c r="F56" s="175"/>
      <c r="G56" s="175">
        <f>'将来負担比率（分子）の構造'!J$52</f>
        <v>16616</v>
      </c>
      <c r="H56" s="175"/>
      <c r="I56" s="175"/>
      <c r="J56" s="175">
        <f>'将来負担比率（分子）の構造'!K$52</f>
        <v>16744</v>
      </c>
      <c r="K56" s="175"/>
      <c r="L56" s="175"/>
      <c r="M56" s="175">
        <f>'将来負担比率（分子）の構造'!L$52</f>
        <v>17265</v>
      </c>
      <c r="N56" s="175"/>
      <c r="O56" s="175"/>
      <c r="P56" s="175">
        <f>'将来負担比率（分子）の構造'!M$52</f>
        <v>17085</v>
      </c>
    </row>
    <row r="57" spans="1:16" x14ac:dyDescent="0.15">
      <c r="A57" s="175" t="s">
        <v>44</v>
      </c>
      <c r="B57" s="175"/>
      <c r="C57" s="175"/>
      <c r="D57" s="175">
        <f>'将来負担比率（分子）の構造'!I$51</f>
        <v>2026</v>
      </c>
      <c r="E57" s="175"/>
      <c r="F57" s="175"/>
      <c r="G57" s="175">
        <f>'将来負担比率（分子）の構造'!J$51</f>
        <v>2021</v>
      </c>
      <c r="H57" s="175"/>
      <c r="I57" s="175"/>
      <c r="J57" s="175">
        <f>'将来負担比率（分子）の構造'!K$51</f>
        <v>2043</v>
      </c>
      <c r="K57" s="175"/>
      <c r="L57" s="175"/>
      <c r="M57" s="175">
        <f>'将来負担比率（分子）の構造'!L$51</f>
        <v>2104</v>
      </c>
      <c r="N57" s="175"/>
      <c r="O57" s="175"/>
      <c r="P57" s="175">
        <f>'将来負担比率（分子）の構造'!M$51</f>
        <v>2098</v>
      </c>
    </row>
    <row r="58" spans="1:16" x14ac:dyDescent="0.15">
      <c r="A58" s="175" t="s">
        <v>43</v>
      </c>
      <c r="B58" s="175"/>
      <c r="C58" s="175"/>
      <c r="D58" s="175">
        <f>'将来負担比率（分子）の構造'!I$50</f>
        <v>1790</v>
      </c>
      <c r="E58" s="175"/>
      <c r="F58" s="175"/>
      <c r="G58" s="175">
        <f>'将来負担比率（分子）の構造'!J$50</f>
        <v>1809</v>
      </c>
      <c r="H58" s="175"/>
      <c r="I58" s="175"/>
      <c r="J58" s="175">
        <f>'将来負担比率（分子）の構造'!K$50</f>
        <v>2021</v>
      </c>
      <c r="K58" s="175"/>
      <c r="L58" s="175"/>
      <c r="M58" s="175">
        <f>'将来負担比率（分子）の構造'!L$50</f>
        <v>2943</v>
      </c>
      <c r="N58" s="175"/>
      <c r="O58" s="175"/>
      <c r="P58" s="175">
        <f>'将来負担比率（分子）の構造'!M$50</f>
        <v>3291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277</v>
      </c>
      <c r="C61" s="175"/>
      <c r="D61" s="175"/>
      <c r="E61" s="175">
        <f>'将来負担比率（分子）の構造'!J$46</f>
        <v>245</v>
      </c>
      <c r="F61" s="175"/>
      <c r="G61" s="175"/>
      <c r="H61" s="175">
        <f>'将来負担比率（分子）の構造'!K$46</f>
        <v>213</v>
      </c>
      <c r="I61" s="175"/>
      <c r="J61" s="175"/>
      <c r="K61" s="175">
        <f>'将来負担比率（分子）の構造'!L$46</f>
        <v>210</v>
      </c>
      <c r="L61" s="175"/>
      <c r="M61" s="175"/>
      <c r="N61" s="175">
        <f>'将来負担比率（分子）の構造'!M$46</f>
        <v>177</v>
      </c>
      <c r="O61" s="175"/>
      <c r="P61" s="175"/>
    </row>
    <row r="62" spans="1:16" x14ac:dyDescent="0.15">
      <c r="A62" s="175" t="s">
        <v>37</v>
      </c>
      <c r="B62" s="175">
        <f>'将来負担比率（分子）の構造'!I$45</f>
        <v>1651</v>
      </c>
      <c r="C62" s="175"/>
      <c r="D62" s="175"/>
      <c r="E62" s="175">
        <f>'将来負担比率（分子）の構造'!J$45</f>
        <v>1609</v>
      </c>
      <c r="F62" s="175"/>
      <c r="G62" s="175"/>
      <c r="H62" s="175">
        <f>'将来負担比率（分子）の構造'!K$45</f>
        <v>1548</v>
      </c>
      <c r="I62" s="175"/>
      <c r="J62" s="175"/>
      <c r="K62" s="175">
        <f>'将来負担比率（分子）の構造'!L$45</f>
        <v>1509</v>
      </c>
      <c r="L62" s="175"/>
      <c r="M62" s="175"/>
      <c r="N62" s="175">
        <f>'将来負担比率（分子）の構造'!M$45</f>
        <v>1441</v>
      </c>
      <c r="O62" s="175"/>
      <c r="P62" s="175"/>
    </row>
    <row r="63" spans="1:16" x14ac:dyDescent="0.15">
      <c r="A63" s="175" t="s">
        <v>36</v>
      </c>
      <c r="B63" s="175">
        <f>'将来負担比率（分子）の構造'!I$44</f>
        <v>303</v>
      </c>
      <c r="C63" s="175"/>
      <c r="D63" s="175"/>
      <c r="E63" s="175">
        <f>'将来負担比率（分子）の構造'!J$44</f>
        <v>253</v>
      </c>
      <c r="F63" s="175"/>
      <c r="G63" s="175"/>
      <c r="H63" s="175">
        <f>'将来負担比率（分子）の構造'!K$44</f>
        <v>246</v>
      </c>
      <c r="I63" s="175"/>
      <c r="J63" s="175"/>
      <c r="K63" s="175">
        <f>'将来負担比率（分子）の構造'!L$44</f>
        <v>758</v>
      </c>
      <c r="L63" s="175"/>
      <c r="M63" s="175"/>
      <c r="N63" s="175">
        <f>'将来負担比率（分子）の構造'!M$44</f>
        <v>1738</v>
      </c>
      <c r="O63" s="175"/>
      <c r="P63" s="175"/>
    </row>
    <row r="64" spans="1:16" x14ac:dyDescent="0.15">
      <c r="A64" s="175" t="s">
        <v>35</v>
      </c>
      <c r="B64" s="175">
        <f>'将来負担比率（分子）の構造'!I$43</f>
        <v>9663</v>
      </c>
      <c r="C64" s="175"/>
      <c r="D64" s="175"/>
      <c r="E64" s="175">
        <f>'将来負担比率（分子）の構造'!J$43</f>
        <v>8919</v>
      </c>
      <c r="F64" s="175"/>
      <c r="G64" s="175"/>
      <c r="H64" s="175">
        <f>'将来負担比率（分子）の構造'!K$43</f>
        <v>8151</v>
      </c>
      <c r="I64" s="175"/>
      <c r="J64" s="175"/>
      <c r="K64" s="175">
        <f>'将来負担比率（分子）の構造'!L$43</f>
        <v>7763</v>
      </c>
      <c r="L64" s="175"/>
      <c r="M64" s="175"/>
      <c r="N64" s="175">
        <f>'将来負担比率（分子）の構造'!M$43</f>
        <v>7482</v>
      </c>
      <c r="O64" s="175"/>
      <c r="P64" s="175"/>
    </row>
    <row r="65" spans="1:16" x14ac:dyDescent="0.15">
      <c r="A65" s="175" t="s">
        <v>34</v>
      </c>
      <c r="B65" s="175">
        <f>'将来負担比率（分子）の構造'!I$42</f>
        <v>141</v>
      </c>
      <c r="C65" s="175"/>
      <c r="D65" s="175"/>
      <c r="E65" s="175">
        <f>'将来負担比率（分子）の構造'!J$42</f>
        <v>153</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14240</v>
      </c>
      <c r="C66" s="175"/>
      <c r="D66" s="175"/>
      <c r="E66" s="175">
        <f>'将来負担比率（分子）の構造'!J$41</f>
        <v>14262</v>
      </c>
      <c r="F66" s="175"/>
      <c r="G66" s="175"/>
      <c r="H66" s="175">
        <f>'将来負担比率（分子）の構造'!K$41</f>
        <v>16022</v>
      </c>
      <c r="I66" s="175"/>
      <c r="J66" s="175"/>
      <c r="K66" s="175">
        <f>'将来負担比率（分子）の構造'!L$41</f>
        <v>16741</v>
      </c>
      <c r="L66" s="175"/>
      <c r="M66" s="175"/>
      <c r="N66" s="175">
        <f>'将来負担比率（分子）の構造'!M$41</f>
        <v>17097</v>
      </c>
      <c r="O66" s="175"/>
      <c r="P66" s="175"/>
    </row>
    <row r="67" spans="1:16" x14ac:dyDescent="0.15">
      <c r="A67" s="175" t="s">
        <v>77</v>
      </c>
      <c r="B67" s="175" t="e">
        <f>NA()</f>
        <v>#N/A</v>
      </c>
      <c r="C67" s="175">
        <f>IF(ISNUMBER('将来負担比率（分子）の構造'!I$53), IF('将来負担比率（分子）の構造'!I$53 &lt; 0, 0, '将来負担比率（分子）の構造'!I$53), NA())</f>
        <v>5239</v>
      </c>
      <c r="D67" s="175" t="e">
        <f>NA()</f>
        <v>#N/A</v>
      </c>
      <c r="E67" s="175" t="e">
        <f>NA()</f>
        <v>#N/A</v>
      </c>
      <c r="F67" s="175">
        <f>IF(ISNUMBER('将来負担比率（分子）の構造'!J$53), IF('将来負担比率（分子）の構造'!J$53 &lt; 0, 0, '将来負担比率（分子）の構造'!J$53), NA())</f>
        <v>4996</v>
      </c>
      <c r="G67" s="175" t="e">
        <f>NA()</f>
        <v>#N/A</v>
      </c>
      <c r="H67" s="175" t="e">
        <f>NA()</f>
        <v>#N/A</v>
      </c>
      <c r="I67" s="175">
        <f>IF(ISNUMBER('将来負担比率（分子）の構造'!K$53), IF('将来負担比率（分子）の構造'!K$53 &lt; 0, 0, '将来負担比率（分子）の構造'!K$53), NA())</f>
        <v>5373</v>
      </c>
      <c r="J67" s="175" t="e">
        <f>NA()</f>
        <v>#N/A</v>
      </c>
      <c r="K67" s="175" t="e">
        <f>NA()</f>
        <v>#N/A</v>
      </c>
      <c r="L67" s="175">
        <f>IF(ISNUMBER('将来負担比率（分子）の構造'!L$53), IF('将来負担比率（分子）の構造'!L$53 &lt; 0, 0, '将来負担比率（分子）の構造'!L$53), NA())</f>
        <v>4670</v>
      </c>
      <c r="M67" s="175" t="e">
        <f>NA()</f>
        <v>#N/A</v>
      </c>
      <c r="N67" s="175" t="e">
        <f>NA()</f>
        <v>#N/A</v>
      </c>
      <c r="O67" s="175">
        <f>IF(ISNUMBER('将来負担比率（分子）の構造'!M$53), IF('将来負担比率（分子）の構造'!M$53 &lt; 0, 0, '将来負担比率（分子）の構造'!M$53), NA())</f>
        <v>5460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1047</v>
      </c>
      <c r="C72" s="179">
        <f>基金残高に係る経年分析!G55</f>
        <v>1752</v>
      </c>
      <c r="D72" s="179">
        <f>基金残高に係る経年分析!H55</f>
        <v>2123</v>
      </c>
    </row>
    <row r="73" spans="1:16" x14ac:dyDescent="0.15">
      <c r="A73" s="178" t="s">
        <v>80</v>
      </c>
      <c r="B73" s="179">
        <f>基金残高に係る経年分析!F56</f>
        <v>1</v>
      </c>
      <c r="C73" s="179">
        <f>基金残高に係る経年分析!G56</f>
        <v>143</v>
      </c>
      <c r="D73" s="179">
        <f>基金残高に係る経年分析!H56</f>
        <v>143</v>
      </c>
    </row>
    <row r="74" spans="1:16" x14ac:dyDescent="0.15">
      <c r="A74" s="178" t="s">
        <v>81</v>
      </c>
      <c r="B74" s="179">
        <f>基金残高に係る経年分析!F57</f>
        <v>243</v>
      </c>
      <c r="C74" s="179">
        <f>基金残高に係る経年分析!G57</f>
        <v>194</v>
      </c>
      <c r="D74" s="179">
        <f>基金残高に係る経年分析!H57</f>
        <v>192</v>
      </c>
    </row>
  </sheetData>
  <sheetProtection algorithmName="SHA-512" hashValue="Ad+vHzwxT4cAMdaawVz/33+t20xaK+nMwWc+LFoZZSAvWvZaUWyNucd4+bmoMo59E8+QmLOVbbMUPpCY1y/20Q==" saltValue="qIsM9kWHBXpKz5WPDcgS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218</v>
      </c>
      <c r="S4" s="674"/>
      <c r="T4" s="674"/>
      <c r="U4" s="674"/>
      <c r="V4" s="674"/>
      <c r="W4" s="674"/>
      <c r="X4" s="674"/>
      <c r="Y4" s="675"/>
      <c r="Z4" s="673" t="s">
        <v>219</v>
      </c>
      <c r="AA4" s="674"/>
      <c r="AB4" s="674"/>
      <c r="AC4" s="675"/>
      <c r="AD4" s="673" t="s">
        <v>220</v>
      </c>
      <c r="AE4" s="674"/>
      <c r="AF4" s="674"/>
      <c r="AG4" s="674"/>
      <c r="AH4" s="674"/>
      <c r="AI4" s="674"/>
      <c r="AJ4" s="674"/>
      <c r="AK4" s="675"/>
      <c r="AL4" s="673" t="s">
        <v>219</v>
      </c>
      <c r="AM4" s="674"/>
      <c r="AN4" s="674"/>
      <c r="AO4" s="675"/>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3" t="s">
        <v>224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225</v>
      </c>
      <c r="C5" s="680"/>
      <c r="D5" s="680"/>
      <c r="E5" s="680"/>
      <c r="F5" s="680"/>
      <c r="G5" s="680"/>
      <c r="H5" s="680"/>
      <c r="I5" s="680"/>
      <c r="J5" s="680"/>
      <c r="K5" s="680"/>
      <c r="L5" s="680"/>
      <c r="M5" s="680"/>
      <c r="N5" s="680"/>
      <c r="O5" s="680"/>
      <c r="P5" s="680"/>
      <c r="Q5" s="681"/>
      <c r="R5" s="676">
        <v>4449525</v>
      </c>
      <c r="S5" s="677"/>
      <c r="T5" s="677"/>
      <c r="U5" s="677"/>
      <c r="V5" s="677"/>
      <c r="W5" s="677"/>
      <c r="X5" s="677"/>
      <c r="Y5" s="702"/>
      <c r="Z5" s="715">
        <v>26.2</v>
      </c>
      <c r="AA5" s="715"/>
      <c r="AB5" s="715"/>
      <c r="AC5" s="715"/>
      <c r="AD5" s="716">
        <v>4263123</v>
      </c>
      <c r="AE5" s="716"/>
      <c r="AF5" s="716"/>
      <c r="AG5" s="716"/>
      <c r="AH5" s="716"/>
      <c r="AI5" s="716"/>
      <c r="AJ5" s="716"/>
      <c r="AK5" s="716"/>
      <c r="AL5" s="703">
        <v>48.3</v>
      </c>
      <c r="AM5" s="685"/>
      <c r="AN5" s="685"/>
      <c r="AO5" s="704"/>
      <c r="AP5" s="679" t="s">
        <v>226</v>
      </c>
      <c r="AQ5" s="680"/>
      <c r="AR5" s="680"/>
      <c r="AS5" s="680"/>
      <c r="AT5" s="680"/>
      <c r="AU5" s="680"/>
      <c r="AV5" s="680"/>
      <c r="AW5" s="680"/>
      <c r="AX5" s="680"/>
      <c r="AY5" s="680"/>
      <c r="AZ5" s="680"/>
      <c r="BA5" s="680"/>
      <c r="BB5" s="680"/>
      <c r="BC5" s="680"/>
      <c r="BD5" s="680"/>
      <c r="BE5" s="680"/>
      <c r="BF5" s="681"/>
      <c r="BG5" s="621">
        <v>4263123</v>
      </c>
      <c r="BH5" s="622"/>
      <c r="BI5" s="622"/>
      <c r="BJ5" s="622"/>
      <c r="BK5" s="622"/>
      <c r="BL5" s="622"/>
      <c r="BM5" s="622"/>
      <c r="BN5" s="623"/>
      <c r="BO5" s="659">
        <v>95.8</v>
      </c>
      <c r="BP5" s="659"/>
      <c r="BQ5" s="659"/>
      <c r="BR5" s="659"/>
      <c r="BS5" s="660">
        <v>42437</v>
      </c>
      <c r="BT5" s="660"/>
      <c r="BU5" s="660"/>
      <c r="BV5" s="660"/>
      <c r="BW5" s="660"/>
      <c r="BX5" s="660"/>
      <c r="BY5" s="660"/>
      <c r="BZ5" s="660"/>
      <c r="CA5" s="660"/>
      <c r="CB5" s="695"/>
      <c r="CD5" s="673" t="s">
        <v>221</v>
      </c>
      <c r="CE5" s="674"/>
      <c r="CF5" s="674"/>
      <c r="CG5" s="674"/>
      <c r="CH5" s="674"/>
      <c r="CI5" s="674"/>
      <c r="CJ5" s="674"/>
      <c r="CK5" s="674"/>
      <c r="CL5" s="674"/>
      <c r="CM5" s="674"/>
      <c r="CN5" s="674"/>
      <c r="CO5" s="674"/>
      <c r="CP5" s="674"/>
      <c r="CQ5" s="675"/>
      <c r="CR5" s="673" t="s">
        <v>227</v>
      </c>
      <c r="CS5" s="674"/>
      <c r="CT5" s="674"/>
      <c r="CU5" s="674"/>
      <c r="CV5" s="674"/>
      <c r="CW5" s="674"/>
      <c r="CX5" s="674"/>
      <c r="CY5" s="675"/>
      <c r="CZ5" s="673" t="s">
        <v>219</v>
      </c>
      <c r="DA5" s="674"/>
      <c r="DB5" s="674"/>
      <c r="DC5" s="675"/>
      <c r="DD5" s="673" t="s">
        <v>228</v>
      </c>
      <c r="DE5" s="674"/>
      <c r="DF5" s="674"/>
      <c r="DG5" s="674"/>
      <c r="DH5" s="674"/>
      <c r="DI5" s="674"/>
      <c r="DJ5" s="674"/>
      <c r="DK5" s="674"/>
      <c r="DL5" s="674"/>
      <c r="DM5" s="674"/>
      <c r="DN5" s="674"/>
      <c r="DO5" s="674"/>
      <c r="DP5" s="675"/>
      <c r="DQ5" s="673" t="s">
        <v>229</v>
      </c>
      <c r="DR5" s="674"/>
      <c r="DS5" s="674"/>
      <c r="DT5" s="674"/>
      <c r="DU5" s="674"/>
      <c r="DV5" s="674"/>
      <c r="DW5" s="674"/>
      <c r="DX5" s="674"/>
      <c r="DY5" s="674"/>
      <c r="DZ5" s="674"/>
      <c r="EA5" s="674"/>
      <c r="EB5" s="674"/>
      <c r="EC5" s="675"/>
    </row>
    <row r="6" spans="2:143" ht="11.25" customHeight="1" x14ac:dyDescent="0.15">
      <c r="B6" s="618" t="s">
        <v>230</v>
      </c>
      <c r="C6" s="619"/>
      <c r="D6" s="619"/>
      <c r="E6" s="619"/>
      <c r="F6" s="619"/>
      <c r="G6" s="619"/>
      <c r="H6" s="619"/>
      <c r="I6" s="619"/>
      <c r="J6" s="619"/>
      <c r="K6" s="619"/>
      <c r="L6" s="619"/>
      <c r="M6" s="619"/>
      <c r="N6" s="619"/>
      <c r="O6" s="619"/>
      <c r="P6" s="619"/>
      <c r="Q6" s="620"/>
      <c r="R6" s="621">
        <v>138211</v>
      </c>
      <c r="S6" s="622"/>
      <c r="T6" s="622"/>
      <c r="U6" s="622"/>
      <c r="V6" s="622"/>
      <c r="W6" s="622"/>
      <c r="X6" s="622"/>
      <c r="Y6" s="623"/>
      <c r="Z6" s="659">
        <v>0.8</v>
      </c>
      <c r="AA6" s="659"/>
      <c r="AB6" s="659"/>
      <c r="AC6" s="659"/>
      <c r="AD6" s="660">
        <v>138211</v>
      </c>
      <c r="AE6" s="660"/>
      <c r="AF6" s="660"/>
      <c r="AG6" s="660"/>
      <c r="AH6" s="660"/>
      <c r="AI6" s="660"/>
      <c r="AJ6" s="660"/>
      <c r="AK6" s="660"/>
      <c r="AL6" s="624">
        <v>1.6</v>
      </c>
      <c r="AM6" s="625"/>
      <c r="AN6" s="625"/>
      <c r="AO6" s="661"/>
      <c r="AP6" s="618" t="s">
        <v>231</v>
      </c>
      <c r="AQ6" s="619"/>
      <c r="AR6" s="619"/>
      <c r="AS6" s="619"/>
      <c r="AT6" s="619"/>
      <c r="AU6" s="619"/>
      <c r="AV6" s="619"/>
      <c r="AW6" s="619"/>
      <c r="AX6" s="619"/>
      <c r="AY6" s="619"/>
      <c r="AZ6" s="619"/>
      <c r="BA6" s="619"/>
      <c r="BB6" s="619"/>
      <c r="BC6" s="619"/>
      <c r="BD6" s="619"/>
      <c r="BE6" s="619"/>
      <c r="BF6" s="620"/>
      <c r="BG6" s="621">
        <v>4263123</v>
      </c>
      <c r="BH6" s="622"/>
      <c r="BI6" s="622"/>
      <c r="BJ6" s="622"/>
      <c r="BK6" s="622"/>
      <c r="BL6" s="622"/>
      <c r="BM6" s="622"/>
      <c r="BN6" s="623"/>
      <c r="BO6" s="659">
        <v>95.8</v>
      </c>
      <c r="BP6" s="659"/>
      <c r="BQ6" s="659"/>
      <c r="BR6" s="659"/>
      <c r="BS6" s="660">
        <v>42437</v>
      </c>
      <c r="BT6" s="660"/>
      <c r="BU6" s="660"/>
      <c r="BV6" s="660"/>
      <c r="BW6" s="660"/>
      <c r="BX6" s="660"/>
      <c r="BY6" s="660"/>
      <c r="BZ6" s="660"/>
      <c r="CA6" s="660"/>
      <c r="CB6" s="695"/>
      <c r="CD6" s="679" t="s">
        <v>232</v>
      </c>
      <c r="CE6" s="680"/>
      <c r="CF6" s="680"/>
      <c r="CG6" s="680"/>
      <c r="CH6" s="680"/>
      <c r="CI6" s="680"/>
      <c r="CJ6" s="680"/>
      <c r="CK6" s="680"/>
      <c r="CL6" s="680"/>
      <c r="CM6" s="680"/>
      <c r="CN6" s="680"/>
      <c r="CO6" s="680"/>
      <c r="CP6" s="680"/>
      <c r="CQ6" s="681"/>
      <c r="CR6" s="621">
        <v>141813</v>
      </c>
      <c r="CS6" s="622"/>
      <c r="CT6" s="622"/>
      <c r="CU6" s="622"/>
      <c r="CV6" s="622"/>
      <c r="CW6" s="622"/>
      <c r="CX6" s="622"/>
      <c r="CY6" s="623"/>
      <c r="CZ6" s="703">
        <v>0.9</v>
      </c>
      <c r="DA6" s="685"/>
      <c r="DB6" s="685"/>
      <c r="DC6" s="705"/>
      <c r="DD6" s="627" t="s">
        <v>233</v>
      </c>
      <c r="DE6" s="622"/>
      <c r="DF6" s="622"/>
      <c r="DG6" s="622"/>
      <c r="DH6" s="622"/>
      <c r="DI6" s="622"/>
      <c r="DJ6" s="622"/>
      <c r="DK6" s="622"/>
      <c r="DL6" s="622"/>
      <c r="DM6" s="622"/>
      <c r="DN6" s="622"/>
      <c r="DO6" s="622"/>
      <c r="DP6" s="623"/>
      <c r="DQ6" s="627">
        <v>141813</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2066</v>
      </c>
      <c r="S7" s="622"/>
      <c r="T7" s="622"/>
      <c r="U7" s="622"/>
      <c r="V7" s="622"/>
      <c r="W7" s="622"/>
      <c r="X7" s="622"/>
      <c r="Y7" s="623"/>
      <c r="Z7" s="659">
        <v>0</v>
      </c>
      <c r="AA7" s="659"/>
      <c r="AB7" s="659"/>
      <c r="AC7" s="659"/>
      <c r="AD7" s="660">
        <v>2066</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2176871</v>
      </c>
      <c r="BH7" s="622"/>
      <c r="BI7" s="622"/>
      <c r="BJ7" s="622"/>
      <c r="BK7" s="622"/>
      <c r="BL7" s="622"/>
      <c r="BM7" s="622"/>
      <c r="BN7" s="623"/>
      <c r="BO7" s="659">
        <v>48.9</v>
      </c>
      <c r="BP7" s="659"/>
      <c r="BQ7" s="659"/>
      <c r="BR7" s="659"/>
      <c r="BS7" s="660">
        <v>42437</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1991347</v>
      </c>
      <c r="CS7" s="622"/>
      <c r="CT7" s="622"/>
      <c r="CU7" s="622"/>
      <c r="CV7" s="622"/>
      <c r="CW7" s="622"/>
      <c r="CX7" s="622"/>
      <c r="CY7" s="623"/>
      <c r="CZ7" s="659">
        <v>12</v>
      </c>
      <c r="DA7" s="659"/>
      <c r="DB7" s="659"/>
      <c r="DC7" s="659"/>
      <c r="DD7" s="627">
        <v>44892</v>
      </c>
      <c r="DE7" s="622"/>
      <c r="DF7" s="622"/>
      <c r="DG7" s="622"/>
      <c r="DH7" s="622"/>
      <c r="DI7" s="622"/>
      <c r="DJ7" s="622"/>
      <c r="DK7" s="622"/>
      <c r="DL7" s="622"/>
      <c r="DM7" s="622"/>
      <c r="DN7" s="622"/>
      <c r="DO7" s="622"/>
      <c r="DP7" s="623"/>
      <c r="DQ7" s="627">
        <v>1594981</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23930</v>
      </c>
      <c r="S8" s="622"/>
      <c r="T8" s="622"/>
      <c r="U8" s="622"/>
      <c r="V8" s="622"/>
      <c r="W8" s="622"/>
      <c r="X8" s="622"/>
      <c r="Y8" s="623"/>
      <c r="Z8" s="659">
        <v>0.1</v>
      </c>
      <c r="AA8" s="659"/>
      <c r="AB8" s="659"/>
      <c r="AC8" s="659"/>
      <c r="AD8" s="660">
        <v>23930</v>
      </c>
      <c r="AE8" s="660"/>
      <c r="AF8" s="660"/>
      <c r="AG8" s="660"/>
      <c r="AH8" s="660"/>
      <c r="AI8" s="660"/>
      <c r="AJ8" s="660"/>
      <c r="AK8" s="660"/>
      <c r="AL8" s="624">
        <v>0.3</v>
      </c>
      <c r="AM8" s="625"/>
      <c r="AN8" s="625"/>
      <c r="AO8" s="661"/>
      <c r="AP8" s="618" t="s">
        <v>238</v>
      </c>
      <c r="AQ8" s="619"/>
      <c r="AR8" s="619"/>
      <c r="AS8" s="619"/>
      <c r="AT8" s="619"/>
      <c r="AU8" s="619"/>
      <c r="AV8" s="619"/>
      <c r="AW8" s="619"/>
      <c r="AX8" s="619"/>
      <c r="AY8" s="619"/>
      <c r="AZ8" s="619"/>
      <c r="BA8" s="619"/>
      <c r="BB8" s="619"/>
      <c r="BC8" s="619"/>
      <c r="BD8" s="619"/>
      <c r="BE8" s="619"/>
      <c r="BF8" s="620"/>
      <c r="BG8" s="621">
        <v>73270</v>
      </c>
      <c r="BH8" s="622"/>
      <c r="BI8" s="622"/>
      <c r="BJ8" s="622"/>
      <c r="BK8" s="622"/>
      <c r="BL8" s="622"/>
      <c r="BM8" s="622"/>
      <c r="BN8" s="623"/>
      <c r="BO8" s="659">
        <v>1.6</v>
      </c>
      <c r="BP8" s="659"/>
      <c r="BQ8" s="659"/>
      <c r="BR8" s="659"/>
      <c r="BS8" s="660" t="s">
        <v>233</v>
      </c>
      <c r="BT8" s="660"/>
      <c r="BU8" s="660"/>
      <c r="BV8" s="660"/>
      <c r="BW8" s="660"/>
      <c r="BX8" s="660"/>
      <c r="BY8" s="660"/>
      <c r="BZ8" s="660"/>
      <c r="CA8" s="660"/>
      <c r="CB8" s="695"/>
      <c r="CD8" s="618" t="s">
        <v>239</v>
      </c>
      <c r="CE8" s="619"/>
      <c r="CF8" s="619"/>
      <c r="CG8" s="619"/>
      <c r="CH8" s="619"/>
      <c r="CI8" s="619"/>
      <c r="CJ8" s="619"/>
      <c r="CK8" s="619"/>
      <c r="CL8" s="619"/>
      <c r="CM8" s="619"/>
      <c r="CN8" s="619"/>
      <c r="CO8" s="619"/>
      <c r="CP8" s="619"/>
      <c r="CQ8" s="620"/>
      <c r="CR8" s="621">
        <v>5089520</v>
      </c>
      <c r="CS8" s="622"/>
      <c r="CT8" s="622"/>
      <c r="CU8" s="622"/>
      <c r="CV8" s="622"/>
      <c r="CW8" s="622"/>
      <c r="CX8" s="622"/>
      <c r="CY8" s="623"/>
      <c r="CZ8" s="659">
        <v>30.5</v>
      </c>
      <c r="DA8" s="659"/>
      <c r="DB8" s="659"/>
      <c r="DC8" s="659"/>
      <c r="DD8" s="627">
        <v>185682</v>
      </c>
      <c r="DE8" s="622"/>
      <c r="DF8" s="622"/>
      <c r="DG8" s="622"/>
      <c r="DH8" s="622"/>
      <c r="DI8" s="622"/>
      <c r="DJ8" s="622"/>
      <c r="DK8" s="622"/>
      <c r="DL8" s="622"/>
      <c r="DM8" s="622"/>
      <c r="DN8" s="622"/>
      <c r="DO8" s="622"/>
      <c r="DP8" s="623"/>
      <c r="DQ8" s="627">
        <v>2479609</v>
      </c>
      <c r="DR8" s="622"/>
      <c r="DS8" s="622"/>
      <c r="DT8" s="622"/>
      <c r="DU8" s="622"/>
      <c r="DV8" s="622"/>
      <c r="DW8" s="622"/>
      <c r="DX8" s="622"/>
      <c r="DY8" s="622"/>
      <c r="DZ8" s="622"/>
      <c r="EA8" s="622"/>
      <c r="EB8" s="622"/>
      <c r="EC8" s="658"/>
    </row>
    <row r="9" spans="2:143" ht="11.25" customHeight="1" x14ac:dyDescent="0.15">
      <c r="B9" s="618" t="s">
        <v>240</v>
      </c>
      <c r="C9" s="619"/>
      <c r="D9" s="619"/>
      <c r="E9" s="619"/>
      <c r="F9" s="619"/>
      <c r="G9" s="619"/>
      <c r="H9" s="619"/>
      <c r="I9" s="619"/>
      <c r="J9" s="619"/>
      <c r="K9" s="619"/>
      <c r="L9" s="619"/>
      <c r="M9" s="619"/>
      <c r="N9" s="619"/>
      <c r="O9" s="619"/>
      <c r="P9" s="619"/>
      <c r="Q9" s="620"/>
      <c r="R9" s="621">
        <v>22557</v>
      </c>
      <c r="S9" s="622"/>
      <c r="T9" s="622"/>
      <c r="U9" s="622"/>
      <c r="V9" s="622"/>
      <c r="W9" s="622"/>
      <c r="X9" s="622"/>
      <c r="Y9" s="623"/>
      <c r="Z9" s="659">
        <v>0.1</v>
      </c>
      <c r="AA9" s="659"/>
      <c r="AB9" s="659"/>
      <c r="AC9" s="659"/>
      <c r="AD9" s="660">
        <v>22557</v>
      </c>
      <c r="AE9" s="660"/>
      <c r="AF9" s="660"/>
      <c r="AG9" s="660"/>
      <c r="AH9" s="660"/>
      <c r="AI9" s="660"/>
      <c r="AJ9" s="660"/>
      <c r="AK9" s="660"/>
      <c r="AL9" s="624">
        <v>0.3</v>
      </c>
      <c r="AM9" s="625"/>
      <c r="AN9" s="625"/>
      <c r="AO9" s="661"/>
      <c r="AP9" s="618" t="s">
        <v>241</v>
      </c>
      <c r="AQ9" s="619"/>
      <c r="AR9" s="619"/>
      <c r="AS9" s="619"/>
      <c r="AT9" s="619"/>
      <c r="AU9" s="619"/>
      <c r="AV9" s="619"/>
      <c r="AW9" s="619"/>
      <c r="AX9" s="619"/>
      <c r="AY9" s="619"/>
      <c r="AZ9" s="619"/>
      <c r="BA9" s="619"/>
      <c r="BB9" s="619"/>
      <c r="BC9" s="619"/>
      <c r="BD9" s="619"/>
      <c r="BE9" s="619"/>
      <c r="BF9" s="620"/>
      <c r="BG9" s="621">
        <v>1876935</v>
      </c>
      <c r="BH9" s="622"/>
      <c r="BI9" s="622"/>
      <c r="BJ9" s="622"/>
      <c r="BK9" s="622"/>
      <c r="BL9" s="622"/>
      <c r="BM9" s="622"/>
      <c r="BN9" s="623"/>
      <c r="BO9" s="659">
        <v>42.2</v>
      </c>
      <c r="BP9" s="659"/>
      <c r="BQ9" s="659"/>
      <c r="BR9" s="659"/>
      <c r="BS9" s="660" t="s">
        <v>233</v>
      </c>
      <c r="BT9" s="660"/>
      <c r="BU9" s="660"/>
      <c r="BV9" s="660"/>
      <c r="BW9" s="660"/>
      <c r="BX9" s="660"/>
      <c r="BY9" s="660"/>
      <c r="BZ9" s="660"/>
      <c r="CA9" s="660"/>
      <c r="CB9" s="695"/>
      <c r="CD9" s="618" t="s">
        <v>242</v>
      </c>
      <c r="CE9" s="619"/>
      <c r="CF9" s="619"/>
      <c r="CG9" s="619"/>
      <c r="CH9" s="619"/>
      <c r="CI9" s="619"/>
      <c r="CJ9" s="619"/>
      <c r="CK9" s="619"/>
      <c r="CL9" s="619"/>
      <c r="CM9" s="619"/>
      <c r="CN9" s="619"/>
      <c r="CO9" s="619"/>
      <c r="CP9" s="619"/>
      <c r="CQ9" s="620"/>
      <c r="CR9" s="621">
        <v>1298633</v>
      </c>
      <c r="CS9" s="622"/>
      <c r="CT9" s="622"/>
      <c r="CU9" s="622"/>
      <c r="CV9" s="622"/>
      <c r="CW9" s="622"/>
      <c r="CX9" s="622"/>
      <c r="CY9" s="623"/>
      <c r="CZ9" s="659">
        <v>7.8</v>
      </c>
      <c r="DA9" s="659"/>
      <c r="DB9" s="659"/>
      <c r="DC9" s="659"/>
      <c r="DD9" s="627">
        <v>11553</v>
      </c>
      <c r="DE9" s="622"/>
      <c r="DF9" s="622"/>
      <c r="DG9" s="622"/>
      <c r="DH9" s="622"/>
      <c r="DI9" s="622"/>
      <c r="DJ9" s="622"/>
      <c r="DK9" s="622"/>
      <c r="DL9" s="622"/>
      <c r="DM9" s="622"/>
      <c r="DN9" s="622"/>
      <c r="DO9" s="622"/>
      <c r="DP9" s="623"/>
      <c r="DQ9" s="627">
        <v>1088994</v>
      </c>
      <c r="DR9" s="622"/>
      <c r="DS9" s="622"/>
      <c r="DT9" s="622"/>
      <c r="DU9" s="622"/>
      <c r="DV9" s="622"/>
      <c r="DW9" s="622"/>
      <c r="DX9" s="622"/>
      <c r="DY9" s="622"/>
      <c r="DZ9" s="622"/>
      <c r="EA9" s="622"/>
      <c r="EB9" s="622"/>
      <c r="EC9" s="658"/>
    </row>
    <row r="10" spans="2:143" ht="11.25" customHeight="1" x14ac:dyDescent="0.15">
      <c r="B10" s="618" t="s">
        <v>243</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59" t="s">
        <v>233</v>
      </c>
      <c r="AA10" s="659"/>
      <c r="AB10" s="659"/>
      <c r="AC10" s="659"/>
      <c r="AD10" s="660" t="s">
        <v>233</v>
      </c>
      <c r="AE10" s="660"/>
      <c r="AF10" s="660"/>
      <c r="AG10" s="660"/>
      <c r="AH10" s="660"/>
      <c r="AI10" s="660"/>
      <c r="AJ10" s="660"/>
      <c r="AK10" s="660"/>
      <c r="AL10" s="624" t="s">
        <v>233</v>
      </c>
      <c r="AM10" s="625"/>
      <c r="AN10" s="625"/>
      <c r="AO10" s="661"/>
      <c r="AP10" s="618" t="s">
        <v>244</v>
      </c>
      <c r="AQ10" s="619"/>
      <c r="AR10" s="619"/>
      <c r="AS10" s="619"/>
      <c r="AT10" s="619"/>
      <c r="AU10" s="619"/>
      <c r="AV10" s="619"/>
      <c r="AW10" s="619"/>
      <c r="AX10" s="619"/>
      <c r="AY10" s="619"/>
      <c r="AZ10" s="619"/>
      <c r="BA10" s="619"/>
      <c r="BB10" s="619"/>
      <c r="BC10" s="619"/>
      <c r="BD10" s="619"/>
      <c r="BE10" s="619"/>
      <c r="BF10" s="620"/>
      <c r="BG10" s="621">
        <v>78068</v>
      </c>
      <c r="BH10" s="622"/>
      <c r="BI10" s="622"/>
      <c r="BJ10" s="622"/>
      <c r="BK10" s="622"/>
      <c r="BL10" s="622"/>
      <c r="BM10" s="622"/>
      <c r="BN10" s="623"/>
      <c r="BO10" s="659">
        <v>1.8</v>
      </c>
      <c r="BP10" s="659"/>
      <c r="BQ10" s="659"/>
      <c r="BR10" s="659"/>
      <c r="BS10" s="660" t="s">
        <v>233</v>
      </c>
      <c r="BT10" s="660"/>
      <c r="BU10" s="660"/>
      <c r="BV10" s="660"/>
      <c r="BW10" s="660"/>
      <c r="BX10" s="660"/>
      <c r="BY10" s="660"/>
      <c r="BZ10" s="660"/>
      <c r="CA10" s="660"/>
      <c r="CB10" s="695"/>
      <c r="CD10" s="618" t="s">
        <v>245</v>
      </c>
      <c r="CE10" s="619"/>
      <c r="CF10" s="619"/>
      <c r="CG10" s="619"/>
      <c r="CH10" s="619"/>
      <c r="CI10" s="619"/>
      <c r="CJ10" s="619"/>
      <c r="CK10" s="619"/>
      <c r="CL10" s="619"/>
      <c r="CM10" s="619"/>
      <c r="CN10" s="619"/>
      <c r="CO10" s="619"/>
      <c r="CP10" s="619"/>
      <c r="CQ10" s="620"/>
      <c r="CR10" s="621">
        <v>27221</v>
      </c>
      <c r="CS10" s="622"/>
      <c r="CT10" s="622"/>
      <c r="CU10" s="622"/>
      <c r="CV10" s="622"/>
      <c r="CW10" s="622"/>
      <c r="CX10" s="622"/>
      <c r="CY10" s="623"/>
      <c r="CZ10" s="659">
        <v>0.2</v>
      </c>
      <c r="DA10" s="659"/>
      <c r="DB10" s="659"/>
      <c r="DC10" s="659"/>
      <c r="DD10" s="627">
        <v>6678</v>
      </c>
      <c r="DE10" s="622"/>
      <c r="DF10" s="622"/>
      <c r="DG10" s="622"/>
      <c r="DH10" s="622"/>
      <c r="DI10" s="622"/>
      <c r="DJ10" s="622"/>
      <c r="DK10" s="622"/>
      <c r="DL10" s="622"/>
      <c r="DM10" s="622"/>
      <c r="DN10" s="622"/>
      <c r="DO10" s="622"/>
      <c r="DP10" s="623"/>
      <c r="DQ10" s="627">
        <v>21131</v>
      </c>
      <c r="DR10" s="622"/>
      <c r="DS10" s="622"/>
      <c r="DT10" s="622"/>
      <c r="DU10" s="622"/>
      <c r="DV10" s="622"/>
      <c r="DW10" s="622"/>
      <c r="DX10" s="622"/>
      <c r="DY10" s="622"/>
      <c r="DZ10" s="622"/>
      <c r="EA10" s="622"/>
      <c r="EB10" s="622"/>
      <c r="EC10" s="658"/>
    </row>
    <row r="11" spans="2:143" ht="11.25" customHeight="1" x14ac:dyDescent="0.15">
      <c r="B11" s="618" t="s">
        <v>246</v>
      </c>
      <c r="C11" s="619"/>
      <c r="D11" s="619"/>
      <c r="E11" s="619"/>
      <c r="F11" s="619"/>
      <c r="G11" s="619"/>
      <c r="H11" s="619"/>
      <c r="I11" s="619"/>
      <c r="J11" s="619"/>
      <c r="K11" s="619"/>
      <c r="L11" s="619"/>
      <c r="M11" s="619"/>
      <c r="N11" s="619"/>
      <c r="O11" s="619"/>
      <c r="P11" s="619"/>
      <c r="Q11" s="620"/>
      <c r="R11" s="621">
        <v>876339</v>
      </c>
      <c r="S11" s="622"/>
      <c r="T11" s="622"/>
      <c r="U11" s="622"/>
      <c r="V11" s="622"/>
      <c r="W11" s="622"/>
      <c r="X11" s="622"/>
      <c r="Y11" s="623"/>
      <c r="Z11" s="624">
        <v>5.2</v>
      </c>
      <c r="AA11" s="625"/>
      <c r="AB11" s="625"/>
      <c r="AC11" s="626"/>
      <c r="AD11" s="627">
        <v>876339</v>
      </c>
      <c r="AE11" s="622"/>
      <c r="AF11" s="622"/>
      <c r="AG11" s="622"/>
      <c r="AH11" s="622"/>
      <c r="AI11" s="622"/>
      <c r="AJ11" s="622"/>
      <c r="AK11" s="623"/>
      <c r="AL11" s="624">
        <v>9.9</v>
      </c>
      <c r="AM11" s="625"/>
      <c r="AN11" s="625"/>
      <c r="AO11" s="661"/>
      <c r="AP11" s="618" t="s">
        <v>247</v>
      </c>
      <c r="AQ11" s="619"/>
      <c r="AR11" s="619"/>
      <c r="AS11" s="619"/>
      <c r="AT11" s="619"/>
      <c r="AU11" s="619"/>
      <c r="AV11" s="619"/>
      <c r="AW11" s="619"/>
      <c r="AX11" s="619"/>
      <c r="AY11" s="619"/>
      <c r="AZ11" s="619"/>
      <c r="BA11" s="619"/>
      <c r="BB11" s="619"/>
      <c r="BC11" s="619"/>
      <c r="BD11" s="619"/>
      <c r="BE11" s="619"/>
      <c r="BF11" s="620"/>
      <c r="BG11" s="621">
        <v>148598</v>
      </c>
      <c r="BH11" s="622"/>
      <c r="BI11" s="622"/>
      <c r="BJ11" s="622"/>
      <c r="BK11" s="622"/>
      <c r="BL11" s="622"/>
      <c r="BM11" s="622"/>
      <c r="BN11" s="623"/>
      <c r="BO11" s="659">
        <v>3.3</v>
      </c>
      <c r="BP11" s="659"/>
      <c r="BQ11" s="659"/>
      <c r="BR11" s="659"/>
      <c r="BS11" s="660">
        <v>42437</v>
      </c>
      <c r="BT11" s="660"/>
      <c r="BU11" s="660"/>
      <c r="BV11" s="660"/>
      <c r="BW11" s="660"/>
      <c r="BX11" s="660"/>
      <c r="BY11" s="660"/>
      <c r="BZ11" s="660"/>
      <c r="CA11" s="660"/>
      <c r="CB11" s="695"/>
      <c r="CD11" s="618" t="s">
        <v>248</v>
      </c>
      <c r="CE11" s="619"/>
      <c r="CF11" s="619"/>
      <c r="CG11" s="619"/>
      <c r="CH11" s="619"/>
      <c r="CI11" s="619"/>
      <c r="CJ11" s="619"/>
      <c r="CK11" s="619"/>
      <c r="CL11" s="619"/>
      <c r="CM11" s="619"/>
      <c r="CN11" s="619"/>
      <c r="CO11" s="619"/>
      <c r="CP11" s="619"/>
      <c r="CQ11" s="620"/>
      <c r="CR11" s="621">
        <v>691555</v>
      </c>
      <c r="CS11" s="622"/>
      <c r="CT11" s="622"/>
      <c r="CU11" s="622"/>
      <c r="CV11" s="622"/>
      <c r="CW11" s="622"/>
      <c r="CX11" s="622"/>
      <c r="CY11" s="623"/>
      <c r="CZ11" s="659">
        <v>4.2</v>
      </c>
      <c r="DA11" s="659"/>
      <c r="DB11" s="659"/>
      <c r="DC11" s="659"/>
      <c r="DD11" s="627">
        <v>196509</v>
      </c>
      <c r="DE11" s="622"/>
      <c r="DF11" s="622"/>
      <c r="DG11" s="622"/>
      <c r="DH11" s="622"/>
      <c r="DI11" s="622"/>
      <c r="DJ11" s="622"/>
      <c r="DK11" s="622"/>
      <c r="DL11" s="622"/>
      <c r="DM11" s="622"/>
      <c r="DN11" s="622"/>
      <c r="DO11" s="622"/>
      <c r="DP11" s="623"/>
      <c r="DQ11" s="627">
        <v>334737</v>
      </c>
      <c r="DR11" s="622"/>
      <c r="DS11" s="622"/>
      <c r="DT11" s="622"/>
      <c r="DU11" s="622"/>
      <c r="DV11" s="622"/>
      <c r="DW11" s="622"/>
      <c r="DX11" s="622"/>
      <c r="DY11" s="622"/>
      <c r="DZ11" s="622"/>
      <c r="EA11" s="622"/>
      <c r="EB11" s="622"/>
      <c r="EC11" s="658"/>
    </row>
    <row r="12" spans="2:143" ht="11.25" customHeight="1" x14ac:dyDescent="0.15">
      <c r="B12" s="618" t="s">
        <v>249</v>
      </c>
      <c r="C12" s="619"/>
      <c r="D12" s="619"/>
      <c r="E12" s="619"/>
      <c r="F12" s="619"/>
      <c r="G12" s="619"/>
      <c r="H12" s="619"/>
      <c r="I12" s="619"/>
      <c r="J12" s="619"/>
      <c r="K12" s="619"/>
      <c r="L12" s="619"/>
      <c r="M12" s="619"/>
      <c r="N12" s="619"/>
      <c r="O12" s="619"/>
      <c r="P12" s="619"/>
      <c r="Q12" s="620"/>
      <c r="R12" s="621">
        <v>17641</v>
      </c>
      <c r="S12" s="622"/>
      <c r="T12" s="622"/>
      <c r="U12" s="622"/>
      <c r="V12" s="622"/>
      <c r="W12" s="622"/>
      <c r="X12" s="622"/>
      <c r="Y12" s="623"/>
      <c r="Z12" s="659">
        <v>0.1</v>
      </c>
      <c r="AA12" s="659"/>
      <c r="AB12" s="659"/>
      <c r="AC12" s="659"/>
      <c r="AD12" s="660">
        <v>17641</v>
      </c>
      <c r="AE12" s="660"/>
      <c r="AF12" s="660"/>
      <c r="AG12" s="660"/>
      <c r="AH12" s="660"/>
      <c r="AI12" s="660"/>
      <c r="AJ12" s="660"/>
      <c r="AK12" s="660"/>
      <c r="AL12" s="624">
        <v>0.2</v>
      </c>
      <c r="AM12" s="625"/>
      <c r="AN12" s="625"/>
      <c r="AO12" s="661"/>
      <c r="AP12" s="618" t="s">
        <v>250</v>
      </c>
      <c r="AQ12" s="619"/>
      <c r="AR12" s="619"/>
      <c r="AS12" s="619"/>
      <c r="AT12" s="619"/>
      <c r="AU12" s="619"/>
      <c r="AV12" s="619"/>
      <c r="AW12" s="619"/>
      <c r="AX12" s="619"/>
      <c r="AY12" s="619"/>
      <c r="AZ12" s="619"/>
      <c r="BA12" s="619"/>
      <c r="BB12" s="619"/>
      <c r="BC12" s="619"/>
      <c r="BD12" s="619"/>
      <c r="BE12" s="619"/>
      <c r="BF12" s="620"/>
      <c r="BG12" s="621">
        <v>1758132</v>
      </c>
      <c r="BH12" s="622"/>
      <c r="BI12" s="622"/>
      <c r="BJ12" s="622"/>
      <c r="BK12" s="622"/>
      <c r="BL12" s="622"/>
      <c r="BM12" s="622"/>
      <c r="BN12" s="623"/>
      <c r="BO12" s="659">
        <v>39.5</v>
      </c>
      <c r="BP12" s="659"/>
      <c r="BQ12" s="659"/>
      <c r="BR12" s="659"/>
      <c r="BS12" s="660" t="s">
        <v>233</v>
      </c>
      <c r="BT12" s="660"/>
      <c r="BU12" s="660"/>
      <c r="BV12" s="660"/>
      <c r="BW12" s="660"/>
      <c r="BX12" s="660"/>
      <c r="BY12" s="660"/>
      <c r="BZ12" s="660"/>
      <c r="CA12" s="660"/>
      <c r="CB12" s="695"/>
      <c r="CD12" s="618" t="s">
        <v>251</v>
      </c>
      <c r="CE12" s="619"/>
      <c r="CF12" s="619"/>
      <c r="CG12" s="619"/>
      <c r="CH12" s="619"/>
      <c r="CI12" s="619"/>
      <c r="CJ12" s="619"/>
      <c r="CK12" s="619"/>
      <c r="CL12" s="619"/>
      <c r="CM12" s="619"/>
      <c r="CN12" s="619"/>
      <c r="CO12" s="619"/>
      <c r="CP12" s="619"/>
      <c r="CQ12" s="620"/>
      <c r="CR12" s="621">
        <v>371045</v>
      </c>
      <c r="CS12" s="622"/>
      <c r="CT12" s="622"/>
      <c r="CU12" s="622"/>
      <c r="CV12" s="622"/>
      <c r="CW12" s="622"/>
      <c r="CX12" s="622"/>
      <c r="CY12" s="623"/>
      <c r="CZ12" s="659">
        <v>2.2000000000000002</v>
      </c>
      <c r="DA12" s="659"/>
      <c r="DB12" s="659"/>
      <c r="DC12" s="659"/>
      <c r="DD12" s="627">
        <v>24748</v>
      </c>
      <c r="DE12" s="622"/>
      <c r="DF12" s="622"/>
      <c r="DG12" s="622"/>
      <c r="DH12" s="622"/>
      <c r="DI12" s="622"/>
      <c r="DJ12" s="622"/>
      <c r="DK12" s="622"/>
      <c r="DL12" s="622"/>
      <c r="DM12" s="622"/>
      <c r="DN12" s="622"/>
      <c r="DO12" s="622"/>
      <c r="DP12" s="623"/>
      <c r="DQ12" s="627">
        <v>325432</v>
      </c>
      <c r="DR12" s="622"/>
      <c r="DS12" s="622"/>
      <c r="DT12" s="622"/>
      <c r="DU12" s="622"/>
      <c r="DV12" s="622"/>
      <c r="DW12" s="622"/>
      <c r="DX12" s="622"/>
      <c r="DY12" s="622"/>
      <c r="DZ12" s="622"/>
      <c r="EA12" s="622"/>
      <c r="EB12" s="622"/>
      <c r="EC12" s="658"/>
    </row>
    <row r="13" spans="2:143" ht="11.25" customHeight="1" x14ac:dyDescent="0.15">
      <c r="B13" s="618" t="s">
        <v>252</v>
      </c>
      <c r="C13" s="619"/>
      <c r="D13" s="619"/>
      <c r="E13" s="619"/>
      <c r="F13" s="619"/>
      <c r="G13" s="619"/>
      <c r="H13" s="619"/>
      <c r="I13" s="619"/>
      <c r="J13" s="619"/>
      <c r="K13" s="619"/>
      <c r="L13" s="619"/>
      <c r="M13" s="619"/>
      <c r="N13" s="619"/>
      <c r="O13" s="619"/>
      <c r="P13" s="619"/>
      <c r="Q13" s="620"/>
      <c r="R13" s="621" t="s">
        <v>233</v>
      </c>
      <c r="S13" s="622"/>
      <c r="T13" s="622"/>
      <c r="U13" s="622"/>
      <c r="V13" s="622"/>
      <c r="W13" s="622"/>
      <c r="X13" s="622"/>
      <c r="Y13" s="623"/>
      <c r="Z13" s="659" t="s">
        <v>253</v>
      </c>
      <c r="AA13" s="659"/>
      <c r="AB13" s="659"/>
      <c r="AC13" s="659"/>
      <c r="AD13" s="660" t="s">
        <v>233</v>
      </c>
      <c r="AE13" s="660"/>
      <c r="AF13" s="660"/>
      <c r="AG13" s="660"/>
      <c r="AH13" s="660"/>
      <c r="AI13" s="660"/>
      <c r="AJ13" s="660"/>
      <c r="AK13" s="660"/>
      <c r="AL13" s="624" t="s">
        <v>253</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1757118</v>
      </c>
      <c r="BH13" s="622"/>
      <c r="BI13" s="622"/>
      <c r="BJ13" s="622"/>
      <c r="BK13" s="622"/>
      <c r="BL13" s="622"/>
      <c r="BM13" s="622"/>
      <c r="BN13" s="623"/>
      <c r="BO13" s="659">
        <v>39.5</v>
      </c>
      <c r="BP13" s="659"/>
      <c r="BQ13" s="659"/>
      <c r="BR13" s="659"/>
      <c r="BS13" s="660" t="s">
        <v>233</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3220440</v>
      </c>
      <c r="CS13" s="622"/>
      <c r="CT13" s="622"/>
      <c r="CU13" s="622"/>
      <c r="CV13" s="622"/>
      <c r="CW13" s="622"/>
      <c r="CX13" s="622"/>
      <c r="CY13" s="623"/>
      <c r="CZ13" s="659">
        <v>19.3</v>
      </c>
      <c r="DA13" s="659"/>
      <c r="DB13" s="659"/>
      <c r="DC13" s="659"/>
      <c r="DD13" s="627">
        <v>2273261</v>
      </c>
      <c r="DE13" s="622"/>
      <c r="DF13" s="622"/>
      <c r="DG13" s="622"/>
      <c r="DH13" s="622"/>
      <c r="DI13" s="622"/>
      <c r="DJ13" s="622"/>
      <c r="DK13" s="622"/>
      <c r="DL13" s="622"/>
      <c r="DM13" s="622"/>
      <c r="DN13" s="622"/>
      <c r="DO13" s="622"/>
      <c r="DP13" s="623"/>
      <c r="DQ13" s="627">
        <v>855443</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t="s">
        <v>233</v>
      </c>
      <c r="S14" s="622"/>
      <c r="T14" s="622"/>
      <c r="U14" s="622"/>
      <c r="V14" s="622"/>
      <c r="W14" s="622"/>
      <c r="X14" s="622"/>
      <c r="Y14" s="623"/>
      <c r="Z14" s="659" t="s">
        <v>253</v>
      </c>
      <c r="AA14" s="659"/>
      <c r="AB14" s="659"/>
      <c r="AC14" s="659"/>
      <c r="AD14" s="660" t="s">
        <v>233</v>
      </c>
      <c r="AE14" s="660"/>
      <c r="AF14" s="660"/>
      <c r="AG14" s="660"/>
      <c r="AH14" s="660"/>
      <c r="AI14" s="660"/>
      <c r="AJ14" s="660"/>
      <c r="AK14" s="660"/>
      <c r="AL14" s="624" t="s">
        <v>253</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122798</v>
      </c>
      <c r="BH14" s="622"/>
      <c r="BI14" s="622"/>
      <c r="BJ14" s="622"/>
      <c r="BK14" s="622"/>
      <c r="BL14" s="622"/>
      <c r="BM14" s="622"/>
      <c r="BN14" s="623"/>
      <c r="BO14" s="659">
        <v>2.8</v>
      </c>
      <c r="BP14" s="659"/>
      <c r="BQ14" s="659"/>
      <c r="BR14" s="659"/>
      <c r="BS14" s="660" t="s">
        <v>253</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550064</v>
      </c>
      <c r="CS14" s="622"/>
      <c r="CT14" s="622"/>
      <c r="CU14" s="622"/>
      <c r="CV14" s="622"/>
      <c r="CW14" s="622"/>
      <c r="CX14" s="622"/>
      <c r="CY14" s="623"/>
      <c r="CZ14" s="659">
        <v>3.3</v>
      </c>
      <c r="DA14" s="659"/>
      <c r="DB14" s="659"/>
      <c r="DC14" s="659"/>
      <c r="DD14" s="627">
        <v>131667</v>
      </c>
      <c r="DE14" s="622"/>
      <c r="DF14" s="622"/>
      <c r="DG14" s="622"/>
      <c r="DH14" s="622"/>
      <c r="DI14" s="622"/>
      <c r="DJ14" s="622"/>
      <c r="DK14" s="622"/>
      <c r="DL14" s="622"/>
      <c r="DM14" s="622"/>
      <c r="DN14" s="622"/>
      <c r="DO14" s="622"/>
      <c r="DP14" s="623"/>
      <c r="DQ14" s="627">
        <v>446902</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233</v>
      </c>
      <c r="S15" s="622"/>
      <c r="T15" s="622"/>
      <c r="U15" s="622"/>
      <c r="V15" s="622"/>
      <c r="W15" s="622"/>
      <c r="X15" s="622"/>
      <c r="Y15" s="623"/>
      <c r="Z15" s="659" t="s">
        <v>233</v>
      </c>
      <c r="AA15" s="659"/>
      <c r="AB15" s="659"/>
      <c r="AC15" s="659"/>
      <c r="AD15" s="660" t="s">
        <v>253</v>
      </c>
      <c r="AE15" s="660"/>
      <c r="AF15" s="660"/>
      <c r="AG15" s="660"/>
      <c r="AH15" s="660"/>
      <c r="AI15" s="660"/>
      <c r="AJ15" s="660"/>
      <c r="AK15" s="660"/>
      <c r="AL15" s="624" t="s">
        <v>233</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205322</v>
      </c>
      <c r="BH15" s="622"/>
      <c r="BI15" s="622"/>
      <c r="BJ15" s="622"/>
      <c r="BK15" s="622"/>
      <c r="BL15" s="622"/>
      <c r="BM15" s="622"/>
      <c r="BN15" s="623"/>
      <c r="BO15" s="659">
        <v>4.5999999999999996</v>
      </c>
      <c r="BP15" s="659"/>
      <c r="BQ15" s="659"/>
      <c r="BR15" s="659"/>
      <c r="BS15" s="660" t="s">
        <v>233</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1689060</v>
      </c>
      <c r="CS15" s="622"/>
      <c r="CT15" s="622"/>
      <c r="CU15" s="622"/>
      <c r="CV15" s="622"/>
      <c r="CW15" s="622"/>
      <c r="CX15" s="622"/>
      <c r="CY15" s="623"/>
      <c r="CZ15" s="659">
        <v>10.1</v>
      </c>
      <c r="DA15" s="659"/>
      <c r="DB15" s="659"/>
      <c r="DC15" s="659"/>
      <c r="DD15" s="627">
        <v>290928</v>
      </c>
      <c r="DE15" s="622"/>
      <c r="DF15" s="622"/>
      <c r="DG15" s="622"/>
      <c r="DH15" s="622"/>
      <c r="DI15" s="622"/>
      <c r="DJ15" s="622"/>
      <c r="DK15" s="622"/>
      <c r="DL15" s="622"/>
      <c r="DM15" s="622"/>
      <c r="DN15" s="622"/>
      <c r="DO15" s="622"/>
      <c r="DP15" s="623"/>
      <c r="DQ15" s="627">
        <v>1272106</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17358</v>
      </c>
      <c r="S16" s="622"/>
      <c r="T16" s="622"/>
      <c r="U16" s="622"/>
      <c r="V16" s="622"/>
      <c r="W16" s="622"/>
      <c r="X16" s="622"/>
      <c r="Y16" s="623"/>
      <c r="Z16" s="659">
        <v>0.1</v>
      </c>
      <c r="AA16" s="659"/>
      <c r="AB16" s="659"/>
      <c r="AC16" s="659"/>
      <c r="AD16" s="660">
        <v>17358</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59" t="s">
        <v>233</v>
      </c>
      <c r="BP16" s="659"/>
      <c r="BQ16" s="659"/>
      <c r="BR16" s="659"/>
      <c r="BS16" s="660" t="s">
        <v>233</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v>54948</v>
      </c>
      <c r="CS16" s="622"/>
      <c r="CT16" s="622"/>
      <c r="CU16" s="622"/>
      <c r="CV16" s="622"/>
      <c r="CW16" s="622"/>
      <c r="CX16" s="622"/>
      <c r="CY16" s="623"/>
      <c r="CZ16" s="659">
        <v>0.3</v>
      </c>
      <c r="DA16" s="659"/>
      <c r="DB16" s="659"/>
      <c r="DC16" s="659"/>
      <c r="DD16" s="627" t="s">
        <v>253</v>
      </c>
      <c r="DE16" s="622"/>
      <c r="DF16" s="622"/>
      <c r="DG16" s="622"/>
      <c r="DH16" s="622"/>
      <c r="DI16" s="622"/>
      <c r="DJ16" s="622"/>
      <c r="DK16" s="622"/>
      <c r="DL16" s="622"/>
      <c r="DM16" s="622"/>
      <c r="DN16" s="622"/>
      <c r="DO16" s="622"/>
      <c r="DP16" s="623"/>
      <c r="DQ16" s="627">
        <v>12293</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48636</v>
      </c>
      <c r="S17" s="622"/>
      <c r="T17" s="622"/>
      <c r="U17" s="622"/>
      <c r="V17" s="622"/>
      <c r="W17" s="622"/>
      <c r="X17" s="622"/>
      <c r="Y17" s="623"/>
      <c r="Z17" s="659">
        <v>0.3</v>
      </c>
      <c r="AA17" s="659"/>
      <c r="AB17" s="659"/>
      <c r="AC17" s="659"/>
      <c r="AD17" s="660">
        <v>48636</v>
      </c>
      <c r="AE17" s="660"/>
      <c r="AF17" s="660"/>
      <c r="AG17" s="660"/>
      <c r="AH17" s="660"/>
      <c r="AI17" s="660"/>
      <c r="AJ17" s="660"/>
      <c r="AK17" s="660"/>
      <c r="AL17" s="624">
        <v>0.6</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233</v>
      </c>
      <c r="BH17" s="622"/>
      <c r="BI17" s="622"/>
      <c r="BJ17" s="622"/>
      <c r="BK17" s="622"/>
      <c r="BL17" s="622"/>
      <c r="BM17" s="622"/>
      <c r="BN17" s="623"/>
      <c r="BO17" s="659" t="s">
        <v>233</v>
      </c>
      <c r="BP17" s="659"/>
      <c r="BQ17" s="659"/>
      <c r="BR17" s="659"/>
      <c r="BS17" s="660" t="s">
        <v>253</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1536224</v>
      </c>
      <c r="CS17" s="622"/>
      <c r="CT17" s="622"/>
      <c r="CU17" s="622"/>
      <c r="CV17" s="622"/>
      <c r="CW17" s="622"/>
      <c r="CX17" s="622"/>
      <c r="CY17" s="623"/>
      <c r="CZ17" s="659">
        <v>9.1999999999999993</v>
      </c>
      <c r="DA17" s="659"/>
      <c r="DB17" s="659"/>
      <c r="DC17" s="659"/>
      <c r="DD17" s="627" t="s">
        <v>253</v>
      </c>
      <c r="DE17" s="622"/>
      <c r="DF17" s="622"/>
      <c r="DG17" s="622"/>
      <c r="DH17" s="622"/>
      <c r="DI17" s="622"/>
      <c r="DJ17" s="622"/>
      <c r="DK17" s="622"/>
      <c r="DL17" s="622"/>
      <c r="DM17" s="622"/>
      <c r="DN17" s="622"/>
      <c r="DO17" s="622"/>
      <c r="DP17" s="623"/>
      <c r="DQ17" s="627">
        <v>1536224</v>
      </c>
      <c r="DR17" s="622"/>
      <c r="DS17" s="622"/>
      <c r="DT17" s="622"/>
      <c r="DU17" s="622"/>
      <c r="DV17" s="622"/>
      <c r="DW17" s="622"/>
      <c r="DX17" s="622"/>
      <c r="DY17" s="622"/>
      <c r="DZ17" s="622"/>
      <c r="EA17" s="622"/>
      <c r="EB17" s="622"/>
      <c r="EC17" s="658"/>
    </row>
    <row r="18" spans="2:133" ht="11.25" customHeight="1" x14ac:dyDescent="0.15">
      <c r="B18" s="618" t="s">
        <v>268</v>
      </c>
      <c r="C18" s="619"/>
      <c r="D18" s="619"/>
      <c r="E18" s="619"/>
      <c r="F18" s="619"/>
      <c r="G18" s="619"/>
      <c r="H18" s="619"/>
      <c r="I18" s="619"/>
      <c r="J18" s="619"/>
      <c r="K18" s="619"/>
      <c r="L18" s="619"/>
      <c r="M18" s="619"/>
      <c r="N18" s="619"/>
      <c r="O18" s="619"/>
      <c r="P18" s="619"/>
      <c r="Q18" s="620"/>
      <c r="R18" s="621">
        <v>61200</v>
      </c>
      <c r="S18" s="622"/>
      <c r="T18" s="622"/>
      <c r="U18" s="622"/>
      <c r="V18" s="622"/>
      <c r="W18" s="622"/>
      <c r="X18" s="622"/>
      <c r="Y18" s="623"/>
      <c r="Z18" s="659">
        <v>0.4</v>
      </c>
      <c r="AA18" s="659"/>
      <c r="AB18" s="659"/>
      <c r="AC18" s="659"/>
      <c r="AD18" s="660">
        <v>61200</v>
      </c>
      <c r="AE18" s="660"/>
      <c r="AF18" s="660"/>
      <c r="AG18" s="660"/>
      <c r="AH18" s="660"/>
      <c r="AI18" s="660"/>
      <c r="AJ18" s="660"/>
      <c r="AK18" s="660"/>
      <c r="AL18" s="624">
        <v>0.7</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59" t="s">
        <v>253</v>
      </c>
      <c r="BP18" s="659"/>
      <c r="BQ18" s="659"/>
      <c r="BR18" s="659"/>
      <c r="BS18" s="660" t="s">
        <v>233</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253</v>
      </c>
      <c r="CS18" s="622"/>
      <c r="CT18" s="622"/>
      <c r="CU18" s="622"/>
      <c r="CV18" s="622"/>
      <c r="CW18" s="622"/>
      <c r="CX18" s="622"/>
      <c r="CY18" s="623"/>
      <c r="CZ18" s="659" t="s">
        <v>253</v>
      </c>
      <c r="DA18" s="659"/>
      <c r="DB18" s="659"/>
      <c r="DC18" s="659"/>
      <c r="DD18" s="627" t="s">
        <v>253</v>
      </c>
      <c r="DE18" s="622"/>
      <c r="DF18" s="622"/>
      <c r="DG18" s="622"/>
      <c r="DH18" s="622"/>
      <c r="DI18" s="622"/>
      <c r="DJ18" s="622"/>
      <c r="DK18" s="622"/>
      <c r="DL18" s="622"/>
      <c r="DM18" s="622"/>
      <c r="DN18" s="622"/>
      <c r="DO18" s="622"/>
      <c r="DP18" s="623"/>
      <c r="DQ18" s="627" t="s">
        <v>233</v>
      </c>
      <c r="DR18" s="622"/>
      <c r="DS18" s="622"/>
      <c r="DT18" s="622"/>
      <c r="DU18" s="622"/>
      <c r="DV18" s="622"/>
      <c r="DW18" s="622"/>
      <c r="DX18" s="622"/>
      <c r="DY18" s="622"/>
      <c r="DZ18" s="622"/>
      <c r="EA18" s="622"/>
      <c r="EB18" s="622"/>
      <c r="EC18" s="658"/>
    </row>
    <row r="19" spans="2:133" ht="11.25" customHeight="1" x14ac:dyDescent="0.15">
      <c r="B19" s="618" t="s">
        <v>271</v>
      </c>
      <c r="C19" s="619"/>
      <c r="D19" s="619"/>
      <c r="E19" s="619"/>
      <c r="F19" s="619"/>
      <c r="G19" s="619"/>
      <c r="H19" s="619"/>
      <c r="I19" s="619"/>
      <c r="J19" s="619"/>
      <c r="K19" s="619"/>
      <c r="L19" s="619"/>
      <c r="M19" s="619"/>
      <c r="N19" s="619"/>
      <c r="O19" s="619"/>
      <c r="P19" s="619"/>
      <c r="Q19" s="620"/>
      <c r="R19" s="621">
        <v>54437</v>
      </c>
      <c r="S19" s="622"/>
      <c r="T19" s="622"/>
      <c r="U19" s="622"/>
      <c r="V19" s="622"/>
      <c r="W19" s="622"/>
      <c r="X19" s="622"/>
      <c r="Y19" s="623"/>
      <c r="Z19" s="659">
        <v>0.3</v>
      </c>
      <c r="AA19" s="659"/>
      <c r="AB19" s="659"/>
      <c r="AC19" s="659"/>
      <c r="AD19" s="660">
        <v>54437</v>
      </c>
      <c r="AE19" s="660"/>
      <c r="AF19" s="660"/>
      <c r="AG19" s="660"/>
      <c r="AH19" s="660"/>
      <c r="AI19" s="660"/>
      <c r="AJ19" s="660"/>
      <c r="AK19" s="660"/>
      <c r="AL19" s="624">
        <v>0.6</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186402</v>
      </c>
      <c r="BH19" s="622"/>
      <c r="BI19" s="622"/>
      <c r="BJ19" s="622"/>
      <c r="BK19" s="622"/>
      <c r="BL19" s="622"/>
      <c r="BM19" s="622"/>
      <c r="BN19" s="623"/>
      <c r="BO19" s="659">
        <v>4.2</v>
      </c>
      <c r="BP19" s="659"/>
      <c r="BQ19" s="659"/>
      <c r="BR19" s="659"/>
      <c r="BS19" s="660" t="s">
        <v>253</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253</v>
      </c>
      <c r="CS19" s="622"/>
      <c r="CT19" s="622"/>
      <c r="CU19" s="622"/>
      <c r="CV19" s="622"/>
      <c r="CW19" s="622"/>
      <c r="CX19" s="622"/>
      <c r="CY19" s="623"/>
      <c r="CZ19" s="659" t="s">
        <v>253</v>
      </c>
      <c r="DA19" s="659"/>
      <c r="DB19" s="659"/>
      <c r="DC19" s="659"/>
      <c r="DD19" s="627" t="s">
        <v>253</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x14ac:dyDescent="0.15">
      <c r="B20" s="696" t="s">
        <v>274</v>
      </c>
      <c r="C20" s="697"/>
      <c r="D20" s="697"/>
      <c r="E20" s="697"/>
      <c r="F20" s="697"/>
      <c r="G20" s="697"/>
      <c r="H20" s="697"/>
      <c r="I20" s="697"/>
      <c r="J20" s="697"/>
      <c r="K20" s="697"/>
      <c r="L20" s="697"/>
      <c r="M20" s="697"/>
      <c r="N20" s="697"/>
      <c r="O20" s="697"/>
      <c r="P20" s="697"/>
      <c r="Q20" s="698"/>
      <c r="R20" s="621">
        <v>6763</v>
      </c>
      <c r="S20" s="622"/>
      <c r="T20" s="622"/>
      <c r="U20" s="622"/>
      <c r="V20" s="622"/>
      <c r="W20" s="622"/>
      <c r="X20" s="622"/>
      <c r="Y20" s="623"/>
      <c r="Z20" s="659">
        <v>0</v>
      </c>
      <c r="AA20" s="659"/>
      <c r="AB20" s="659"/>
      <c r="AC20" s="659"/>
      <c r="AD20" s="660">
        <v>6763</v>
      </c>
      <c r="AE20" s="660"/>
      <c r="AF20" s="660"/>
      <c r="AG20" s="660"/>
      <c r="AH20" s="660"/>
      <c r="AI20" s="660"/>
      <c r="AJ20" s="660"/>
      <c r="AK20" s="660"/>
      <c r="AL20" s="624">
        <v>0.1</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186402</v>
      </c>
      <c r="BH20" s="622"/>
      <c r="BI20" s="622"/>
      <c r="BJ20" s="622"/>
      <c r="BK20" s="622"/>
      <c r="BL20" s="622"/>
      <c r="BM20" s="622"/>
      <c r="BN20" s="623"/>
      <c r="BO20" s="659">
        <v>4.2</v>
      </c>
      <c r="BP20" s="659"/>
      <c r="BQ20" s="659"/>
      <c r="BR20" s="659"/>
      <c r="BS20" s="660" t="s">
        <v>233</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16661870</v>
      </c>
      <c r="CS20" s="622"/>
      <c r="CT20" s="622"/>
      <c r="CU20" s="622"/>
      <c r="CV20" s="622"/>
      <c r="CW20" s="622"/>
      <c r="CX20" s="622"/>
      <c r="CY20" s="623"/>
      <c r="CZ20" s="659">
        <v>100</v>
      </c>
      <c r="DA20" s="659"/>
      <c r="DB20" s="659"/>
      <c r="DC20" s="659"/>
      <c r="DD20" s="627">
        <v>3165918</v>
      </c>
      <c r="DE20" s="622"/>
      <c r="DF20" s="622"/>
      <c r="DG20" s="622"/>
      <c r="DH20" s="622"/>
      <c r="DI20" s="622"/>
      <c r="DJ20" s="622"/>
      <c r="DK20" s="622"/>
      <c r="DL20" s="622"/>
      <c r="DM20" s="622"/>
      <c r="DN20" s="622"/>
      <c r="DO20" s="622"/>
      <c r="DP20" s="623"/>
      <c r="DQ20" s="627">
        <v>10109665</v>
      </c>
      <c r="DR20" s="622"/>
      <c r="DS20" s="622"/>
      <c r="DT20" s="622"/>
      <c r="DU20" s="622"/>
      <c r="DV20" s="622"/>
      <c r="DW20" s="622"/>
      <c r="DX20" s="622"/>
      <c r="DY20" s="622"/>
      <c r="DZ20" s="622"/>
      <c r="EA20" s="622"/>
      <c r="EB20" s="622"/>
      <c r="EC20" s="658"/>
    </row>
    <row r="21" spans="2:133" ht="11.25" customHeight="1" x14ac:dyDescent="0.15">
      <c r="B21" s="618" t="s">
        <v>277</v>
      </c>
      <c r="C21" s="619"/>
      <c r="D21" s="619"/>
      <c r="E21" s="619"/>
      <c r="F21" s="619"/>
      <c r="G21" s="619"/>
      <c r="H21" s="619"/>
      <c r="I21" s="619"/>
      <c r="J21" s="619"/>
      <c r="K21" s="619"/>
      <c r="L21" s="619"/>
      <c r="M21" s="619"/>
      <c r="N21" s="619"/>
      <c r="O21" s="619"/>
      <c r="P21" s="619"/>
      <c r="Q21" s="620"/>
      <c r="R21" s="621">
        <v>3743503</v>
      </c>
      <c r="S21" s="622"/>
      <c r="T21" s="622"/>
      <c r="U21" s="622"/>
      <c r="V21" s="622"/>
      <c r="W21" s="622"/>
      <c r="X21" s="622"/>
      <c r="Y21" s="623"/>
      <c r="Z21" s="659">
        <v>22.1</v>
      </c>
      <c r="AA21" s="659"/>
      <c r="AB21" s="659"/>
      <c r="AC21" s="659"/>
      <c r="AD21" s="660">
        <v>3349472</v>
      </c>
      <c r="AE21" s="660"/>
      <c r="AF21" s="660"/>
      <c r="AG21" s="660"/>
      <c r="AH21" s="660"/>
      <c r="AI21" s="660"/>
      <c r="AJ21" s="660"/>
      <c r="AK21" s="660"/>
      <c r="AL21" s="624">
        <v>38</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t="s">
        <v>253</v>
      </c>
      <c r="BH21" s="622"/>
      <c r="BI21" s="622"/>
      <c r="BJ21" s="622"/>
      <c r="BK21" s="622"/>
      <c r="BL21" s="622"/>
      <c r="BM21" s="622"/>
      <c r="BN21" s="623"/>
      <c r="BO21" s="659" t="s">
        <v>233</v>
      </c>
      <c r="BP21" s="659"/>
      <c r="BQ21" s="659"/>
      <c r="BR21" s="659"/>
      <c r="BS21" s="660" t="s">
        <v>233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279</v>
      </c>
      <c r="C22" s="619"/>
      <c r="D22" s="619"/>
      <c r="E22" s="619"/>
      <c r="F22" s="619"/>
      <c r="G22" s="619"/>
      <c r="H22" s="619"/>
      <c r="I22" s="619"/>
      <c r="J22" s="619"/>
      <c r="K22" s="619"/>
      <c r="L22" s="619"/>
      <c r="M22" s="619"/>
      <c r="N22" s="619"/>
      <c r="O22" s="619"/>
      <c r="P22" s="619"/>
      <c r="Q22" s="620"/>
      <c r="R22" s="621">
        <v>3349472</v>
      </c>
      <c r="S22" s="622"/>
      <c r="T22" s="622"/>
      <c r="U22" s="622"/>
      <c r="V22" s="622"/>
      <c r="W22" s="622"/>
      <c r="X22" s="622"/>
      <c r="Y22" s="623"/>
      <c r="Z22" s="659">
        <v>19.7</v>
      </c>
      <c r="AA22" s="659"/>
      <c r="AB22" s="659"/>
      <c r="AC22" s="659"/>
      <c r="AD22" s="660">
        <v>3349472</v>
      </c>
      <c r="AE22" s="660"/>
      <c r="AF22" s="660"/>
      <c r="AG22" s="660"/>
      <c r="AH22" s="660"/>
      <c r="AI22" s="660"/>
      <c r="AJ22" s="660"/>
      <c r="AK22" s="660"/>
      <c r="AL22" s="624">
        <v>38</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233</v>
      </c>
      <c r="BH22" s="622"/>
      <c r="BI22" s="622"/>
      <c r="BJ22" s="622"/>
      <c r="BK22" s="622"/>
      <c r="BL22" s="622"/>
      <c r="BM22" s="622"/>
      <c r="BN22" s="623"/>
      <c r="BO22" s="659" t="s">
        <v>233</v>
      </c>
      <c r="BP22" s="659"/>
      <c r="BQ22" s="659"/>
      <c r="BR22" s="659"/>
      <c r="BS22" s="660" t="s">
        <v>233</v>
      </c>
      <c r="BT22" s="660"/>
      <c r="BU22" s="660"/>
      <c r="BV22" s="660"/>
      <c r="BW22" s="660"/>
      <c r="BX22" s="660"/>
      <c r="BY22" s="660"/>
      <c r="BZ22" s="660"/>
      <c r="CA22" s="660"/>
      <c r="CB22" s="695"/>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282</v>
      </c>
      <c r="C23" s="619"/>
      <c r="D23" s="619"/>
      <c r="E23" s="619"/>
      <c r="F23" s="619"/>
      <c r="G23" s="619"/>
      <c r="H23" s="619"/>
      <c r="I23" s="619"/>
      <c r="J23" s="619"/>
      <c r="K23" s="619"/>
      <c r="L23" s="619"/>
      <c r="M23" s="619"/>
      <c r="N23" s="619"/>
      <c r="O23" s="619"/>
      <c r="P23" s="619"/>
      <c r="Q23" s="620"/>
      <c r="R23" s="621">
        <v>394031</v>
      </c>
      <c r="S23" s="622"/>
      <c r="T23" s="622"/>
      <c r="U23" s="622"/>
      <c r="V23" s="622"/>
      <c r="W23" s="622"/>
      <c r="X23" s="622"/>
      <c r="Y23" s="623"/>
      <c r="Z23" s="659">
        <v>2.2999999999999998</v>
      </c>
      <c r="AA23" s="659"/>
      <c r="AB23" s="659"/>
      <c r="AC23" s="659"/>
      <c r="AD23" s="660" t="s">
        <v>233</v>
      </c>
      <c r="AE23" s="660"/>
      <c r="AF23" s="660"/>
      <c r="AG23" s="660"/>
      <c r="AH23" s="660"/>
      <c r="AI23" s="660"/>
      <c r="AJ23" s="660"/>
      <c r="AK23" s="660"/>
      <c r="AL23" s="624" t="s">
        <v>233</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v>186402</v>
      </c>
      <c r="BH23" s="622"/>
      <c r="BI23" s="622"/>
      <c r="BJ23" s="622"/>
      <c r="BK23" s="622"/>
      <c r="BL23" s="622"/>
      <c r="BM23" s="622"/>
      <c r="BN23" s="623"/>
      <c r="BO23" s="659">
        <v>4.2</v>
      </c>
      <c r="BP23" s="659"/>
      <c r="BQ23" s="659"/>
      <c r="BR23" s="659"/>
      <c r="BS23" s="660" t="s">
        <v>253</v>
      </c>
      <c r="BT23" s="660"/>
      <c r="BU23" s="660"/>
      <c r="BV23" s="660"/>
      <c r="BW23" s="660"/>
      <c r="BX23" s="660"/>
      <c r="BY23" s="660"/>
      <c r="BZ23" s="660"/>
      <c r="CA23" s="660"/>
      <c r="CB23" s="695"/>
      <c r="CD23" s="673" t="s">
        <v>221</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15">
      <c r="B24" s="618" t="s">
        <v>289</v>
      </c>
      <c r="C24" s="619"/>
      <c r="D24" s="619"/>
      <c r="E24" s="619"/>
      <c r="F24" s="619"/>
      <c r="G24" s="619"/>
      <c r="H24" s="619"/>
      <c r="I24" s="619"/>
      <c r="J24" s="619"/>
      <c r="K24" s="619"/>
      <c r="L24" s="619"/>
      <c r="M24" s="619"/>
      <c r="N24" s="619"/>
      <c r="O24" s="619"/>
      <c r="P24" s="619"/>
      <c r="Q24" s="620"/>
      <c r="R24" s="621" t="s">
        <v>233</v>
      </c>
      <c r="S24" s="622"/>
      <c r="T24" s="622"/>
      <c r="U24" s="622"/>
      <c r="V24" s="622"/>
      <c r="W24" s="622"/>
      <c r="X24" s="622"/>
      <c r="Y24" s="623"/>
      <c r="Z24" s="659" t="s">
        <v>233</v>
      </c>
      <c r="AA24" s="659"/>
      <c r="AB24" s="659"/>
      <c r="AC24" s="659"/>
      <c r="AD24" s="660" t="s">
        <v>233</v>
      </c>
      <c r="AE24" s="660"/>
      <c r="AF24" s="660"/>
      <c r="AG24" s="660"/>
      <c r="AH24" s="660"/>
      <c r="AI24" s="660"/>
      <c r="AJ24" s="660"/>
      <c r="AK24" s="660"/>
      <c r="AL24" s="624" t="s">
        <v>233</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233</v>
      </c>
      <c r="BH24" s="622"/>
      <c r="BI24" s="622"/>
      <c r="BJ24" s="622"/>
      <c r="BK24" s="622"/>
      <c r="BL24" s="622"/>
      <c r="BM24" s="622"/>
      <c r="BN24" s="623"/>
      <c r="BO24" s="659" t="s">
        <v>253</v>
      </c>
      <c r="BP24" s="659"/>
      <c r="BQ24" s="659"/>
      <c r="BR24" s="659"/>
      <c r="BS24" s="660" t="s">
        <v>233</v>
      </c>
      <c r="BT24" s="660"/>
      <c r="BU24" s="660"/>
      <c r="BV24" s="660"/>
      <c r="BW24" s="660"/>
      <c r="BX24" s="660"/>
      <c r="BY24" s="660"/>
      <c r="BZ24" s="660"/>
      <c r="CA24" s="660"/>
      <c r="CB24" s="695"/>
      <c r="CD24" s="679" t="s">
        <v>291</v>
      </c>
      <c r="CE24" s="680"/>
      <c r="CF24" s="680"/>
      <c r="CG24" s="680"/>
      <c r="CH24" s="680"/>
      <c r="CI24" s="680"/>
      <c r="CJ24" s="680"/>
      <c r="CK24" s="680"/>
      <c r="CL24" s="680"/>
      <c r="CM24" s="680"/>
      <c r="CN24" s="680"/>
      <c r="CO24" s="680"/>
      <c r="CP24" s="680"/>
      <c r="CQ24" s="681"/>
      <c r="CR24" s="676">
        <v>7068679</v>
      </c>
      <c r="CS24" s="677"/>
      <c r="CT24" s="677"/>
      <c r="CU24" s="677"/>
      <c r="CV24" s="677"/>
      <c r="CW24" s="677"/>
      <c r="CX24" s="677"/>
      <c r="CY24" s="702"/>
      <c r="CZ24" s="703">
        <v>42.4</v>
      </c>
      <c r="DA24" s="685"/>
      <c r="DB24" s="685"/>
      <c r="DC24" s="705"/>
      <c r="DD24" s="701">
        <v>4771377</v>
      </c>
      <c r="DE24" s="677"/>
      <c r="DF24" s="677"/>
      <c r="DG24" s="677"/>
      <c r="DH24" s="677"/>
      <c r="DI24" s="677"/>
      <c r="DJ24" s="677"/>
      <c r="DK24" s="702"/>
      <c r="DL24" s="701">
        <v>4574766</v>
      </c>
      <c r="DM24" s="677"/>
      <c r="DN24" s="677"/>
      <c r="DO24" s="677"/>
      <c r="DP24" s="677"/>
      <c r="DQ24" s="677"/>
      <c r="DR24" s="677"/>
      <c r="DS24" s="677"/>
      <c r="DT24" s="677"/>
      <c r="DU24" s="677"/>
      <c r="DV24" s="702"/>
      <c r="DW24" s="703">
        <v>51</v>
      </c>
      <c r="DX24" s="685"/>
      <c r="DY24" s="685"/>
      <c r="DZ24" s="685"/>
      <c r="EA24" s="685"/>
      <c r="EB24" s="685"/>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9400966</v>
      </c>
      <c r="S25" s="622"/>
      <c r="T25" s="622"/>
      <c r="U25" s="622"/>
      <c r="V25" s="622"/>
      <c r="W25" s="622"/>
      <c r="X25" s="622"/>
      <c r="Y25" s="623"/>
      <c r="Z25" s="659">
        <v>55.4</v>
      </c>
      <c r="AA25" s="659"/>
      <c r="AB25" s="659"/>
      <c r="AC25" s="659"/>
      <c r="AD25" s="660">
        <v>8820533</v>
      </c>
      <c r="AE25" s="660"/>
      <c r="AF25" s="660"/>
      <c r="AG25" s="660"/>
      <c r="AH25" s="660"/>
      <c r="AI25" s="660"/>
      <c r="AJ25" s="660"/>
      <c r="AK25" s="660"/>
      <c r="AL25" s="624">
        <v>99.9</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233</v>
      </c>
      <c r="BH25" s="622"/>
      <c r="BI25" s="622"/>
      <c r="BJ25" s="622"/>
      <c r="BK25" s="622"/>
      <c r="BL25" s="622"/>
      <c r="BM25" s="622"/>
      <c r="BN25" s="623"/>
      <c r="BO25" s="659" t="s">
        <v>253</v>
      </c>
      <c r="BP25" s="659"/>
      <c r="BQ25" s="659"/>
      <c r="BR25" s="659"/>
      <c r="BS25" s="660" t="s">
        <v>233</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2600369</v>
      </c>
      <c r="CS25" s="634"/>
      <c r="CT25" s="634"/>
      <c r="CU25" s="634"/>
      <c r="CV25" s="634"/>
      <c r="CW25" s="634"/>
      <c r="CX25" s="634"/>
      <c r="CY25" s="635"/>
      <c r="CZ25" s="624">
        <v>15.6</v>
      </c>
      <c r="DA25" s="636"/>
      <c r="DB25" s="636"/>
      <c r="DC25" s="637"/>
      <c r="DD25" s="627">
        <v>2356209</v>
      </c>
      <c r="DE25" s="634"/>
      <c r="DF25" s="634"/>
      <c r="DG25" s="634"/>
      <c r="DH25" s="634"/>
      <c r="DI25" s="634"/>
      <c r="DJ25" s="634"/>
      <c r="DK25" s="635"/>
      <c r="DL25" s="627">
        <v>2168871</v>
      </c>
      <c r="DM25" s="634"/>
      <c r="DN25" s="634"/>
      <c r="DO25" s="634"/>
      <c r="DP25" s="634"/>
      <c r="DQ25" s="634"/>
      <c r="DR25" s="634"/>
      <c r="DS25" s="634"/>
      <c r="DT25" s="634"/>
      <c r="DU25" s="634"/>
      <c r="DV25" s="635"/>
      <c r="DW25" s="624">
        <v>24.2</v>
      </c>
      <c r="DX25" s="636"/>
      <c r="DY25" s="636"/>
      <c r="DZ25" s="636"/>
      <c r="EA25" s="636"/>
      <c r="EB25" s="636"/>
      <c r="EC25" s="648"/>
    </row>
    <row r="26" spans="2:133" ht="11.25" customHeight="1" x14ac:dyDescent="0.15">
      <c r="B26" s="618" t="s">
        <v>295</v>
      </c>
      <c r="C26" s="619"/>
      <c r="D26" s="619"/>
      <c r="E26" s="619"/>
      <c r="F26" s="619"/>
      <c r="G26" s="619"/>
      <c r="H26" s="619"/>
      <c r="I26" s="619"/>
      <c r="J26" s="619"/>
      <c r="K26" s="619"/>
      <c r="L26" s="619"/>
      <c r="M26" s="619"/>
      <c r="N26" s="619"/>
      <c r="O26" s="619"/>
      <c r="P26" s="619"/>
      <c r="Q26" s="620"/>
      <c r="R26" s="621">
        <v>2983</v>
      </c>
      <c r="S26" s="622"/>
      <c r="T26" s="622"/>
      <c r="U26" s="622"/>
      <c r="V26" s="622"/>
      <c r="W26" s="622"/>
      <c r="X26" s="622"/>
      <c r="Y26" s="623"/>
      <c r="Z26" s="659">
        <v>0</v>
      </c>
      <c r="AA26" s="659"/>
      <c r="AB26" s="659"/>
      <c r="AC26" s="659"/>
      <c r="AD26" s="660">
        <v>2983</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233</v>
      </c>
      <c r="BH26" s="622"/>
      <c r="BI26" s="622"/>
      <c r="BJ26" s="622"/>
      <c r="BK26" s="622"/>
      <c r="BL26" s="622"/>
      <c r="BM26" s="622"/>
      <c r="BN26" s="623"/>
      <c r="BO26" s="659" t="s">
        <v>233</v>
      </c>
      <c r="BP26" s="659"/>
      <c r="BQ26" s="659"/>
      <c r="BR26" s="659"/>
      <c r="BS26" s="660" t="s">
        <v>233</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1379121</v>
      </c>
      <c r="CS26" s="622"/>
      <c r="CT26" s="622"/>
      <c r="CU26" s="622"/>
      <c r="CV26" s="622"/>
      <c r="CW26" s="622"/>
      <c r="CX26" s="622"/>
      <c r="CY26" s="623"/>
      <c r="CZ26" s="624">
        <v>8.3000000000000007</v>
      </c>
      <c r="DA26" s="636"/>
      <c r="DB26" s="636"/>
      <c r="DC26" s="637"/>
      <c r="DD26" s="627">
        <v>1214098</v>
      </c>
      <c r="DE26" s="622"/>
      <c r="DF26" s="622"/>
      <c r="DG26" s="622"/>
      <c r="DH26" s="622"/>
      <c r="DI26" s="622"/>
      <c r="DJ26" s="622"/>
      <c r="DK26" s="623"/>
      <c r="DL26" s="627" t="s">
        <v>253</v>
      </c>
      <c r="DM26" s="622"/>
      <c r="DN26" s="622"/>
      <c r="DO26" s="622"/>
      <c r="DP26" s="622"/>
      <c r="DQ26" s="622"/>
      <c r="DR26" s="622"/>
      <c r="DS26" s="622"/>
      <c r="DT26" s="622"/>
      <c r="DU26" s="622"/>
      <c r="DV26" s="623"/>
      <c r="DW26" s="624" t="s">
        <v>233</v>
      </c>
      <c r="DX26" s="636"/>
      <c r="DY26" s="636"/>
      <c r="DZ26" s="636"/>
      <c r="EA26" s="636"/>
      <c r="EB26" s="636"/>
      <c r="EC26" s="648"/>
    </row>
    <row r="27" spans="2:133" ht="11.25" customHeight="1" x14ac:dyDescent="0.15">
      <c r="B27" s="618" t="s">
        <v>298</v>
      </c>
      <c r="C27" s="619"/>
      <c r="D27" s="619"/>
      <c r="E27" s="619"/>
      <c r="F27" s="619"/>
      <c r="G27" s="619"/>
      <c r="H27" s="619"/>
      <c r="I27" s="619"/>
      <c r="J27" s="619"/>
      <c r="K27" s="619"/>
      <c r="L27" s="619"/>
      <c r="M27" s="619"/>
      <c r="N27" s="619"/>
      <c r="O27" s="619"/>
      <c r="P27" s="619"/>
      <c r="Q27" s="620"/>
      <c r="R27" s="621">
        <v>38593</v>
      </c>
      <c r="S27" s="622"/>
      <c r="T27" s="622"/>
      <c r="U27" s="622"/>
      <c r="V27" s="622"/>
      <c r="W27" s="622"/>
      <c r="X27" s="622"/>
      <c r="Y27" s="623"/>
      <c r="Z27" s="659">
        <v>0.2</v>
      </c>
      <c r="AA27" s="659"/>
      <c r="AB27" s="659"/>
      <c r="AC27" s="659"/>
      <c r="AD27" s="660" t="s">
        <v>233</v>
      </c>
      <c r="AE27" s="660"/>
      <c r="AF27" s="660"/>
      <c r="AG27" s="660"/>
      <c r="AH27" s="660"/>
      <c r="AI27" s="660"/>
      <c r="AJ27" s="660"/>
      <c r="AK27" s="660"/>
      <c r="AL27" s="624" t="s">
        <v>233</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4449525</v>
      </c>
      <c r="BH27" s="622"/>
      <c r="BI27" s="622"/>
      <c r="BJ27" s="622"/>
      <c r="BK27" s="622"/>
      <c r="BL27" s="622"/>
      <c r="BM27" s="622"/>
      <c r="BN27" s="623"/>
      <c r="BO27" s="659">
        <v>100</v>
      </c>
      <c r="BP27" s="659"/>
      <c r="BQ27" s="659"/>
      <c r="BR27" s="659"/>
      <c r="BS27" s="660">
        <v>42437</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2932086</v>
      </c>
      <c r="CS27" s="634"/>
      <c r="CT27" s="634"/>
      <c r="CU27" s="634"/>
      <c r="CV27" s="634"/>
      <c r="CW27" s="634"/>
      <c r="CX27" s="634"/>
      <c r="CY27" s="635"/>
      <c r="CZ27" s="624">
        <v>17.600000000000001</v>
      </c>
      <c r="DA27" s="636"/>
      <c r="DB27" s="636"/>
      <c r="DC27" s="637"/>
      <c r="DD27" s="627">
        <v>878944</v>
      </c>
      <c r="DE27" s="634"/>
      <c r="DF27" s="634"/>
      <c r="DG27" s="634"/>
      <c r="DH27" s="634"/>
      <c r="DI27" s="634"/>
      <c r="DJ27" s="634"/>
      <c r="DK27" s="635"/>
      <c r="DL27" s="627">
        <v>869671</v>
      </c>
      <c r="DM27" s="634"/>
      <c r="DN27" s="634"/>
      <c r="DO27" s="634"/>
      <c r="DP27" s="634"/>
      <c r="DQ27" s="634"/>
      <c r="DR27" s="634"/>
      <c r="DS27" s="634"/>
      <c r="DT27" s="634"/>
      <c r="DU27" s="634"/>
      <c r="DV27" s="635"/>
      <c r="DW27" s="624">
        <v>9.6999999999999993</v>
      </c>
      <c r="DX27" s="636"/>
      <c r="DY27" s="636"/>
      <c r="DZ27" s="636"/>
      <c r="EA27" s="636"/>
      <c r="EB27" s="636"/>
      <c r="EC27" s="648"/>
    </row>
    <row r="28" spans="2:133" ht="11.25" customHeight="1" x14ac:dyDescent="0.15">
      <c r="B28" s="618" t="s">
        <v>301</v>
      </c>
      <c r="C28" s="619"/>
      <c r="D28" s="619"/>
      <c r="E28" s="619"/>
      <c r="F28" s="619"/>
      <c r="G28" s="619"/>
      <c r="H28" s="619"/>
      <c r="I28" s="619"/>
      <c r="J28" s="619"/>
      <c r="K28" s="619"/>
      <c r="L28" s="619"/>
      <c r="M28" s="619"/>
      <c r="N28" s="619"/>
      <c r="O28" s="619"/>
      <c r="P28" s="619"/>
      <c r="Q28" s="620"/>
      <c r="R28" s="621">
        <v>120691</v>
      </c>
      <c r="S28" s="622"/>
      <c r="T28" s="622"/>
      <c r="U28" s="622"/>
      <c r="V28" s="622"/>
      <c r="W28" s="622"/>
      <c r="X28" s="622"/>
      <c r="Y28" s="623"/>
      <c r="Z28" s="659">
        <v>0.7</v>
      </c>
      <c r="AA28" s="659"/>
      <c r="AB28" s="659"/>
      <c r="AC28" s="659"/>
      <c r="AD28" s="660">
        <v>823</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1536224</v>
      </c>
      <c r="CS28" s="622"/>
      <c r="CT28" s="622"/>
      <c r="CU28" s="622"/>
      <c r="CV28" s="622"/>
      <c r="CW28" s="622"/>
      <c r="CX28" s="622"/>
      <c r="CY28" s="623"/>
      <c r="CZ28" s="624">
        <v>9.1999999999999993</v>
      </c>
      <c r="DA28" s="636"/>
      <c r="DB28" s="636"/>
      <c r="DC28" s="637"/>
      <c r="DD28" s="627">
        <v>1536224</v>
      </c>
      <c r="DE28" s="622"/>
      <c r="DF28" s="622"/>
      <c r="DG28" s="622"/>
      <c r="DH28" s="622"/>
      <c r="DI28" s="622"/>
      <c r="DJ28" s="622"/>
      <c r="DK28" s="623"/>
      <c r="DL28" s="627">
        <v>1536224</v>
      </c>
      <c r="DM28" s="622"/>
      <c r="DN28" s="622"/>
      <c r="DO28" s="622"/>
      <c r="DP28" s="622"/>
      <c r="DQ28" s="622"/>
      <c r="DR28" s="622"/>
      <c r="DS28" s="622"/>
      <c r="DT28" s="622"/>
      <c r="DU28" s="622"/>
      <c r="DV28" s="623"/>
      <c r="DW28" s="624">
        <v>17.100000000000001</v>
      </c>
      <c r="DX28" s="636"/>
      <c r="DY28" s="636"/>
      <c r="DZ28" s="636"/>
      <c r="EA28" s="636"/>
      <c r="EB28" s="636"/>
      <c r="EC28" s="648"/>
    </row>
    <row r="29" spans="2:133" ht="11.25" customHeight="1" x14ac:dyDescent="0.15">
      <c r="B29" s="618" t="s">
        <v>303</v>
      </c>
      <c r="C29" s="619"/>
      <c r="D29" s="619"/>
      <c r="E29" s="619"/>
      <c r="F29" s="619"/>
      <c r="G29" s="619"/>
      <c r="H29" s="619"/>
      <c r="I29" s="619"/>
      <c r="J29" s="619"/>
      <c r="K29" s="619"/>
      <c r="L29" s="619"/>
      <c r="M29" s="619"/>
      <c r="N29" s="619"/>
      <c r="O29" s="619"/>
      <c r="P29" s="619"/>
      <c r="Q29" s="620"/>
      <c r="R29" s="621">
        <v>17204</v>
      </c>
      <c r="S29" s="622"/>
      <c r="T29" s="622"/>
      <c r="U29" s="622"/>
      <c r="V29" s="622"/>
      <c r="W29" s="622"/>
      <c r="X29" s="622"/>
      <c r="Y29" s="623"/>
      <c r="Z29" s="659">
        <v>0.1</v>
      </c>
      <c r="AA29" s="659"/>
      <c r="AB29" s="659"/>
      <c r="AC29" s="659"/>
      <c r="AD29" s="660" t="s">
        <v>233</v>
      </c>
      <c r="AE29" s="660"/>
      <c r="AF29" s="660"/>
      <c r="AG29" s="660"/>
      <c r="AH29" s="660"/>
      <c r="AI29" s="660"/>
      <c r="AJ29" s="660"/>
      <c r="AK29" s="660"/>
      <c r="AL29" s="624" t="s">
        <v>233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1536221</v>
      </c>
      <c r="CS29" s="634"/>
      <c r="CT29" s="634"/>
      <c r="CU29" s="634"/>
      <c r="CV29" s="634"/>
      <c r="CW29" s="634"/>
      <c r="CX29" s="634"/>
      <c r="CY29" s="635"/>
      <c r="CZ29" s="624">
        <v>9.1999999999999993</v>
      </c>
      <c r="DA29" s="636"/>
      <c r="DB29" s="636"/>
      <c r="DC29" s="637"/>
      <c r="DD29" s="627">
        <v>1536221</v>
      </c>
      <c r="DE29" s="634"/>
      <c r="DF29" s="634"/>
      <c r="DG29" s="634"/>
      <c r="DH29" s="634"/>
      <c r="DI29" s="634"/>
      <c r="DJ29" s="634"/>
      <c r="DK29" s="635"/>
      <c r="DL29" s="627">
        <v>1536221</v>
      </c>
      <c r="DM29" s="634"/>
      <c r="DN29" s="634"/>
      <c r="DO29" s="634"/>
      <c r="DP29" s="634"/>
      <c r="DQ29" s="634"/>
      <c r="DR29" s="634"/>
      <c r="DS29" s="634"/>
      <c r="DT29" s="634"/>
      <c r="DU29" s="634"/>
      <c r="DV29" s="635"/>
      <c r="DW29" s="624">
        <v>17.100000000000001</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3541965</v>
      </c>
      <c r="S30" s="622"/>
      <c r="T30" s="622"/>
      <c r="U30" s="622"/>
      <c r="V30" s="622"/>
      <c r="W30" s="622"/>
      <c r="X30" s="622"/>
      <c r="Y30" s="623"/>
      <c r="Z30" s="659">
        <v>20.9</v>
      </c>
      <c r="AA30" s="659"/>
      <c r="AB30" s="659"/>
      <c r="AC30" s="659"/>
      <c r="AD30" s="660" t="s">
        <v>233</v>
      </c>
      <c r="AE30" s="660"/>
      <c r="AF30" s="660"/>
      <c r="AG30" s="660"/>
      <c r="AH30" s="660"/>
      <c r="AI30" s="660"/>
      <c r="AJ30" s="660"/>
      <c r="AK30" s="660"/>
      <c r="AL30" s="624" t="s">
        <v>253</v>
      </c>
      <c r="AM30" s="625"/>
      <c r="AN30" s="625"/>
      <c r="AO30" s="661"/>
      <c r="AP30" s="673" t="s">
        <v>221</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1468812</v>
      </c>
      <c r="CS30" s="622"/>
      <c r="CT30" s="622"/>
      <c r="CU30" s="622"/>
      <c r="CV30" s="622"/>
      <c r="CW30" s="622"/>
      <c r="CX30" s="622"/>
      <c r="CY30" s="623"/>
      <c r="CZ30" s="624">
        <v>8.8000000000000007</v>
      </c>
      <c r="DA30" s="636"/>
      <c r="DB30" s="636"/>
      <c r="DC30" s="637"/>
      <c r="DD30" s="627">
        <v>1468812</v>
      </c>
      <c r="DE30" s="622"/>
      <c r="DF30" s="622"/>
      <c r="DG30" s="622"/>
      <c r="DH30" s="622"/>
      <c r="DI30" s="622"/>
      <c r="DJ30" s="622"/>
      <c r="DK30" s="623"/>
      <c r="DL30" s="627">
        <v>1468812</v>
      </c>
      <c r="DM30" s="622"/>
      <c r="DN30" s="622"/>
      <c r="DO30" s="622"/>
      <c r="DP30" s="622"/>
      <c r="DQ30" s="622"/>
      <c r="DR30" s="622"/>
      <c r="DS30" s="622"/>
      <c r="DT30" s="622"/>
      <c r="DU30" s="622"/>
      <c r="DV30" s="623"/>
      <c r="DW30" s="624">
        <v>16.399999999999999</v>
      </c>
      <c r="DX30" s="636"/>
      <c r="DY30" s="636"/>
      <c r="DZ30" s="636"/>
      <c r="EA30" s="636"/>
      <c r="EB30" s="636"/>
      <c r="EC30" s="648"/>
    </row>
    <row r="31" spans="2:133" ht="11.25" customHeight="1" x14ac:dyDescent="0.15">
      <c r="B31" s="696" t="s">
        <v>310</v>
      </c>
      <c r="C31" s="697"/>
      <c r="D31" s="697"/>
      <c r="E31" s="697"/>
      <c r="F31" s="697"/>
      <c r="G31" s="697"/>
      <c r="H31" s="697"/>
      <c r="I31" s="697"/>
      <c r="J31" s="697"/>
      <c r="K31" s="697"/>
      <c r="L31" s="697"/>
      <c r="M31" s="697"/>
      <c r="N31" s="697"/>
      <c r="O31" s="697"/>
      <c r="P31" s="697"/>
      <c r="Q31" s="698"/>
      <c r="R31" s="621" t="s">
        <v>233</v>
      </c>
      <c r="S31" s="622"/>
      <c r="T31" s="622"/>
      <c r="U31" s="622"/>
      <c r="V31" s="622"/>
      <c r="W31" s="622"/>
      <c r="X31" s="622"/>
      <c r="Y31" s="623"/>
      <c r="Z31" s="659" t="s">
        <v>233</v>
      </c>
      <c r="AA31" s="659"/>
      <c r="AB31" s="659"/>
      <c r="AC31" s="659"/>
      <c r="AD31" s="660" t="s">
        <v>253</v>
      </c>
      <c r="AE31" s="660"/>
      <c r="AF31" s="660"/>
      <c r="AG31" s="660"/>
      <c r="AH31" s="660"/>
      <c r="AI31" s="660"/>
      <c r="AJ31" s="660"/>
      <c r="AK31" s="660"/>
      <c r="AL31" s="624" t="s">
        <v>233</v>
      </c>
      <c r="AM31" s="625"/>
      <c r="AN31" s="625"/>
      <c r="AO31" s="661"/>
      <c r="AP31" s="687" t="s">
        <v>311</v>
      </c>
      <c r="AQ31" s="688"/>
      <c r="AR31" s="688"/>
      <c r="AS31" s="688"/>
      <c r="AT31" s="689" t="s">
        <v>312</v>
      </c>
      <c r="AU31" s="218"/>
      <c r="AV31" s="218"/>
      <c r="AW31" s="218"/>
      <c r="AX31" s="679" t="s">
        <v>186</v>
      </c>
      <c r="AY31" s="680"/>
      <c r="AZ31" s="680"/>
      <c r="BA31" s="680"/>
      <c r="BB31" s="680"/>
      <c r="BC31" s="680"/>
      <c r="BD31" s="680"/>
      <c r="BE31" s="680"/>
      <c r="BF31" s="681"/>
      <c r="BG31" s="683">
        <v>99.3</v>
      </c>
      <c r="BH31" s="684"/>
      <c r="BI31" s="684"/>
      <c r="BJ31" s="684"/>
      <c r="BK31" s="684"/>
      <c r="BL31" s="684"/>
      <c r="BM31" s="685">
        <v>98.5</v>
      </c>
      <c r="BN31" s="684"/>
      <c r="BO31" s="684"/>
      <c r="BP31" s="684"/>
      <c r="BQ31" s="686"/>
      <c r="BR31" s="683">
        <v>99.4</v>
      </c>
      <c r="BS31" s="684"/>
      <c r="BT31" s="684"/>
      <c r="BU31" s="684"/>
      <c r="BV31" s="684"/>
      <c r="BW31" s="684"/>
      <c r="BX31" s="685">
        <v>98.5</v>
      </c>
      <c r="BY31" s="684"/>
      <c r="BZ31" s="684"/>
      <c r="CA31" s="684"/>
      <c r="CB31" s="686"/>
      <c r="CD31" s="642"/>
      <c r="CE31" s="643"/>
      <c r="CF31" s="618" t="s">
        <v>313</v>
      </c>
      <c r="CG31" s="619"/>
      <c r="CH31" s="619"/>
      <c r="CI31" s="619"/>
      <c r="CJ31" s="619"/>
      <c r="CK31" s="619"/>
      <c r="CL31" s="619"/>
      <c r="CM31" s="619"/>
      <c r="CN31" s="619"/>
      <c r="CO31" s="619"/>
      <c r="CP31" s="619"/>
      <c r="CQ31" s="620"/>
      <c r="CR31" s="621">
        <v>67409</v>
      </c>
      <c r="CS31" s="634"/>
      <c r="CT31" s="634"/>
      <c r="CU31" s="634"/>
      <c r="CV31" s="634"/>
      <c r="CW31" s="634"/>
      <c r="CX31" s="634"/>
      <c r="CY31" s="635"/>
      <c r="CZ31" s="624">
        <v>0.4</v>
      </c>
      <c r="DA31" s="636"/>
      <c r="DB31" s="636"/>
      <c r="DC31" s="637"/>
      <c r="DD31" s="627">
        <v>67409</v>
      </c>
      <c r="DE31" s="634"/>
      <c r="DF31" s="634"/>
      <c r="DG31" s="634"/>
      <c r="DH31" s="634"/>
      <c r="DI31" s="634"/>
      <c r="DJ31" s="634"/>
      <c r="DK31" s="635"/>
      <c r="DL31" s="627">
        <v>67409</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1298551</v>
      </c>
      <c r="S32" s="622"/>
      <c r="T32" s="622"/>
      <c r="U32" s="622"/>
      <c r="V32" s="622"/>
      <c r="W32" s="622"/>
      <c r="X32" s="622"/>
      <c r="Y32" s="623"/>
      <c r="Z32" s="659">
        <v>7.7</v>
      </c>
      <c r="AA32" s="659"/>
      <c r="AB32" s="659"/>
      <c r="AC32" s="659"/>
      <c r="AD32" s="660" t="s">
        <v>253</v>
      </c>
      <c r="AE32" s="660"/>
      <c r="AF32" s="660"/>
      <c r="AG32" s="660"/>
      <c r="AH32" s="660"/>
      <c r="AI32" s="660"/>
      <c r="AJ32" s="660"/>
      <c r="AK32" s="660"/>
      <c r="AL32" s="624" t="s">
        <v>233</v>
      </c>
      <c r="AM32" s="625"/>
      <c r="AN32" s="625"/>
      <c r="AO32" s="661"/>
      <c r="AP32" s="662"/>
      <c r="AQ32" s="663"/>
      <c r="AR32" s="663"/>
      <c r="AS32" s="663"/>
      <c r="AT32" s="690"/>
      <c r="AU32" s="214" t="s">
        <v>315</v>
      </c>
      <c r="AX32" s="618" t="s">
        <v>316</v>
      </c>
      <c r="AY32" s="619"/>
      <c r="AZ32" s="619"/>
      <c r="BA32" s="619"/>
      <c r="BB32" s="619"/>
      <c r="BC32" s="619"/>
      <c r="BD32" s="619"/>
      <c r="BE32" s="619"/>
      <c r="BF32" s="620"/>
      <c r="BG32" s="692">
        <v>99.3</v>
      </c>
      <c r="BH32" s="634"/>
      <c r="BI32" s="634"/>
      <c r="BJ32" s="634"/>
      <c r="BK32" s="634"/>
      <c r="BL32" s="634"/>
      <c r="BM32" s="625">
        <v>98.6</v>
      </c>
      <c r="BN32" s="634"/>
      <c r="BO32" s="634"/>
      <c r="BP32" s="634"/>
      <c r="BQ32" s="657"/>
      <c r="BR32" s="692">
        <v>99.4</v>
      </c>
      <c r="BS32" s="634"/>
      <c r="BT32" s="634"/>
      <c r="BU32" s="634"/>
      <c r="BV32" s="634"/>
      <c r="BW32" s="634"/>
      <c r="BX32" s="625">
        <v>98.6</v>
      </c>
      <c r="BY32" s="634"/>
      <c r="BZ32" s="634"/>
      <c r="CA32" s="634"/>
      <c r="CB32" s="657"/>
      <c r="CD32" s="644"/>
      <c r="CE32" s="645"/>
      <c r="CF32" s="618" t="s">
        <v>317</v>
      </c>
      <c r="CG32" s="619"/>
      <c r="CH32" s="619"/>
      <c r="CI32" s="619"/>
      <c r="CJ32" s="619"/>
      <c r="CK32" s="619"/>
      <c r="CL32" s="619"/>
      <c r="CM32" s="619"/>
      <c r="CN32" s="619"/>
      <c r="CO32" s="619"/>
      <c r="CP32" s="619"/>
      <c r="CQ32" s="620"/>
      <c r="CR32" s="621">
        <v>3</v>
      </c>
      <c r="CS32" s="622"/>
      <c r="CT32" s="622"/>
      <c r="CU32" s="622"/>
      <c r="CV32" s="622"/>
      <c r="CW32" s="622"/>
      <c r="CX32" s="622"/>
      <c r="CY32" s="623"/>
      <c r="CZ32" s="624">
        <v>0</v>
      </c>
      <c r="DA32" s="636"/>
      <c r="DB32" s="636"/>
      <c r="DC32" s="637"/>
      <c r="DD32" s="627">
        <v>3</v>
      </c>
      <c r="DE32" s="622"/>
      <c r="DF32" s="622"/>
      <c r="DG32" s="622"/>
      <c r="DH32" s="622"/>
      <c r="DI32" s="622"/>
      <c r="DJ32" s="622"/>
      <c r="DK32" s="623"/>
      <c r="DL32" s="627">
        <v>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6193</v>
      </c>
      <c r="S33" s="622"/>
      <c r="T33" s="622"/>
      <c r="U33" s="622"/>
      <c r="V33" s="622"/>
      <c r="W33" s="622"/>
      <c r="X33" s="622"/>
      <c r="Y33" s="623"/>
      <c r="Z33" s="659">
        <v>0</v>
      </c>
      <c r="AA33" s="659"/>
      <c r="AB33" s="659"/>
      <c r="AC33" s="659"/>
      <c r="AD33" s="660">
        <v>1475</v>
      </c>
      <c r="AE33" s="660"/>
      <c r="AF33" s="660"/>
      <c r="AG33" s="660"/>
      <c r="AH33" s="660"/>
      <c r="AI33" s="660"/>
      <c r="AJ33" s="660"/>
      <c r="AK33" s="660"/>
      <c r="AL33" s="624">
        <v>0</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99.3</v>
      </c>
      <c r="BH33" s="606"/>
      <c r="BI33" s="606"/>
      <c r="BJ33" s="606"/>
      <c r="BK33" s="606"/>
      <c r="BL33" s="606"/>
      <c r="BM33" s="652">
        <v>98.4</v>
      </c>
      <c r="BN33" s="606"/>
      <c r="BO33" s="606"/>
      <c r="BP33" s="606"/>
      <c r="BQ33" s="669"/>
      <c r="BR33" s="682">
        <v>99.3</v>
      </c>
      <c r="BS33" s="606"/>
      <c r="BT33" s="606"/>
      <c r="BU33" s="606"/>
      <c r="BV33" s="606"/>
      <c r="BW33" s="606"/>
      <c r="BX33" s="652">
        <v>98.4</v>
      </c>
      <c r="BY33" s="606"/>
      <c r="BZ33" s="606"/>
      <c r="CA33" s="606"/>
      <c r="CB33" s="669"/>
      <c r="CD33" s="618" t="s">
        <v>320</v>
      </c>
      <c r="CE33" s="619"/>
      <c r="CF33" s="619"/>
      <c r="CG33" s="619"/>
      <c r="CH33" s="619"/>
      <c r="CI33" s="619"/>
      <c r="CJ33" s="619"/>
      <c r="CK33" s="619"/>
      <c r="CL33" s="619"/>
      <c r="CM33" s="619"/>
      <c r="CN33" s="619"/>
      <c r="CO33" s="619"/>
      <c r="CP33" s="619"/>
      <c r="CQ33" s="620"/>
      <c r="CR33" s="621">
        <v>6372325</v>
      </c>
      <c r="CS33" s="634"/>
      <c r="CT33" s="634"/>
      <c r="CU33" s="634"/>
      <c r="CV33" s="634"/>
      <c r="CW33" s="634"/>
      <c r="CX33" s="634"/>
      <c r="CY33" s="635"/>
      <c r="CZ33" s="624">
        <v>38.200000000000003</v>
      </c>
      <c r="DA33" s="636"/>
      <c r="DB33" s="636"/>
      <c r="DC33" s="637"/>
      <c r="DD33" s="627">
        <v>5047481</v>
      </c>
      <c r="DE33" s="634"/>
      <c r="DF33" s="634"/>
      <c r="DG33" s="634"/>
      <c r="DH33" s="634"/>
      <c r="DI33" s="634"/>
      <c r="DJ33" s="634"/>
      <c r="DK33" s="635"/>
      <c r="DL33" s="627">
        <v>3372593</v>
      </c>
      <c r="DM33" s="634"/>
      <c r="DN33" s="634"/>
      <c r="DO33" s="634"/>
      <c r="DP33" s="634"/>
      <c r="DQ33" s="634"/>
      <c r="DR33" s="634"/>
      <c r="DS33" s="634"/>
      <c r="DT33" s="634"/>
      <c r="DU33" s="634"/>
      <c r="DV33" s="635"/>
      <c r="DW33" s="624">
        <v>37.6</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35666</v>
      </c>
      <c r="S34" s="622"/>
      <c r="T34" s="622"/>
      <c r="U34" s="622"/>
      <c r="V34" s="622"/>
      <c r="W34" s="622"/>
      <c r="X34" s="622"/>
      <c r="Y34" s="623"/>
      <c r="Z34" s="659">
        <v>0.2</v>
      </c>
      <c r="AA34" s="659"/>
      <c r="AB34" s="659"/>
      <c r="AC34" s="659"/>
      <c r="AD34" s="660" t="s">
        <v>253</v>
      </c>
      <c r="AE34" s="660"/>
      <c r="AF34" s="660"/>
      <c r="AG34" s="660"/>
      <c r="AH34" s="660"/>
      <c r="AI34" s="660"/>
      <c r="AJ34" s="660"/>
      <c r="AK34" s="660"/>
      <c r="AL34" s="624" t="s">
        <v>233</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2190984</v>
      </c>
      <c r="CS34" s="622"/>
      <c r="CT34" s="622"/>
      <c r="CU34" s="622"/>
      <c r="CV34" s="622"/>
      <c r="CW34" s="622"/>
      <c r="CX34" s="622"/>
      <c r="CY34" s="623"/>
      <c r="CZ34" s="624">
        <v>13.1</v>
      </c>
      <c r="DA34" s="636"/>
      <c r="DB34" s="636"/>
      <c r="DC34" s="637"/>
      <c r="DD34" s="627">
        <v>1664912</v>
      </c>
      <c r="DE34" s="622"/>
      <c r="DF34" s="622"/>
      <c r="DG34" s="622"/>
      <c r="DH34" s="622"/>
      <c r="DI34" s="622"/>
      <c r="DJ34" s="622"/>
      <c r="DK34" s="623"/>
      <c r="DL34" s="627">
        <v>1152250</v>
      </c>
      <c r="DM34" s="622"/>
      <c r="DN34" s="622"/>
      <c r="DO34" s="622"/>
      <c r="DP34" s="622"/>
      <c r="DQ34" s="622"/>
      <c r="DR34" s="622"/>
      <c r="DS34" s="622"/>
      <c r="DT34" s="622"/>
      <c r="DU34" s="622"/>
      <c r="DV34" s="623"/>
      <c r="DW34" s="624">
        <v>12.8</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276547</v>
      </c>
      <c r="S35" s="622"/>
      <c r="T35" s="622"/>
      <c r="U35" s="622"/>
      <c r="V35" s="622"/>
      <c r="W35" s="622"/>
      <c r="X35" s="622"/>
      <c r="Y35" s="623"/>
      <c r="Z35" s="659">
        <v>1.6</v>
      </c>
      <c r="AA35" s="659"/>
      <c r="AB35" s="659"/>
      <c r="AC35" s="659"/>
      <c r="AD35" s="660" t="s">
        <v>253</v>
      </c>
      <c r="AE35" s="660"/>
      <c r="AF35" s="660"/>
      <c r="AG35" s="660"/>
      <c r="AH35" s="660"/>
      <c r="AI35" s="660"/>
      <c r="AJ35" s="660"/>
      <c r="AK35" s="660"/>
      <c r="AL35" s="624" t="s">
        <v>233</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308576</v>
      </c>
      <c r="CS35" s="634"/>
      <c r="CT35" s="634"/>
      <c r="CU35" s="634"/>
      <c r="CV35" s="634"/>
      <c r="CW35" s="634"/>
      <c r="CX35" s="634"/>
      <c r="CY35" s="635"/>
      <c r="CZ35" s="624">
        <v>1.9</v>
      </c>
      <c r="DA35" s="636"/>
      <c r="DB35" s="636"/>
      <c r="DC35" s="637"/>
      <c r="DD35" s="627">
        <v>168449</v>
      </c>
      <c r="DE35" s="634"/>
      <c r="DF35" s="634"/>
      <c r="DG35" s="634"/>
      <c r="DH35" s="634"/>
      <c r="DI35" s="634"/>
      <c r="DJ35" s="634"/>
      <c r="DK35" s="635"/>
      <c r="DL35" s="627">
        <v>103681</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218184</v>
      </c>
      <c r="S36" s="622"/>
      <c r="T36" s="622"/>
      <c r="U36" s="622"/>
      <c r="V36" s="622"/>
      <c r="W36" s="622"/>
      <c r="X36" s="622"/>
      <c r="Y36" s="623"/>
      <c r="Z36" s="659">
        <v>1.3</v>
      </c>
      <c r="AA36" s="659"/>
      <c r="AB36" s="659"/>
      <c r="AC36" s="659"/>
      <c r="AD36" s="660" t="s">
        <v>253</v>
      </c>
      <c r="AE36" s="660"/>
      <c r="AF36" s="660"/>
      <c r="AG36" s="660"/>
      <c r="AH36" s="660"/>
      <c r="AI36" s="660"/>
      <c r="AJ36" s="660"/>
      <c r="AK36" s="660"/>
      <c r="AL36" s="624" t="s">
        <v>233</v>
      </c>
      <c r="AM36" s="625"/>
      <c r="AN36" s="625"/>
      <c r="AO36" s="661"/>
      <c r="AP36" s="222"/>
      <c r="AQ36" s="670" t="s">
        <v>328</v>
      </c>
      <c r="AR36" s="671"/>
      <c r="AS36" s="671"/>
      <c r="AT36" s="671"/>
      <c r="AU36" s="671"/>
      <c r="AV36" s="671"/>
      <c r="AW36" s="671"/>
      <c r="AX36" s="671"/>
      <c r="AY36" s="672"/>
      <c r="AZ36" s="676">
        <v>1952595</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41313</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2295311</v>
      </c>
      <c r="CS36" s="622"/>
      <c r="CT36" s="622"/>
      <c r="CU36" s="622"/>
      <c r="CV36" s="622"/>
      <c r="CW36" s="622"/>
      <c r="CX36" s="622"/>
      <c r="CY36" s="623"/>
      <c r="CZ36" s="624">
        <v>13.8</v>
      </c>
      <c r="DA36" s="636"/>
      <c r="DB36" s="636"/>
      <c r="DC36" s="637"/>
      <c r="DD36" s="627">
        <v>1939302</v>
      </c>
      <c r="DE36" s="622"/>
      <c r="DF36" s="622"/>
      <c r="DG36" s="622"/>
      <c r="DH36" s="622"/>
      <c r="DI36" s="622"/>
      <c r="DJ36" s="622"/>
      <c r="DK36" s="623"/>
      <c r="DL36" s="627">
        <v>1263890</v>
      </c>
      <c r="DM36" s="622"/>
      <c r="DN36" s="622"/>
      <c r="DO36" s="622"/>
      <c r="DP36" s="622"/>
      <c r="DQ36" s="622"/>
      <c r="DR36" s="622"/>
      <c r="DS36" s="622"/>
      <c r="DT36" s="622"/>
      <c r="DU36" s="622"/>
      <c r="DV36" s="623"/>
      <c r="DW36" s="624">
        <v>14.1</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191381</v>
      </c>
      <c r="S37" s="622"/>
      <c r="T37" s="622"/>
      <c r="U37" s="622"/>
      <c r="V37" s="622"/>
      <c r="W37" s="622"/>
      <c r="X37" s="622"/>
      <c r="Y37" s="623"/>
      <c r="Z37" s="659">
        <v>1.1000000000000001</v>
      </c>
      <c r="AA37" s="659"/>
      <c r="AB37" s="659"/>
      <c r="AC37" s="659"/>
      <c r="AD37" s="660" t="s">
        <v>253</v>
      </c>
      <c r="AE37" s="660"/>
      <c r="AF37" s="660"/>
      <c r="AG37" s="660"/>
      <c r="AH37" s="660"/>
      <c r="AI37" s="660"/>
      <c r="AJ37" s="660"/>
      <c r="AK37" s="660"/>
      <c r="AL37" s="624" t="s">
        <v>253</v>
      </c>
      <c r="AM37" s="625"/>
      <c r="AN37" s="625"/>
      <c r="AO37" s="661"/>
      <c r="AQ37" s="654" t="s">
        <v>332</v>
      </c>
      <c r="AR37" s="655"/>
      <c r="AS37" s="655"/>
      <c r="AT37" s="655"/>
      <c r="AU37" s="655"/>
      <c r="AV37" s="655"/>
      <c r="AW37" s="655"/>
      <c r="AX37" s="655"/>
      <c r="AY37" s="656"/>
      <c r="AZ37" s="621">
        <v>636345</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30843</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355425</v>
      </c>
      <c r="CS37" s="634"/>
      <c r="CT37" s="634"/>
      <c r="CU37" s="634"/>
      <c r="CV37" s="634"/>
      <c r="CW37" s="634"/>
      <c r="CX37" s="634"/>
      <c r="CY37" s="635"/>
      <c r="CZ37" s="624">
        <v>2.1</v>
      </c>
      <c r="DA37" s="636"/>
      <c r="DB37" s="636"/>
      <c r="DC37" s="637"/>
      <c r="DD37" s="627">
        <v>355425</v>
      </c>
      <c r="DE37" s="634"/>
      <c r="DF37" s="634"/>
      <c r="DG37" s="634"/>
      <c r="DH37" s="634"/>
      <c r="DI37" s="634"/>
      <c r="DJ37" s="634"/>
      <c r="DK37" s="635"/>
      <c r="DL37" s="627">
        <v>335435</v>
      </c>
      <c r="DM37" s="634"/>
      <c r="DN37" s="634"/>
      <c r="DO37" s="634"/>
      <c r="DP37" s="634"/>
      <c r="DQ37" s="634"/>
      <c r="DR37" s="634"/>
      <c r="DS37" s="634"/>
      <c r="DT37" s="634"/>
      <c r="DU37" s="634"/>
      <c r="DV37" s="635"/>
      <c r="DW37" s="624">
        <v>3.7</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1824049</v>
      </c>
      <c r="S38" s="622"/>
      <c r="T38" s="622"/>
      <c r="U38" s="622"/>
      <c r="V38" s="622"/>
      <c r="W38" s="622"/>
      <c r="X38" s="622"/>
      <c r="Y38" s="623"/>
      <c r="Z38" s="659">
        <v>10.7</v>
      </c>
      <c r="AA38" s="659"/>
      <c r="AB38" s="659"/>
      <c r="AC38" s="659"/>
      <c r="AD38" s="660" t="s">
        <v>233</v>
      </c>
      <c r="AE38" s="660"/>
      <c r="AF38" s="660"/>
      <c r="AG38" s="660"/>
      <c r="AH38" s="660"/>
      <c r="AI38" s="660"/>
      <c r="AJ38" s="660"/>
      <c r="AK38" s="660"/>
      <c r="AL38" s="624" t="s">
        <v>233</v>
      </c>
      <c r="AM38" s="625"/>
      <c r="AN38" s="625"/>
      <c r="AO38" s="661"/>
      <c r="AQ38" s="654" t="s">
        <v>336</v>
      </c>
      <c r="AR38" s="655"/>
      <c r="AS38" s="655"/>
      <c r="AT38" s="655"/>
      <c r="AU38" s="655"/>
      <c r="AV38" s="655"/>
      <c r="AW38" s="655"/>
      <c r="AX38" s="655"/>
      <c r="AY38" s="656"/>
      <c r="AZ38" s="621">
        <v>157877</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3894</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1115390</v>
      </c>
      <c r="CS38" s="622"/>
      <c r="CT38" s="622"/>
      <c r="CU38" s="622"/>
      <c r="CV38" s="622"/>
      <c r="CW38" s="622"/>
      <c r="CX38" s="622"/>
      <c r="CY38" s="623"/>
      <c r="CZ38" s="624">
        <v>6.7</v>
      </c>
      <c r="DA38" s="636"/>
      <c r="DB38" s="636"/>
      <c r="DC38" s="637"/>
      <c r="DD38" s="627">
        <v>903032</v>
      </c>
      <c r="DE38" s="622"/>
      <c r="DF38" s="622"/>
      <c r="DG38" s="622"/>
      <c r="DH38" s="622"/>
      <c r="DI38" s="622"/>
      <c r="DJ38" s="622"/>
      <c r="DK38" s="623"/>
      <c r="DL38" s="627">
        <v>852772</v>
      </c>
      <c r="DM38" s="622"/>
      <c r="DN38" s="622"/>
      <c r="DO38" s="622"/>
      <c r="DP38" s="622"/>
      <c r="DQ38" s="622"/>
      <c r="DR38" s="622"/>
      <c r="DS38" s="622"/>
      <c r="DT38" s="622"/>
      <c r="DU38" s="622"/>
      <c r="DV38" s="623"/>
      <c r="DW38" s="624">
        <v>9.5</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253</v>
      </c>
      <c r="S39" s="622"/>
      <c r="T39" s="622"/>
      <c r="U39" s="622"/>
      <c r="V39" s="622"/>
      <c r="W39" s="622"/>
      <c r="X39" s="622"/>
      <c r="Y39" s="623"/>
      <c r="Z39" s="659" t="s">
        <v>233</v>
      </c>
      <c r="AA39" s="659"/>
      <c r="AB39" s="659"/>
      <c r="AC39" s="659"/>
      <c r="AD39" s="660" t="s">
        <v>233</v>
      </c>
      <c r="AE39" s="660"/>
      <c r="AF39" s="660"/>
      <c r="AG39" s="660"/>
      <c r="AH39" s="660"/>
      <c r="AI39" s="660"/>
      <c r="AJ39" s="660"/>
      <c r="AK39" s="660"/>
      <c r="AL39" s="624" t="s">
        <v>233</v>
      </c>
      <c r="AM39" s="625"/>
      <c r="AN39" s="625"/>
      <c r="AO39" s="661"/>
      <c r="AQ39" s="654" t="s">
        <v>340</v>
      </c>
      <c r="AR39" s="655"/>
      <c r="AS39" s="655"/>
      <c r="AT39" s="655"/>
      <c r="AU39" s="655"/>
      <c r="AV39" s="655"/>
      <c r="AW39" s="655"/>
      <c r="AX39" s="655"/>
      <c r="AY39" s="656"/>
      <c r="AZ39" s="621">
        <v>42618</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5909</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444688</v>
      </c>
      <c r="CS39" s="634"/>
      <c r="CT39" s="634"/>
      <c r="CU39" s="634"/>
      <c r="CV39" s="634"/>
      <c r="CW39" s="634"/>
      <c r="CX39" s="634"/>
      <c r="CY39" s="635"/>
      <c r="CZ39" s="624">
        <v>2.7</v>
      </c>
      <c r="DA39" s="636"/>
      <c r="DB39" s="636"/>
      <c r="DC39" s="637"/>
      <c r="DD39" s="627">
        <v>371786</v>
      </c>
      <c r="DE39" s="634"/>
      <c r="DF39" s="634"/>
      <c r="DG39" s="634"/>
      <c r="DH39" s="634"/>
      <c r="DI39" s="634"/>
      <c r="DJ39" s="634"/>
      <c r="DK39" s="635"/>
      <c r="DL39" s="627" t="s">
        <v>253</v>
      </c>
      <c r="DM39" s="634"/>
      <c r="DN39" s="634"/>
      <c r="DO39" s="634"/>
      <c r="DP39" s="634"/>
      <c r="DQ39" s="634"/>
      <c r="DR39" s="634"/>
      <c r="DS39" s="634"/>
      <c r="DT39" s="634"/>
      <c r="DU39" s="634"/>
      <c r="DV39" s="635"/>
      <c r="DW39" s="624" t="s">
        <v>253</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146249</v>
      </c>
      <c r="S40" s="622"/>
      <c r="T40" s="622"/>
      <c r="U40" s="622"/>
      <c r="V40" s="622"/>
      <c r="W40" s="622"/>
      <c r="X40" s="622"/>
      <c r="Y40" s="623"/>
      <c r="Z40" s="659">
        <v>0.9</v>
      </c>
      <c r="AA40" s="659"/>
      <c r="AB40" s="659"/>
      <c r="AC40" s="659"/>
      <c r="AD40" s="660" t="s">
        <v>233</v>
      </c>
      <c r="AE40" s="660"/>
      <c r="AF40" s="660"/>
      <c r="AG40" s="660"/>
      <c r="AH40" s="660"/>
      <c r="AI40" s="660"/>
      <c r="AJ40" s="660"/>
      <c r="AK40" s="660"/>
      <c r="AL40" s="624" t="s">
        <v>233</v>
      </c>
      <c r="AM40" s="625"/>
      <c r="AN40" s="625"/>
      <c r="AO40" s="661"/>
      <c r="AQ40" s="654" t="s">
        <v>344</v>
      </c>
      <c r="AR40" s="655"/>
      <c r="AS40" s="655"/>
      <c r="AT40" s="655"/>
      <c r="AU40" s="655"/>
      <c r="AV40" s="655"/>
      <c r="AW40" s="655"/>
      <c r="AX40" s="655"/>
      <c r="AY40" s="656"/>
      <c r="AZ40" s="621">
        <v>365</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105</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17376</v>
      </c>
      <c r="CS40" s="622"/>
      <c r="CT40" s="622"/>
      <c r="CU40" s="622"/>
      <c r="CV40" s="622"/>
      <c r="CW40" s="622"/>
      <c r="CX40" s="622"/>
      <c r="CY40" s="623"/>
      <c r="CZ40" s="624">
        <v>0.1</v>
      </c>
      <c r="DA40" s="636"/>
      <c r="DB40" s="636"/>
      <c r="DC40" s="637"/>
      <c r="DD40" s="627" t="s">
        <v>233</v>
      </c>
      <c r="DE40" s="622"/>
      <c r="DF40" s="622"/>
      <c r="DG40" s="622"/>
      <c r="DH40" s="622"/>
      <c r="DI40" s="622"/>
      <c r="DJ40" s="622"/>
      <c r="DK40" s="623"/>
      <c r="DL40" s="627" t="s">
        <v>233</v>
      </c>
      <c r="DM40" s="622"/>
      <c r="DN40" s="622"/>
      <c r="DO40" s="622"/>
      <c r="DP40" s="622"/>
      <c r="DQ40" s="622"/>
      <c r="DR40" s="622"/>
      <c r="DS40" s="622"/>
      <c r="DT40" s="622"/>
      <c r="DU40" s="622"/>
      <c r="DV40" s="623"/>
      <c r="DW40" s="624" t="s">
        <v>233</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16972973</v>
      </c>
      <c r="S41" s="646"/>
      <c r="T41" s="646"/>
      <c r="U41" s="646"/>
      <c r="V41" s="646"/>
      <c r="W41" s="646"/>
      <c r="X41" s="646"/>
      <c r="Y41" s="649"/>
      <c r="Z41" s="650">
        <v>100</v>
      </c>
      <c r="AA41" s="650"/>
      <c r="AB41" s="650"/>
      <c r="AC41" s="650"/>
      <c r="AD41" s="651">
        <v>8825814</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223783</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233</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233</v>
      </c>
      <c r="CS41" s="634"/>
      <c r="CT41" s="634"/>
      <c r="CU41" s="634"/>
      <c r="CV41" s="634"/>
      <c r="CW41" s="634"/>
      <c r="CX41" s="634"/>
      <c r="CY41" s="635"/>
      <c r="CZ41" s="624" t="s">
        <v>233</v>
      </c>
      <c r="DA41" s="636"/>
      <c r="DB41" s="636"/>
      <c r="DC41" s="637"/>
      <c r="DD41" s="627" t="s">
        <v>233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891607</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413</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3220866</v>
      </c>
      <c r="CS42" s="634"/>
      <c r="CT42" s="634"/>
      <c r="CU42" s="634"/>
      <c r="CV42" s="634"/>
      <c r="CW42" s="634"/>
      <c r="CX42" s="634"/>
      <c r="CY42" s="635"/>
      <c r="CZ42" s="624">
        <v>19.3</v>
      </c>
      <c r="DA42" s="636"/>
      <c r="DB42" s="636"/>
      <c r="DC42" s="637"/>
      <c r="DD42" s="627">
        <v>290807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66484</v>
      </c>
      <c r="CS43" s="634"/>
      <c r="CT43" s="634"/>
      <c r="CU43" s="634"/>
      <c r="CV43" s="634"/>
      <c r="CW43" s="634"/>
      <c r="CX43" s="634"/>
      <c r="CY43" s="635"/>
      <c r="CZ43" s="624">
        <v>0.4</v>
      </c>
      <c r="DA43" s="636"/>
      <c r="DB43" s="636"/>
      <c r="DC43" s="637"/>
      <c r="DD43" s="627">
        <v>8646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3165918</v>
      </c>
      <c r="CS44" s="622"/>
      <c r="CT44" s="622"/>
      <c r="CU44" s="622"/>
      <c r="CV44" s="622"/>
      <c r="CW44" s="622"/>
      <c r="CX44" s="622"/>
      <c r="CY44" s="623"/>
      <c r="CZ44" s="624">
        <v>19</v>
      </c>
      <c r="DA44" s="625"/>
      <c r="DB44" s="625"/>
      <c r="DC44" s="626"/>
      <c r="DD44" s="627">
        <v>278514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2435920</v>
      </c>
      <c r="CS45" s="634"/>
      <c r="CT45" s="634"/>
      <c r="CU45" s="634"/>
      <c r="CV45" s="634"/>
      <c r="CW45" s="634"/>
      <c r="CX45" s="634"/>
      <c r="CY45" s="635"/>
      <c r="CZ45" s="624">
        <v>14.6</v>
      </c>
      <c r="DA45" s="636"/>
      <c r="DB45" s="636"/>
      <c r="DC45" s="637"/>
      <c r="DD45" s="627">
        <v>88421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682188</v>
      </c>
      <c r="CS46" s="622"/>
      <c r="CT46" s="622"/>
      <c r="CU46" s="622"/>
      <c r="CV46" s="622"/>
      <c r="CW46" s="622"/>
      <c r="CX46" s="622"/>
      <c r="CY46" s="623"/>
      <c r="CZ46" s="624">
        <v>4.0999999999999996</v>
      </c>
      <c r="DA46" s="625"/>
      <c r="DB46" s="625"/>
      <c r="DC46" s="626"/>
      <c r="DD46" s="627">
        <v>187715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54948</v>
      </c>
      <c r="CS47" s="634"/>
      <c r="CT47" s="634"/>
      <c r="CU47" s="634"/>
      <c r="CV47" s="634"/>
      <c r="CW47" s="634"/>
      <c r="CX47" s="634"/>
      <c r="CY47" s="635"/>
      <c r="CZ47" s="624">
        <v>0.3</v>
      </c>
      <c r="DA47" s="636"/>
      <c r="DB47" s="636"/>
      <c r="DC47" s="637"/>
      <c r="DD47" s="627">
        <v>12293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233</v>
      </c>
      <c r="CS48" s="622"/>
      <c r="CT48" s="622"/>
      <c r="CU48" s="622"/>
      <c r="CV48" s="622"/>
      <c r="CW48" s="622"/>
      <c r="CX48" s="622"/>
      <c r="CY48" s="623"/>
      <c r="CZ48" s="624" t="s">
        <v>233</v>
      </c>
      <c r="DA48" s="625"/>
      <c r="DB48" s="625"/>
      <c r="DC48" s="626"/>
      <c r="DD48" s="627" t="s">
        <v>233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16661870</v>
      </c>
      <c r="CS49" s="606"/>
      <c r="CT49" s="606"/>
      <c r="CU49" s="606"/>
      <c r="CV49" s="606"/>
      <c r="CW49" s="606"/>
      <c r="CX49" s="606"/>
      <c r="CY49" s="607"/>
      <c r="CZ49" s="608">
        <v>100</v>
      </c>
      <c r="DA49" s="609"/>
      <c r="DB49" s="609"/>
      <c r="DC49" s="610"/>
      <c r="DD49" s="611">
        <v>10109665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fQK7Eqw4d2H2xzXob6gqwkaX7dz/RXiOI7cqqKmrRjupaheuU2hZpX/rVzrZMwL+9QfdbTwQfVFNC4qYvNPvA==" saltValue="t1yuugJtD1syMl7atwx0a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5" t="s">
        <v>365</v>
      </c>
      <c r="B2" s="1095"/>
      <c r="C2" s="1095"/>
      <c r="D2" s="1095"/>
      <c r="E2" s="1095"/>
      <c r="F2" s="1095"/>
      <c r="G2" s="1095"/>
      <c r="H2" s="1095"/>
      <c r="I2" s="1095"/>
      <c r="J2" s="1095"/>
      <c r="K2" s="1095"/>
      <c r="L2" s="1095"/>
      <c r="M2" s="1095"/>
      <c r="N2" s="1095"/>
      <c r="O2" s="1095"/>
      <c r="P2" s="1095"/>
      <c r="Q2" s="1095"/>
      <c r="R2" s="1095"/>
      <c r="S2" s="1095"/>
      <c r="T2" s="1095"/>
      <c r="U2" s="1095"/>
      <c r="V2" s="1095"/>
      <c r="W2" s="1095"/>
      <c r="X2" s="1095"/>
      <c r="Y2" s="1095"/>
      <c r="Z2" s="1095"/>
      <c r="AA2" s="1095"/>
      <c r="AB2" s="1095"/>
      <c r="AC2" s="1095"/>
      <c r="AD2" s="1095"/>
      <c r="AE2" s="1095"/>
      <c r="AF2" s="1095"/>
      <c r="AG2" s="1095"/>
      <c r="AH2" s="1095"/>
      <c r="AI2" s="1095"/>
      <c r="AJ2" s="1095"/>
      <c r="AK2" s="1095"/>
      <c r="AL2" s="1095"/>
      <c r="AM2" s="1095"/>
      <c r="AN2" s="1095"/>
      <c r="AO2" s="1095"/>
      <c r="AP2" s="1095"/>
      <c r="AQ2" s="1095"/>
      <c r="AR2" s="1095"/>
      <c r="AS2" s="1095"/>
      <c r="AT2" s="1095"/>
      <c r="AU2" s="1095"/>
      <c r="AV2" s="1095"/>
      <c r="AW2" s="1095"/>
      <c r="AX2" s="1095"/>
      <c r="AY2" s="1095"/>
      <c r="AZ2" s="1095"/>
      <c r="BA2" s="1095"/>
      <c r="BB2" s="1095"/>
      <c r="BC2" s="1095"/>
      <c r="BD2" s="1095"/>
      <c r="BE2" s="1095"/>
      <c r="BF2" s="1095"/>
      <c r="BG2" s="1095"/>
      <c r="BH2" s="1095"/>
      <c r="BI2" s="109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6" t="s">
        <v>366</v>
      </c>
      <c r="DK2" s="1097"/>
      <c r="DL2" s="1097"/>
      <c r="DM2" s="1097"/>
      <c r="DN2" s="1097"/>
      <c r="DO2" s="1098"/>
      <c r="DP2" s="228"/>
      <c r="DQ2" s="1096" t="s">
        <v>367</v>
      </c>
      <c r="DR2" s="1097"/>
      <c r="DS2" s="1097"/>
      <c r="DT2" s="1097"/>
      <c r="DU2" s="1097"/>
      <c r="DV2" s="1097"/>
      <c r="DW2" s="1097"/>
      <c r="DX2" s="1097"/>
      <c r="DY2" s="1097"/>
      <c r="DZ2" s="109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4" t="s">
        <v>368</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9"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9" t="s">
        <v>384</v>
      </c>
      <c r="DH5" s="1090"/>
      <c r="DI5" s="1090"/>
      <c r="DJ5" s="1090"/>
      <c r="DK5" s="1091"/>
      <c r="DL5" s="1089" t="s">
        <v>385</v>
      </c>
      <c r="DM5" s="1090"/>
      <c r="DN5" s="1090"/>
      <c r="DO5" s="1090"/>
      <c r="DP5" s="1091"/>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0"/>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2"/>
      <c r="DH6" s="1093"/>
      <c r="DI6" s="1093"/>
      <c r="DJ6" s="1093"/>
      <c r="DK6" s="1094"/>
      <c r="DL6" s="1092"/>
      <c r="DM6" s="1093"/>
      <c r="DN6" s="1093"/>
      <c r="DO6" s="1093"/>
      <c r="DP6" s="1094"/>
      <c r="DQ6" s="1004"/>
      <c r="DR6" s="1005"/>
      <c r="DS6" s="1005"/>
      <c r="DT6" s="1005"/>
      <c r="DU6" s="1006"/>
      <c r="DV6" s="1004"/>
      <c r="DW6" s="1005"/>
      <c r="DX6" s="1005"/>
      <c r="DY6" s="1005"/>
      <c r="DZ6" s="1016"/>
      <c r="EA6" s="234"/>
    </row>
    <row r="7" spans="1:131" s="235" customFormat="1" ht="26.25" customHeight="1" thickTop="1" x14ac:dyDescent="0.15">
      <c r="A7" s="236">
        <v>1</v>
      </c>
      <c r="B7" s="1052" t="s">
        <v>387</v>
      </c>
      <c r="C7" s="1053"/>
      <c r="D7" s="1053"/>
      <c r="E7" s="1053"/>
      <c r="F7" s="1053"/>
      <c r="G7" s="1053"/>
      <c r="H7" s="1053"/>
      <c r="I7" s="1053"/>
      <c r="J7" s="1053"/>
      <c r="K7" s="1053"/>
      <c r="L7" s="1053"/>
      <c r="M7" s="1053"/>
      <c r="N7" s="1053"/>
      <c r="O7" s="1053"/>
      <c r="P7" s="1054"/>
      <c r="Q7" s="1107">
        <v>16943</v>
      </c>
      <c r="R7" s="1108"/>
      <c r="S7" s="1108"/>
      <c r="T7" s="1108"/>
      <c r="U7" s="1108"/>
      <c r="V7" s="1108">
        <v>16635</v>
      </c>
      <c r="W7" s="1108"/>
      <c r="X7" s="1108"/>
      <c r="Y7" s="1108"/>
      <c r="Z7" s="1108"/>
      <c r="AA7" s="1108">
        <v>308</v>
      </c>
      <c r="AB7" s="1108"/>
      <c r="AC7" s="1108"/>
      <c r="AD7" s="1108"/>
      <c r="AE7" s="1109"/>
      <c r="AF7" s="1110">
        <v>277</v>
      </c>
      <c r="AG7" s="1111"/>
      <c r="AH7" s="1111"/>
      <c r="AI7" s="1111"/>
      <c r="AJ7" s="1112"/>
      <c r="AK7" s="1113">
        <v>291</v>
      </c>
      <c r="AL7" s="1114"/>
      <c r="AM7" s="1114"/>
      <c r="AN7" s="1114"/>
      <c r="AO7" s="1114"/>
      <c r="AP7" s="1114">
        <v>17040</v>
      </c>
      <c r="AQ7" s="1114"/>
      <c r="AR7" s="1114"/>
      <c r="AS7" s="1114"/>
      <c r="AT7" s="1114"/>
      <c r="AU7" s="1115"/>
      <c r="AV7" s="1115"/>
      <c r="AW7" s="1115"/>
      <c r="AX7" s="1115"/>
      <c r="AY7" s="1116"/>
      <c r="AZ7" s="232"/>
      <c r="BA7" s="232"/>
      <c r="BB7" s="232"/>
      <c r="BC7" s="232"/>
      <c r="BD7" s="232"/>
      <c r="BE7" s="233"/>
      <c r="BF7" s="233"/>
      <c r="BG7" s="233"/>
      <c r="BH7" s="233"/>
      <c r="BI7" s="233"/>
      <c r="BJ7" s="233"/>
      <c r="BK7" s="233"/>
      <c r="BL7" s="233"/>
      <c r="BM7" s="233"/>
      <c r="BN7" s="233"/>
      <c r="BO7" s="233"/>
      <c r="BP7" s="233"/>
      <c r="BQ7" s="236">
        <v>1</v>
      </c>
      <c r="BR7" s="237"/>
      <c r="BS7" s="1104" t="s">
        <v>580</v>
      </c>
      <c r="BT7" s="1105"/>
      <c r="BU7" s="1105"/>
      <c r="BV7" s="1105"/>
      <c r="BW7" s="1105"/>
      <c r="BX7" s="1105"/>
      <c r="BY7" s="1105"/>
      <c r="BZ7" s="1105"/>
      <c r="CA7" s="1105"/>
      <c r="CB7" s="1105"/>
      <c r="CC7" s="1105"/>
      <c r="CD7" s="1105"/>
      <c r="CE7" s="1105"/>
      <c r="CF7" s="1105"/>
      <c r="CG7" s="1117"/>
      <c r="CH7" s="1101">
        <v>19</v>
      </c>
      <c r="CI7" s="1102"/>
      <c r="CJ7" s="1102"/>
      <c r="CK7" s="1102"/>
      <c r="CL7" s="1103"/>
      <c r="CM7" s="1101">
        <v>-157</v>
      </c>
      <c r="CN7" s="1102"/>
      <c r="CO7" s="1102"/>
      <c r="CP7" s="1102"/>
      <c r="CQ7" s="1103"/>
      <c r="CR7" s="1101">
        <v>2</v>
      </c>
      <c r="CS7" s="1102"/>
      <c r="CT7" s="1102"/>
      <c r="CU7" s="1102"/>
      <c r="CV7" s="1103"/>
      <c r="CW7" s="1101">
        <v>20</v>
      </c>
      <c r="CX7" s="1102"/>
      <c r="CY7" s="1102"/>
      <c r="CZ7" s="1102"/>
      <c r="DA7" s="1103"/>
      <c r="DB7" s="1101" t="s">
        <v>582</v>
      </c>
      <c r="DC7" s="1102"/>
      <c r="DD7" s="1102"/>
      <c r="DE7" s="1102"/>
      <c r="DF7" s="1103"/>
      <c r="DG7" s="1101">
        <v>453</v>
      </c>
      <c r="DH7" s="1102"/>
      <c r="DI7" s="1102"/>
      <c r="DJ7" s="1102"/>
      <c r="DK7" s="1103"/>
      <c r="DL7" s="1101" t="s">
        <v>582</v>
      </c>
      <c r="DM7" s="1102"/>
      <c r="DN7" s="1102"/>
      <c r="DO7" s="1102"/>
      <c r="DP7" s="1103"/>
      <c r="DQ7" s="1101">
        <v>177</v>
      </c>
      <c r="DR7" s="1102"/>
      <c r="DS7" s="1102"/>
      <c r="DT7" s="1102"/>
      <c r="DU7" s="1103"/>
      <c r="DV7" s="1104"/>
      <c r="DW7" s="1105"/>
      <c r="DX7" s="1105"/>
      <c r="DY7" s="1105"/>
      <c r="DZ7" s="1106"/>
      <c r="EA7" s="234"/>
    </row>
    <row r="8" spans="1:131" s="235" customFormat="1" ht="26.25" customHeight="1" x14ac:dyDescent="0.15">
      <c r="A8" s="238">
        <v>2</v>
      </c>
      <c r="B8" s="1030" t="s">
        <v>388</v>
      </c>
      <c r="C8" s="1031"/>
      <c r="D8" s="1031"/>
      <c r="E8" s="1031"/>
      <c r="F8" s="1031"/>
      <c r="G8" s="1031"/>
      <c r="H8" s="1031"/>
      <c r="I8" s="1031"/>
      <c r="J8" s="1031"/>
      <c r="K8" s="1031"/>
      <c r="L8" s="1031"/>
      <c r="M8" s="1031"/>
      <c r="N8" s="1031"/>
      <c r="O8" s="1031"/>
      <c r="P8" s="1032"/>
      <c r="Q8" s="1038">
        <v>127</v>
      </c>
      <c r="R8" s="1039"/>
      <c r="S8" s="1039"/>
      <c r="T8" s="1039"/>
      <c r="U8" s="1039"/>
      <c r="V8" s="1039">
        <v>124</v>
      </c>
      <c r="W8" s="1039"/>
      <c r="X8" s="1039"/>
      <c r="Y8" s="1039"/>
      <c r="Z8" s="1039"/>
      <c r="AA8" s="1039">
        <v>3</v>
      </c>
      <c r="AB8" s="1039"/>
      <c r="AC8" s="1039"/>
      <c r="AD8" s="1039"/>
      <c r="AE8" s="1040"/>
      <c r="AF8" s="1035">
        <v>3</v>
      </c>
      <c r="AG8" s="1036"/>
      <c r="AH8" s="1036"/>
      <c r="AI8" s="1036"/>
      <c r="AJ8" s="1037"/>
      <c r="AK8" s="1085">
        <v>62</v>
      </c>
      <c r="AL8" s="1086"/>
      <c r="AM8" s="1086"/>
      <c r="AN8" s="1086"/>
      <c r="AO8" s="1086"/>
      <c r="AP8" s="1086">
        <v>56</v>
      </c>
      <c r="AQ8" s="1086"/>
      <c r="AR8" s="1086"/>
      <c r="AS8" s="1086"/>
      <c r="AT8" s="1086"/>
      <c r="AU8" s="1087"/>
      <c r="AV8" s="1087"/>
      <c r="AW8" s="1087"/>
      <c r="AX8" s="1087"/>
      <c r="AY8" s="1088"/>
      <c r="AZ8" s="232"/>
      <c r="BA8" s="232"/>
      <c r="BB8" s="232"/>
      <c r="BC8" s="232"/>
      <c r="BD8" s="232"/>
      <c r="BE8" s="233"/>
      <c r="BF8" s="233"/>
      <c r="BG8" s="233"/>
      <c r="BH8" s="233"/>
      <c r="BI8" s="233"/>
      <c r="BJ8" s="233"/>
      <c r="BK8" s="233"/>
      <c r="BL8" s="233"/>
      <c r="BM8" s="233"/>
      <c r="BN8" s="233"/>
      <c r="BO8" s="233"/>
      <c r="BP8" s="233"/>
      <c r="BQ8" s="238">
        <v>2</v>
      </c>
      <c r="BR8" s="239"/>
      <c r="BS8" s="992" t="s">
        <v>581</v>
      </c>
      <c r="BT8" s="993"/>
      <c r="BU8" s="993"/>
      <c r="BV8" s="993"/>
      <c r="BW8" s="993"/>
      <c r="BX8" s="993"/>
      <c r="BY8" s="993"/>
      <c r="BZ8" s="993"/>
      <c r="CA8" s="993"/>
      <c r="CB8" s="993"/>
      <c r="CC8" s="993"/>
      <c r="CD8" s="993"/>
      <c r="CE8" s="993"/>
      <c r="CF8" s="993"/>
      <c r="CG8" s="1014"/>
      <c r="CH8" s="989">
        <v>1</v>
      </c>
      <c r="CI8" s="990"/>
      <c r="CJ8" s="990"/>
      <c r="CK8" s="990"/>
      <c r="CL8" s="991"/>
      <c r="CM8" s="989">
        <v>39</v>
      </c>
      <c r="CN8" s="990"/>
      <c r="CO8" s="990"/>
      <c r="CP8" s="990"/>
      <c r="CQ8" s="991"/>
      <c r="CR8" s="989">
        <v>30</v>
      </c>
      <c r="CS8" s="990"/>
      <c r="CT8" s="990"/>
      <c r="CU8" s="990"/>
      <c r="CV8" s="991"/>
      <c r="CW8" s="989" t="s">
        <v>582</v>
      </c>
      <c r="CX8" s="990"/>
      <c r="CY8" s="990"/>
      <c r="CZ8" s="990"/>
      <c r="DA8" s="991"/>
      <c r="DB8" s="989" t="s">
        <v>582</v>
      </c>
      <c r="DC8" s="990"/>
      <c r="DD8" s="990"/>
      <c r="DE8" s="990"/>
      <c r="DF8" s="991"/>
      <c r="DG8" s="989" t="s">
        <v>582</v>
      </c>
      <c r="DH8" s="990"/>
      <c r="DI8" s="990"/>
      <c r="DJ8" s="990"/>
      <c r="DK8" s="991"/>
      <c r="DL8" s="989" t="s">
        <v>582</v>
      </c>
      <c r="DM8" s="990"/>
      <c r="DN8" s="990"/>
      <c r="DO8" s="990"/>
      <c r="DP8" s="991"/>
      <c r="DQ8" s="989" t="s">
        <v>582</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5"/>
      <c r="AL9" s="1086"/>
      <c r="AM9" s="1086"/>
      <c r="AN9" s="1086"/>
      <c r="AO9" s="1086"/>
      <c r="AP9" s="1086"/>
      <c r="AQ9" s="1086"/>
      <c r="AR9" s="1086"/>
      <c r="AS9" s="1086"/>
      <c r="AT9" s="1086"/>
      <c r="AU9" s="1087"/>
      <c r="AV9" s="1087"/>
      <c r="AW9" s="1087"/>
      <c r="AX9" s="1087"/>
      <c r="AY9" s="1088"/>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5"/>
      <c r="AL10" s="1086"/>
      <c r="AM10" s="1086"/>
      <c r="AN10" s="1086"/>
      <c r="AO10" s="1086"/>
      <c r="AP10" s="1086"/>
      <c r="AQ10" s="1086"/>
      <c r="AR10" s="1086"/>
      <c r="AS10" s="1086"/>
      <c r="AT10" s="1086"/>
      <c r="AU10" s="1087"/>
      <c r="AV10" s="1087"/>
      <c r="AW10" s="1087"/>
      <c r="AX10" s="1087"/>
      <c r="AY10" s="1088"/>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5"/>
      <c r="AL11" s="1086"/>
      <c r="AM11" s="1086"/>
      <c r="AN11" s="1086"/>
      <c r="AO11" s="1086"/>
      <c r="AP11" s="1086"/>
      <c r="AQ11" s="1086"/>
      <c r="AR11" s="1086"/>
      <c r="AS11" s="1086"/>
      <c r="AT11" s="1086"/>
      <c r="AU11" s="1087"/>
      <c r="AV11" s="1087"/>
      <c r="AW11" s="1087"/>
      <c r="AX11" s="1087"/>
      <c r="AY11" s="1088"/>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5"/>
      <c r="AL12" s="1086"/>
      <c r="AM12" s="1086"/>
      <c r="AN12" s="1086"/>
      <c r="AO12" s="1086"/>
      <c r="AP12" s="1086"/>
      <c r="AQ12" s="1086"/>
      <c r="AR12" s="1086"/>
      <c r="AS12" s="1086"/>
      <c r="AT12" s="1086"/>
      <c r="AU12" s="1087"/>
      <c r="AV12" s="1087"/>
      <c r="AW12" s="1087"/>
      <c r="AX12" s="1087"/>
      <c r="AY12" s="1088"/>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5"/>
      <c r="AL13" s="1086"/>
      <c r="AM13" s="1086"/>
      <c r="AN13" s="1086"/>
      <c r="AO13" s="1086"/>
      <c r="AP13" s="1086"/>
      <c r="AQ13" s="1086"/>
      <c r="AR13" s="1086"/>
      <c r="AS13" s="1086"/>
      <c r="AT13" s="1086"/>
      <c r="AU13" s="1087"/>
      <c r="AV13" s="1087"/>
      <c r="AW13" s="1087"/>
      <c r="AX13" s="1087"/>
      <c r="AY13" s="1088"/>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5"/>
      <c r="AL14" s="1086"/>
      <c r="AM14" s="1086"/>
      <c r="AN14" s="1086"/>
      <c r="AO14" s="1086"/>
      <c r="AP14" s="1086"/>
      <c r="AQ14" s="1086"/>
      <c r="AR14" s="1086"/>
      <c r="AS14" s="1086"/>
      <c r="AT14" s="1086"/>
      <c r="AU14" s="1087"/>
      <c r="AV14" s="1087"/>
      <c r="AW14" s="1087"/>
      <c r="AX14" s="1087"/>
      <c r="AY14" s="1088"/>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5"/>
      <c r="AL15" s="1086"/>
      <c r="AM15" s="1086"/>
      <c r="AN15" s="1086"/>
      <c r="AO15" s="1086"/>
      <c r="AP15" s="1086"/>
      <c r="AQ15" s="1086"/>
      <c r="AR15" s="1086"/>
      <c r="AS15" s="1086"/>
      <c r="AT15" s="1086"/>
      <c r="AU15" s="1087"/>
      <c r="AV15" s="1087"/>
      <c r="AW15" s="1087"/>
      <c r="AX15" s="1087"/>
      <c r="AY15" s="1088"/>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5"/>
      <c r="AL16" s="1086"/>
      <c r="AM16" s="1086"/>
      <c r="AN16" s="1086"/>
      <c r="AO16" s="1086"/>
      <c r="AP16" s="1086"/>
      <c r="AQ16" s="1086"/>
      <c r="AR16" s="1086"/>
      <c r="AS16" s="1086"/>
      <c r="AT16" s="1086"/>
      <c r="AU16" s="1087"/>
      <c r="AV16" s="1087"/>
      <c r="AW16" s="1087"/>
      <c r="AX16" s="1087"/>
      <c r="AY16" s="1088"/>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5"/>
      <c r="AL17" s="1086"/>
      <c r="AM17" s="1086"/>
      <c r="AN17" s="1086"/>
      <c r="AO17" s="1086"/>
      <c r="AP17" s="1086"/>
      <c r="AQ17" s="1086"/>
      <c r="AR17" s="1086"/>
      <c r="AS17" s="1086"/>
      <c r="AT17" s="1086"/>
      <c r="AU17" s="1087"/>
      <c r="AV17" s="1087"/>
      <c r="AW17" s="1087"/>
      <c r="AX17" s="1087"/>
      <c r="AY17" s="1088"/>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5"/>
      <c r="AL18" s="1086"/>
      <c r="AM18" s="1086"/>
      <c r="AN18" s="1086"/>
      <c r="AO18" s="1086"/>
      <c r="AP18" s="1086"/>
      <c r="AQ18" s="1086"/>
      <c r="AR18" s="1086"/>
      <c r="AS18" s="1086"/>
      <c r="AT18" s="1086"/>
      <c r="AU18" s="1087"/>
      <c r="AV18" s="1087"/>
      <c r="AW18" s="1087"/>
      <c r="AX18" s="1087"/>
      <c r="AY18" s="1088"/>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5"/>
      <c r="AL19" s="1086"/>
      <c r="AM19" s="1086"/>
      <c r="AN19" s="1086"/>
      <c r="AO19" s="1086"/>
      <c r="AP19" s="1086"/>
      <c r="AQ19" s="1086"/>
      <c r="AR19" s="1086"/>
      <c r="AS19" s="1086"/>
      <c r="AT19" s="1086"/>
      <c r="AU19" s="1087"/>
      <c r="AV19" s="1087"/>
      <c r="AW19" s="1087"/>
      <c r="AX19" s="1087"/>
      <c r="AY19" s="1088"/>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5"/>
      <c r="AL20" s="1086"/>
      <c r="AM20" s="1086"/>
      <c r="AN20" s="1086"/>
      <c r="AO20" s="1086"/>
      <c r="AP20" s="1086"/>
      <c r="AQ20" s="1086"/>
      <c r="AR20" s="1086"/>
      <c r="AS20" s="1086"/>
      <c r="AT20" s="1086"/>
      <c r="AU20" s="1087"/>
      <c r="AV20" s="1087"/>
      <c r="AW20" s="1087"/>
      <c r="AX20" s="1087"/>
      <c r="AY20" s="1088"/>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5"/>
      <c r="AL21" s="1086"/>
      <c r="AM21" s="1086"/>
      <c r="AN21" s="1086"/>
      <c r="AO21" s="1086"/>
      <c r="AP21" s="1086"/>
      <c r="AQ21" s="1086"/>
      <c r="AR21" s="1086"/>
      <c r="AS21" s="1086"/>
      <c r="AT21" s="1086"/>
      <c r="AU21" s="1087"/>
      <c r="AV21" s="1087"/>
      <c r="AW21" s="1087"/>
      <c r="AX21" s="1087"/>
      <c r="AY21" s="1088"/>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8"/>
      <c r="R22" s="1079"/>
      <c r="S22" s="1079"/>
      <c r="T22" s="1079"/>
      <c r="U22" s="1079"/>
      <c r="V22" s="1079"/>
      <c r="W22" s="1079"/>
      <c r="X22" s="1079"/>
      <c r="Y22" s="1079"/>
      <c r="Z22" s="1079"/>
      <c r="AA22" s="1079"/>
      <c r="AB22" s="1079"/>
      <c r="AC22" s="1079"/>
      <c r="AD22" s="1079"/>
      <c r="AE22" s="1080"/>
      <c r="AF22" s="1035"/>
      <c r="AG22" s="1036"/>
      <c r="AH22" s="1036"/>
      <c r="AI22" s="1036"/>
      <c r="AJ22" s="1037"/>
      <c r="AK22" s="1081"/>
      <c r="AL22" s="1082"/>
      <c r="AM22" s="1082"/>
      <c r="AN22" s="1082"/>
      <c r="AO22" s="1082"/>
      <c r="AP22" s="1082"/>
      <c r="AQ22" s="1082"/>
      <c r="AR22" s="1082"/>
      <c r="AS22" s="1082"/>
      <c r="AT22" s="1082"/>
      <c r="AU22" s="1083"/>
      <c r="AV22" s="1083"/>
      <c r="AW22" s="1083"/>
      <c r="AX22" s="1083"/>
      <c r="AY22" s="1084"/>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72">
        <v>16973</v>
      </c>
      <c r="R23" s="1066"/>
      <c r="S23" s="1066"/>
      <c r="T23" s="1066"/>
      <c r="U23" s="1066"/>
      <c r="V23" s="1066">
        <v>16662</v>
      </c>
      <c r="W23" s="1066"/>
      <c r="X23" s="1066"/>
      <c r="Y23" s="1066"/>
      <c r="Z23" s="1066"/>
      <c r="AA23" s="1066">
        <v>311</v>
      </c>
      <c r="AB23" s="1066"/>
      <c r="AC23" s="1066"/>
      <c r="AD23" s="1066"/>
      <c r="AE23" s="1073"/>
      <c r="AF23" s="1074">
        <v>280</v>
      </c>
      <c r="AG23" s="1066"/>
      <c r="AH23" s="1066"/>
      <c r="AI23" s="1066"/>
      <c r="AJ23" s="1075"/>
      <c r="AK23" s="1076"/>
      <c r="AL23" s="1077"/>
      <c r="AM23" s="1077"/>
      <c r="AN23" s="1077"/>
      <c r="AO23" s="1077"/>
      <c r="AP23" s="1066">
        <v>17096</v>
      </c>
      <c r="AQ23" s="1066"/>
      <c r="AR23" s="1066"/>
      <c r="AS23" s="1066"/>
      <c r="AT23" s="1066"/>
      <c r="AU23" s="1067"/>
      <c r="AV23" s="1067"/>
      <c r="AW23" s="1067"/>
      <c r="AX23" s="1067"/>
      <c r="AY23" s="1068"/>
      <c r="AZ23" s="1069" t="s">
        <v>233</v>
      </c>
      <c r="BA23" s="1070"/>
      <c r="BB23" s="1070"/>
      <c r="BC23" s="1070"/>
      <c r="BD23" s="1071"/>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5" t="s">
        <v>392</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4" t="s">
        <v>393</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60" t="s">
        <v>397</v>
      </c>
      <c r="AG26" s="1008"/>
      <c r="AH26" s="1008"/>
      <c r="AI26" s="1008"/>
      <c r="AJ26" s="1061"/>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2"/>
      <c r="AG27" s="1011"/>
      <c r="AH27" s="1011"/>
      <c r="AI27" s="1011"/>
      <c r="AJ27" s="1063"/>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52" t="s">
        <v>402</v>
      </c>
      <c r="C28" s="1053"/>
      <c r="D28" s="1053"/>
      <c r="E28" s="1053"/>
      <c r="F28" s="1053"/>
      <c r="G28" s="1053"/>
      <c r="H28" s="1053"/>
      <c r="I28" s="1053"/>
      <c r="J28" s="1053"/>
      <c r="K28" s="1053"/>
      <c r="L28" s="1053"/>
      <c r="M28" s="1053"/>
      <c r="N28" s="1053"/>
      <c r="O28" s="1053"/>
      <c r="P28" s="1054"/>
      <c r="Q28" s="1055">
        <v>3391</v>
      </c>
      <c r="R28" s="1056"/>
      <c r="S28" s="1056"/>
      <c r="T28" s="1056"/>
      <c r="U28" s="1056"/>
      <c r="V28" s="1056">
        <v>3350</v>
      </c>
      <c r="W28" s="1056"/>
      <c r="X28" s="1056"/>
      <c r="Y28" s="1056"/>
      <c r="Z28" s="1056"/>
      <c r="AA28" s="1056">
        <v>41</v>
      </c>
      <c r="AB28" s="1056"/>
      <c r="AC28" s="1056"/>
      <c r="AD28" s="1056"/>
      <c r="AE28" s="1057"/>
      <c r="AF28" s="1058">
        <v>41</v>
      </c>
      <c r="AG28" s="1056"/>
      <c r="AH28" s="1056"/>
      <c r="AI28" s="1056"/>
      <c r="AJ28" s="1059"/>
      <c r="AK28" s="1045">
        <v>233</v>
      </c>
      <c r="AL28" s="1046"/>
      <c r="AM28" s="1046"/>
      <c r="AN28" s="1046"/>
      <c r="AO28" s="1046"/>
      <c r="AP28" s="1046" t="s">
        <v>583</v>
      </c>
      <c r="AQ28" s="1046"/>
      <c r="AR28" s="1046"/>
      <c r="AS28" s="1046"/>
      <c r="AT28" s="1046"/>
      <c r="AU28" s="1046" t="s">
        <v>583</v>
      </c>
      <c r="AV28" s="1046"/>
      <c r="AW28" s="1046"/>
      <c r="AX28" s="1046"/>
      <c r="AY28" s="1046"/>
      <c r="AZ28" s="1047" t="s">
        <v>582</v>
      </c>
      <c r="BA28" s="1048"/>
      <c r="BB28" s="1048"/>
      <c r="BC28" s="1048"/>
      <c r="BD28" s="1049"/>
      <c r="BE28" s="1050"/>
      <c r="BF28" s="1050"/>
      <c r="BG28" s="1050"/>
      <c r="BH28" s="1050"/>
      <c r="BI28" s="1051"/>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2753</v>
      </c>
      <c r="R29" s="1039"/>
      <c r="S29" s="1039"/>
      <c r="T29" s="1039"/>
      <c r="U29" s="1039"/>
      <c r="V29" s="1039">
        <v>2693</v>
      </c>
      <c r="W29" s="1039"/>
      <c r="X29" s="1039"/>
      <c r="Y29" s="1039"/>
      <c r="Z29" s="1039"/>
      <c r="AA29" s="1039">
        <v>60</v>
      </c>
      <c r="AB29" s="1039"/>
      <c r="AC29" s="1039"/>
      <c r="AD29" s="1039"/>
      <c r="AE29" s="1040"/>
      <c r="AF29" s="1035">
        <v>60</v>
      </c>
      <c r="AG29" s="1036"/>
      <c r="AH29" s="1036"/>
      <c r="AI29" s="1036"/>
      <c r="AJ29" s="1037"/>
      <c r="AK29" s="980">
        <v>390</v>
      </c>
      <c r="AL29" s="971"/>
      <c r="AM29" s="971"/>
      <c r="AN29" s="971"/>
      <c r="AO29" s="971"/>
      <c r="AP29" s="981" t="s">
        <v>583</v>
      </c>
      <c r="AQ29" s="979"/>
      <c r="AR29" s="979"/>
      <c r="AS29" s="979"/>
      <c r="AT29" s="980"/>
      <c r="AU29" s="981" t="s">
        <v>583</v>
      </c>
      <c r="AV29" s="979"/>
      <c r="AW29" s="979"/>
      <c r="AX29" s="979"/>
      <c r="AY29" s="980"/>
      <c r="AZ29" s="1042" t="s">
        <v>582</v>
      </c>
      <c r="BA29" s="1043"/>
      <c r="BB29" s="1043"/>
      <c r="BC29" s="1043"/>
      <c r="BD29" s="1044"/>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443</v>
      </c>
      <c r="R30" s="1039"/>
      <c r="S30" s="1039"/>
      <c r="T30" s="1039"/>
      <c r="U30" s="1039"/>
      <c r="V30" s="1039">
        <v>435</v>
      </c>
      <c r="W30" s="1039"/>
      <c r="X30" s="1039"/>
      <c r="Y30" s="1039"/>
      <c r="Z30" s="1039"/>
      <c r="AA30" s="1039">
        <v>8</v>
      </c>
      <c r="AB30" s="1039"/>
      <c r="AC30" s="1039"/>
      <c r="AD30" s="1039"/>
      <c r="AE30" s="1040"/>
      <c r="AF30" s="1035">
        <v>8</v>
      </c>
      <c r="AG30" s="1036"/>
      <c r="AH30" s="1036"/>
      <c r="AI30" s="1036"/>
      <c r="AJ30" s="1037"/>
      <c r="AK30" s="980">
        <v>111</v>
      </c>
      <c r="AL30" s="971"/>
      <c r="AM30" s="971"/>
      <c r="AN30" s="971"/>
      <c r="AO30" s="971"/>
      <c r="AP30" s="981" t="s">
        <v>583</v>
      </c>
      <c r="AQ30" s="979"/>
      <c r="AR30" s="979"/>
      <c r="AS30" s="979"/>
      <c r="AT30" s="980"/>
      <c r="AU30" s="981" t="s">
        <v>583</v>
      </c>
      <c r="AV30" s="979"/>
      <c r="AW30" s="979"/>
      <c r="AX30" s="979"/>
      <c r="AY30" s="980"/>
      <c r="AZ30" s="1042" t="s">
        <v>582</v>
      </c>
      <c r="BA30" s="1043"/>
      <c r="BB30" s="1043"/>
      <c r="BC30" s="1043"/>
      <c r="BD30" s="1044"/>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1662</v>
      </c>
      <c r="R31" s="1039"/>
      <c r="S31" s="1039"/>
      <c r="T31" s="1039"/>
      <c r="U31" s="1039"/>
      <c r="V31" s="1039">
        <v>1344</v>
      </c>
      <c r="W31" s="1039"/>
      <c r="X31" s="1039"/>
      <c r="Y31" s="1039"/>
      <c r="Z31" s="1039"/>
      <c r="AA31" s="1039">
        <v>318</v>
      </c>
      <c r="AB31" s="1039"/>
      <c r="AC31" s="1039"/>
      <c r="AD31" s="1039"/>
      <c r="AE31" s="1040"/>
      <c r="AF31" s="1035">
        <v>896</v>
      </c>
      <c r="AG31" s="1036"/>
      <c r="AH31" s="1036"/>
      <c r="AI31" s="1036"/>
      <c r="AJ31" s="1037"/>
      <c r="AK31" s="980">
        <v>153</v>
      </c>
      <c r="AL31" s="971"/>
      <c r="AM31" s="971"/>
      <c r="AN31" s="971"/>
      <c r="AO31" s="971"/>
      <c r="AP31" s="971">
        <v>281</v>
      </c>
      <c r="AQ31" s="971"/>
      <c r="AR31" s="971"/>
      <c r="AS31" s="971"/>
      <c r="AT31" s="971"/>
      <c r="AU31" s="971">
        <v>175</v>
      </c>
      <c r="AV31" s="971"/>
      <c r="AW31" s="971"/>
      <c r="AX31" s="971"/>
      <c r="AY31" s="971"/>
      <c r="AZ31" s="1042" t="s">
        <v>582</v>
      </c>
      <c r="BA31" s="1043"/>
      <c r="BB31" s="1043"/>
      <c r="BC31" s="1043"/>
      <c r="BD31" s="1044"/>
      <c r="BE31" s="972" t="s">
        <v>406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754</v>
      </c>
      <c r="R32" s="1039"/>
      <c r="S32" s="1039"/>
      <c r="T32" s="1039"/>
      <c r="U32" s="1039"/>
      <c r="V32" s="1039">
        <v>661</v>
      </c>
      <c r="W32" s="1039"/>
      <c r="X32" s="1039"/>
      <c r="Y32" s="1039"/>
      <c r="Z32" s="1039"/>
      <c r="AA32" s="1039">
        <v>93</v>
      </c>
      <c r="AB32" s="1039"/>
      <c r="AC32" s="1039"/>
      <c r="AD32" s="1039"/>
      <c r="AE32" s="1040"/>
      <c r="AF32" s="1035">
        <v>1034</v>
      </c>
      <c r="AG32" s="1036"/>
      <c r="AH32" s="1036"/>
      <c r="AI32" s="1036"/>
      <c r="AJ32" s="1037"/>
      <c r="AK32" s="980">
        <v>43</v>
      </c>
      <c r="AL32" s="971"/>
      <c r="AM32" s="971"/>
      <c r="AN32" s="971"/>
      <c r="AO32" s="971"/>
      <c r="AP32" s="971">
        <v>2293</v>
      </c>
      <c r="AQ32" s="971"/>
      <c r="AR32" s="971"/>
      <c r="AS32" s="971"/>
      <c r="AT32" s="971"/>
      <c r="AU32" s="971">
        <v>7</v>
      </c>
      <c r="AV32" s="971"/>
      <c r="AW32" s="971"/>
      <c r="AX32" s="971"/>
      <c r="AY32" s="971"/>
      <c r="AZ32" s="1042" t="s">
        <v>582</v>
      </c>
      <c r="BA32" s="1043"/>
      <c r="BB32" s="1043"/>
      <c r="BC32" s="1043"/>
      <c r="BD32" s="1044"/>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1385</v>
      </c>
      <c r="R33" s="1039"/>
      <c r="S33" s="1039"/>
      <c r="T33" s="1039"/>
      <c r="U33" s="1039"/>
      <c r="V33" s="1039">
        <v>1339</v>
      </c>
      <c r="W33" s="1039"/>
      <c r="X33" s="1039"/>
      <c r="Y33" s="1039"/>
      <c r="Z33" s="1039"/>
      <c r="AA33" s="1039">
        <v>46</v>
      </c>
      <c r="AB33" s="1039"/>
      <c r="AC33" s="1039"/>
      <c r="AD33" s="1039"/>
      <c r="AE33" s="1040"/>
      <c r="AF33" s="1035" t="s">
        <v>410</v>
      </c>
      <c r="AG33" s="1036"/>
      <c r="AH33" s="1036"/>
      <c r="AI33" s="1036"/>
      <c r="AJ33" s="1037"/>
      <c r="AK33" s="980">
        <v>636</v>
      </c>
      <c r="AL33" s="971"/>
      <c r="AM33" s="971"/>
      <c r="AN33" s="971"/>
      <c r="AO33" s="971"/>
      <c r="AP33" s="971">
        <v>11889</v>
      </c>
      <c r="AQ33" s="971"/>
      <c r="AR33" s="971"/>
      <c r="AS33" s="971"/>
      <c r="AT33" s="971"/>
      <c r="AU33" s="971">
        <v>7300</v>
      </c>
      <c r="AV33" s="971"/>
      <c r="AW33" s="971"/>
      <c r="AX33" s="971"/>
      <c r="AY33" s="971"/>
      <c r="AZ33" s="1042" t="s">
        <v>582</v>
      </c>
      <c r="BA33" s="1043"/>
      <c r="BB33" s="1043"/>
      <c r="BC33" s="1043"/>
      <c r="BD33" s="1044"/>
      <c r="BE33" s="972" t="s">
        <v>406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411</v>
      </c>
      <c r="C34" s="1031"/>
      <c r="D34" s="1031"/>
      <c r="E34" s="1031"/>
      <c r="F34" s="1031"/>
      <c r="G34" s="1031"/>
      <c r="H34" s="1031"/>
      <c r="I34" s="1031"/>
      <c r="J34" s="1031"/>
      <c r="K34" s="1031"/>
      <c r="L34" s="1031"/>
      <c r="M34" s="1031"/>
      <c r="N34" s="1031"/>
      <c r="O34" s="1031"/>
      <c r="P34" s="1032"/>
      <c r="Q34" s="1038">
        <v>5</v>
      </c>
      <c r="R34" s="1039"/>
      <c r="S34" s="1039"/>
      <c r="T34" s="1039"/>
      <c r="U34" s="1039"/>
      <c r="V34" s="1039">
        <v>4</v>
      </c>
      <c r="W34" s="1039"/>
      <c r="X34" s="1039"/>
      <c r="Y34" s="1039"/>
      <c r="Z34" s="1039"/>
      <c r="AA34" s="1039">
        <v>1</v>
      </c>
      <c r="AB34" s="1039"/>
      <c r="AC34" s="1039"/>
      <c r="AD34" s="1039"/>
      <c r="AE34" s="1040"/>
      <c r="AF34" s="1035">
        <v>27</v>
      </c>
      <c r="AG34" s="1036"/>
      <c r="AH34" s="1036"/>
      <c r="AI34" s="1036"/>
      <c r="AJ34" s="1037"/>
      <c r="AK34" s="980">
        <v>0</v>
      </c>
      <c r="AL34" s="971"/>
      <c r="AM34" s="971"/>
      <c r="AN34" s="971"/>
      <c r="AO34" s="971"/>
      <c r="AP34" s="1042" t="s">
        <v>582</v>
      </c>
      <c r="AQ34" s="1043"/>
      <c r="AR34" s="1043"/>
      <c r="AS34" s="1043"/>
      <c r="AT34" s="1044"/>
      <c r="AU34" s="1042" t="s">
        <v>582</v>
      </c>
      <c r="AV34" s="1043"/>
      <c r="AW34" s="1043"/>
      <c r="AX34" s="1043"/>
      <c r="AY34" s="1044"/>
      <c r="AZ34" s="1042" t="s">
        <v>582</v>
      </c>
      <c r="BA34" s="1043"/>
      <c r="BB34" s="1043"/>
      <c r="BC34" s="1043"/>
      <c r="BD34" s="1044"/>
      <c r="BE34" s="972" t="s">
        <v>406</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2067</v>
      </c>
      <c r="AG63" s="959"/>
      <c r="AH63" s="959"/>
      <c r="AI63" s="959"/>
      <c r="AJ63" s="1022"/>
      <c r="AK63" s="1023"/>
      <c r="AL63" s="963"/>
      <c r="AM63" s="963"/>
      <c r="AN63" s="963"/>
      <c r="AO63" s="963"/>
      <c r="AP63" s="959">
        <v>14463</v>
      </c>
      <c r="AQ63" s="959"/>
      <c r="AR63" s="959"/>
      <c r="AS63" s="959"/>
      <c r="AT63" s="959"/>
      <c r="AU63" s="959">
        <v>7482</v>
      </c>
      <c r="AV63" s="959"/>
      <c r="AW63" s="959"/>
      <c r="AX63" s="959"/>
      <c r="AY63" s="959"/>
      <c r="AZ63" s="1017"/>
      <c r="BA63" s="1017"/>
      <c r="BB63" s="1017"/>
      <c r="BC63" s="1017"/>
      <c r="BD63" s="1017"/>
      <c r="BE63" s="960"/>
      <c r="BF63" s="960"/>
      <c r="BG63" s="960"/>
      <c r="BH63" s="960"/>
      <c r="BI63" s="961"/>
      <c r="BJ63" s="1018" t="s">
        <v>233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394</v>
      </c>
      <c r="R66" s="1002"/>
      <c r="S66" s="1002"/>
      <c r="T66" s="1002"/>
      <c r="U66" s="1003"/>
      <c r="V66" s="1001" t="s">
        <v>395</v>
      </c>
      <c r="W66" s="1002"/>
      <c r="X66" s="1002"/>
      <c r="Y66" s="1002"/>
      <c r="Z66" s="1003"/>
      <c r="AA66" s="1001" t="s">
        <v>396</v>
      </c>
      <c r="AB66" s="1002"/>
      <c r="AC66" s="1002"/>
      <c r="AD66" s="1002"/>
      <c r="AE66" s="1003"/>
      <c r="AF66" s="1007" t="s">
        <v>416</v>
      </c>
      <c r="AG66" s="1008"/>
      <c r="AH66" s="1008"/>
      <c r="AI66" s="1008"/>
      <c r="AJ66" s="1009"/>
      <c r="AK66" s="1001" t="s">
        <v>398</v>
      </c>
      <c r="AL66" s="996"/>
      <c r="AM66" s="996"/>
      <c r="AN66" s="996"/>
      <c r="AO66" s="997"/>
      <c r="AP66" s="1001" t="s">
        <v>399</v>
      </c>
      <c r="AQ66" s="1002"/>
      <c r="AR66" s="1002"/>
      <c r="AS66" s="1002"/>
      <c r="AT66" s="1003"/>
      <c r="AU66" s="1001" t="s">
        <v>417</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573</v>
      </c>
      <c r="C68" s="986"/>
      <c r="D68" s="986"/>
      <c r="E68" s="986"/>
      <c r="F68" s="986"/>
      <c r="G68" s="986"/>
      <c r="H68" s="986"/>
      <c r="I68" s="986"/>
      <c r="J68" s="986"/>
      <c r="K68" s="986"/>
      <c r="L68" s="986"/>
      <c r="M68" s="986"/>
      <c r="N68" s="986"/>
      <c r="O68" s="986"/>
      <c r="P68" s="987"/>
      <c r="Q68" s="988">
        <v>1</v>
      </c>
      <c r="R68" s="982"/>
      <c r="S68" s="982"/>
      <c r="T68" s="982"/>
      <c r="U68" s="982"/>
      <c r="V68" s="982">
        <v>1</v>
      </c>
      <c r="W68" s="982"/>
      <c r="X68" s="982"/>
      <c r="Y68" s="982"/>
      <c r="Z68" s="982"/>
      <c r="AA68" s="982">
        <v>0</v>
      </c>
      <c r="AB68" s="982"/>
      <c r="AC68" s="982"/>
      <c r="AD68" s="982"/>
      <c r="AE68" s="982"/>
      <c r="AF68" s="982">
        <v>0</v>
      </c>
      <c r="AG68" s="982"/>
      <c r="AH68" s="982"/>
      <c r="AI68" s="982"/>
      <c r="AJ68" s="982"/>
      <c r="AK68" s="982" t="s">
        <v>582</v>
      </c>
      <c r="AL68" s="982"/>
      <c r="AM68" s="982"/>
      <c r="AN68" s="982"/>
      <c r="AO68" s="982"/>
      <c r="AP68" s="982" t="s">
        <v>582</v>
      </c>
      <c r="AQ68" s="982"/>
      <c r="AR68" s="982"/>
      <c r="AS68" s="982"/>
      <c r="AT68" s="982"/>
      <c r="AU68" s="982" t="s">
        <v>582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574</v>
      </c>
      <c r="C69" s="975"/>
      <c r="D69" s="975"/>
      <c r="E69" s="975"/>
      <c r="F69" s="975"/>
      <c r="G69" s="975"/>
      <c r="H69" s="975"/>
      <c r="I69" s="975"/>
      <c r="J69" s="975"/>
      <c r="K69" s="975"/>
      <c r="L69" s="975"/>
      <c r="M69" s="975"/>
      <c r="N69" s="975"/>
      <c r="O69" s="975"/>
      <c r="P69" s="976"/>
      <c r="Q69" s="977">
        <v>3355</v>
      </c>
      <c r="R69" s="971"/>
      <c r="S69" s="971"/>
      <c r="T69" s="971"/>
      <c r="U69" s="971"/>
      <c r="V69" s="971">
        <v>2832</v>
      </c>
      <c r="W69" s="971"/>
      <c r="X69" s="971"/>
      <c r="Y69" s="971"/>
      <c r="Z69" s="971"/>
      <c r="AA69" s="971">
        <v>523</v>
      </c>
      <c r="AB69" s="971"/>
      <c r="AC69" s="971"/>
      <c r="AD69" s="971"/>
      <c r="AE69" s="971"/>
      <c r="AF69" s="971">
        <v>523</v>
      </c>
      <c r="AG69" s="971"/>
      <c r="AH69" s="971"/>
      <c r="AI69" s="971"/>
      <c r="AJ69" s="971"/>
      <c r="AK69" s="971" t="s">
        <v>582</v>
      </c>
      <c r="AL69" s="971"/>
      <c r="AM69" s="971"/>
      <c r="AN69" s="971"/>
      <c r="AO69" s="971"/>
      <c r="AP69" s="971" t="s">
        <v>582</v>
      </c>
      <c r="AQ69" s="971"/>
      <c r="AR69" s="971"/>
      <c r="AS69" s="971"/>
      <c r="AT69" s="971"/>
      <c r="AU69" s="971" t="s">
        <v>582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575</v>
      </c>
      <c r="C70" s="975"/>
      <c r="D70" s="975"/>
      <c r="E70" s="975"/>
      <c r="F70" s="975"/>
      <c r="G70" s="975"/>
      <c r="H70" s="975"/>
      <c r="I70" s="975"/>
      <c r="J70" s="975"/>
      <c r="K70" s="975"/>
      <c r="L70" s="975"/>
      <c r="M70" s="975"/>
      <c r="N70" s="975"/>
      <c r="O70" s="975"/>
      <c r="P70" s="976"/>
      <c r="Q70" s="977">
        <v>558</v>
      </c>
      <c r="R70" s="971"/>
      <c r="S70" s="971"/>
      <c r="T70" s="971"/>
      <c r="U70" s="971"/>
      <c r="V70" s="971">
        <v>541</v>
      </c>
      <c r="W70" s="971"/>
      <c r="X70" s="971"/>
      <c r="Y70" s="971"/>
      <c r="Z70" s="971"/>
      <c r="AA70" s="971">
        <v>17</v>
      </c>
      <c r="AB70" s="971"/>
      <c r="AC70" s="971"/>
      <c r="AD70" s="971"/>
      <c r="AE70" s="971"/>
      <c r="AF70" s="971">
        <v>17</v>
      </c>
      <c r="AG70" s="971"/>
      <c r="AH70" s="971"/>
      <c r="AI70" s="971"/>
      <c r="AJ70" s="971"/>
      <c r="AK70" s="971" t="s">
        <v>582</v>
      </c>
      <c r="AL70" s="971"/>
      <c r="AM70" s="971"/>
      <c r="AN70" s="971"/>
      <c r="AO70" s="971"/>
      <c r="AP70" s="971" t="s">
        <v>582</v>
      </c>
      <c r="AQ70" s="971"/>
      <c r="AR70" s="971"/>
      <c r="AS70" s="971"/>
      <c r="AT70" s="971"/>
      <c r="AU70" s="971" t="s">
        <v>582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576</v>
      </c>
      <c r="C71" s="975"/>
      <c r="D71" s="975"/>
      <c r="E71" s="975"/>
      <c r="F71" s="975"/>
      <c r="G71" s="975"/>
      <c r="H71" s="975"/>
      <c r="I71" s="975"/>
      <c r="J71" s="975"/>
      <c r="K71" s="975"/>
      <c r="L71" s="975"/>
      <c r="M71" s="975"/>
      <c r="N71" s="975"/>
      <c r="O71" s="975"/>
      <c r="P71" s="976"/>
      <c r="Q71" s="977">
        <v>166845</v>
      </c>
      <c r="R71" s="971"/>
      <c r="S71" s="971"/>
      <c r="T71" s="971"/>
      <c r="U71" s="971"/>
      <c r="V71" s="971">
        <v>165315</v>
      </c>
      <c r="W71" s="971"/>
      <c r="X71" s="971"/>
      <c r="Y71" s="971"/>
      <c r="Z71" s="971"/>
      <c r="AA71" s="971">
        <v>1530</v>
      </c>
      <c r="AB71" s="971"/>
      <c r="AC71" s="971"/>
      <c r="AD71" s="971"/>
      <c r="AE71" s="971"/>
      <c r="AF71" s="971">
        <v>1530</v>
      </c>
      <c r="AG71" s="971"/>
      <c r="AH71" s="971"/>
      <c r="AI71" s="971"/>
      <c r="AJ71" s="971"/>
      <c r="AK71" s="971">
        <v>360</v>
      </c>
      <c r="AL71" s="971"/>
      <c r="AM71" s="971"/>
      <c r="AN71" s="971"/>
      <c r="AO71" s="971"/>
      <c r="AP71" s="971" t="s">
        <v>582</v>
      </c>
      <c r="AQ71" s="971"/>
      <c r="AR71" s="971"/>
      <c r="AS71" s="971"/>
      <c r="AT71" s="971"/>
      <c r="AU71" s="971" t="s">
        <v>582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577</v>
      </c>
      <c r="C72" s="975"/>
      <c r="D72" s="975"/>
      <c r="E72" s="975"/>
      <c r="F72" s="975"/>
      <c r="G72" s="975"/>
      <c r="H72" s="975"/>
      <c r="I72" s="975"/>
      <c r="J72" s="975"/>
      <c r="K72" s="975"/>
      <c r="L72" s="975"/>
      <c r="M72" s="975"/>
      <c r="N72" s="975"/>
      <c r="O72" s="975"/>
      <c r="P72" s="976"/>
      <c r="Q72" s="977">
        <v>8404</v>
      </c>
      <c r="R72" s="971"/>
      <c r="S72" s="971"/>
      <c r="T72" s="971"/>
      <c r="U72" s="971"/>
      <c r="V72" s="971">
        <v>8381</v>
      </c>
      <c r="W72" s="971"/>
      <c r="X72" s="971"/>
      <c r="Y72" s="971"/>
      <c r="Z72" s="971"/>
      <c r="AA72" s="971">
        <v>23</v>
      </c>
      <c r="AB72" s="971"/>
      <c r="AC72" s="971"/>
      <c r="AD72" s="971"/>
      <c r="AE72" s="971"/>
      <c r="AF72" s="971">
        <v>23</v>
      </c>
      <c r="AG72" s="971"/>
      <c r="AH72" s="971"/>
      <c r="AI72" s="971"/>
      <c r="AJ72" s="971"/>
      <c r="AK72" s="981">
        <v>461</v>
      </c>
      <c r="AL72" s="979"/>
      <c r="AM72" s="979"/>
      <c r="AN72" s="979"/>
      <c r="AO72" s="980"/>
      <c r="AP72" s="981">
        <v>4879</v>
      </c>
      <c r="AQ72" s="979"/>
      <c r="AR72" s="979"/>
      <c r="AS72" s="979"/>
      <c r="AT72" s="980"/>
      <c r="AU72" s="981">
        <v>1738</v>
      </c>
      <c r="AV72" s="979"/>
      <c r="AW72" s="979"/>
      <c r="AX72" s="979"/>
      <c r="AY72" s="980"/>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578</v>
      </c>
      <c r="C73" s="975"/>
      <c r="D73" s="975"/>
      <c r="E73" s="975"/>
      <c r="F73" s="975"/>
      <c r="G73" s="975"/>
      <c r="H73" s="975"/>
      <c r="I73" s="975"/>
      <c r="J73" s="975"/>
      <c r="K73" s="975"/>
      <c r="L73" s="975"/>
      <c r="M73" s="975"/>
      <c r="N73" s="975"/>
      <c r="O73" s="975"/>
      <c r="P73" s="976"/>
      <c r="Q73" s="977">
        <v>176</v>
      </c>
      <c r="R73" s="971"/>
      <c r="S73" s="971"/>
      <c r="T73" s="971"/>
      <c r="U73" s="971"/>
      <c r="V73" s="971">
        <v>171</v>
      </c>
      <c r="W73" s="971"/>
      <c r="X73" s="971"/>
      <c r="Y73" s="971"/>
      <c r="Z73" s="971"/>
      <c r="AA73" s="971">
        <v>5</v>
      </c>
      <c r="AB73" s="971"/>
      <c r="AC73" s="971"/>
      <c r="AD73" s="971"/>
      <c r="AE73" s="971"/>
      <c r="AF73" s="971">
        <v>5</v>
      </c>
      <c r="AG73" s="971"/>
      <c r="AH73" s="971"/>
      <c r="AI73" s="971"/>
      <c r="AJ73" s="971"/>
      <c r="AK73" s="971" t="s">
        <v>582</v>
      </c>
      <c r="AL73" s="971"/>
      <c r="AM73" s="971"/>
      <c r="AN73" s="971"/>
      <c r="AO73" s="971"/>
      <c r="AP73" s="971" t="s">
        <v>582</v>
      </c>
      <c r="AQ73" s="971"/>
      <c r="AR73" s="971"/>
      <c r="AS73" s="971"/>
      <c r="AT73" s="971"/>
      <c r="AU73" s="971" t="s">
        <v>582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579</v>
      </c>
      <c r="C74" s="975"/>
      <c r="D74" s="975"/>
      <c r="E74" s="975"/>
      <c r="F74" s="975"/>
      <c r="G74" s="975"/>
      <c r="H74" s="975"/>
      <c r="I74" s="975"/>
      <c r="J74" s="975"/>
      <c r="K74" s="975"/>
      <c r="L74" s="975"/>
      <c r="M74" s="975"/>
      <c r="N74" s="975"/>
      <c r="O74" s="975"/>
      <c r="P74" s="976"/>
      <c r="Q74" s="977">
        <v>5</v>
      </c>
      <c r="R74" s="971"/>
      <c r="S74" s="971"/>
      <c r="T74" s="971"/>
      <c r="U74" s="971"/>
      <c r="V74" s="971">
        <v>1</v>
      </c>
      <c r="W74" s="971"/>
      <c r="X74" s="971"/>
      <c r="Y74" s="971"/>
      <c r="Z74" s="971"/>
      <c r="AA74" s="971">
        <v>4</v>
      </c>
      <c r="AB74" s="971"/>
      <c r="AC74" s="971"/>
      <c r="AD74" s="971"/>
      <c r="AE74" s="971"/>
      <c r="AF74" s="971">
        <v>4</v>
      </c>
      <c r="AG74" s="971"/>
      <c r="AH74" s="971"/>
      <c r="AI74" s="971"/>
      <c r="AJ74" s="971"/>
      <c r="AK74" s="971" t="s">
        <v>582</v>
      </c>
      <c r="AL74" s="971"/>
      <c r="AM74" s="971"/>
      <c r="AN74" s="971"/>
      <c r="AO74" s="971"/>
      <c r="AP74" s="971" t="s">
        <v>582</v>
      </c>
      <c r="AQ74" s="971"/>
      <c r="AR74" s="971"/>
      <c r="AS74" s="971"/>
      <c r="AT74" s="971"/>
      <c r="AU74" s="971" t="s">
        <v>582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2102</v>
      </c>
      <c r="AG88" s="959"/>
      <c r="AH88" s="959"/>
      <c r="AI88" s="959"/>
      <c r="AJ88" s="959"/>
      <c r="AK88" s="963"/>
      <c r="AL88" s="963"/>
      <c r="AM88" s="963"/>
      <c r="AN88" s="963"/>
      <c r="AO88" s="963"/>
      <c r="AP88" s="959">
        <v>4879</v>
      </c>
      <c r="AQ88" s="959"/>
      <c r="AR88" s="959"/>
      <c r="AS88" s="959"/>
      <c r="AT88" s="959"/>
      <c r="AU88" s="959">
        <v>1738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32</v>
      </c>
      <c r="CS102" s="953"/>
      <c r="CT102" s="953"/>
      <c r="CU102" s="953"/>
      <c r="CV102" s="954"/>
      <c r="CW102" s="952">
        <v>20</v>
      </c>
      <c r="CX102" s="953"/>
      <c r="CY102" s="953"/>
      <c r="CZ102" s="953"/>
      <c r="DA102" s="954"/>
      <c r="DB102" s="952" t="s">
        <v>589</v>
      </c>
      <c r="DC102" s="953"/>
      <c r="DD102" s="953"/>
      <c r="DE102" s="953"/>
      <c r="DF102" s="954"/>
      <c r="DG102" s="952">
        <v>453</v>
      </c>
      <c r="DH102" s="953"/>
      <c r="DI102" s="953"/>
      <c r="DJ102" s="953"/>
      <c r="DK102" s="954"/>
      <c r="DL102" s="952" t="s">
        <v>589</v>
      </c>
      <c r="DM102" s="953"/>
      <c r="DN102" s="953"/>
      <c r="DO102" s="953"/>
      <c r="DP102" s="954"/>
      <c r="DQ102" s="952">
        <v>177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307</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307</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307</v>
      </c>
      <c r="DR109" s="896"/>
      <c r="DS109" s="896"/>
      <c r="DT109" s="896"/>
      <c r="DU109" s="897"/>
      <c r="DV109" s="898" t="s">
        <v>429</v>
      </c>
      <c r="DW109" s="896"/>
      <c r="DX109" s="896"/>
      <c r="DY109" s="896"/>
      <c r="DZ109" s="929"/>
    </row>
    <row r="110" spans="1:131" s="230"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1567107</v>
      </c>
      <c r="AB110" s="889"/>
      <c r="AC110" s="889"/>
      <c r="AD110" s="889"/>
      <c r="AE110" s="890"/>
      <c r="AF110" s="891">
        <v>1700768</v>
      </c>
      <c r="AG110" s="889"/>
      <c r="AH110" s="889"/>
      <c r="AI110" s="889"/>
      <c r="AJ110" s="890"/>
      <c r="AK110" s="891">
        <v>1536221</v>
      </c>
      <c r="AL110" s="889"/>
      <c r="AM110" s="889"/>
      <c r="AN110" s="889"/>
      <c r="AO110" s="890"/>
      <c r="AP110" s="892">
        <v>20.6</v>
      </c>
      <c r="AQ110" s="893"/>
      <c r="AR110" s="893"/>
      <c r="AS110" s="893"/>
      <c r="AT110" s="894"/>
      <c r="AU110" s="930" t="s">
        <v>75</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16021549</v>
      </c>
      <c r="BR110" s="842"/>
      <c r="BS110" s="842"/>
      <c r="BT110" s="842"/>
      <c r="BU110" s="842"/>
      <c r="BV110" s="842">
        <v>16741428</v>
      </c>
      <c r="BW110" s="842"/>
      <c r="BX110" s="842"/>
      <c r="BY110" s="842"/>
      <c r="BZ110" s="842"/>
      <c r="CA110" s="842">
        <v>17096665</v>
      </c>
      <c r="CB110" s="842"/>
      <c r="CC110" s="842"/>
      <c r="CD110" s="842"/>
      <c r="CE110" s="842"/>
      <c r="CF110" s="866">
        <v>229.5</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435</v>
      </c>
      <c r="DH110" s="842"/>
      <c r="DI110" s="842"/>
      <c r="DJ110" s="842"/>
      <c r="DK110" s="842"/>
      <c r="DL110" s="842" t="s">
        <v>233</v>
      </c>
      <c r="DM110" s="842"/>
      <c r="DN110" s="842"/>
      <c r="DO110" s="842"/>
      <c r="DP110" s="842"/>
      <c r="DQ110" s="842" t="s">
        <v>435</v>
      </c>
      <c r="DR110" s="842"/>
      <c r="DS110" s="842"/>
      <c r="DT110" s="842"/>
      <c r="DU110" s="842"/>
      <c r="DV110" s="843" t="s">
        <v>410</v>
      </c>
      <c r="DW110" s="843"/>
      <c r="DX110" s="843"/>
      <c r="DY110" s="843"/>
      <c r="DZ110" s="844"/>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410</v>
      </c>
      <c r="AB111" s="919"/>
      <c r="AC111" s="919"/>
      <c r="AD111" s="919"/>
      <c r="AE111" s="920"/>
      <c r="AF111" s="921" t="s">
        <v>435</v>
      </c>
      <c r="AG111" s="919"/>
      <c r="AH111" s="919"/>
      <c r="AI111" s="919"/>
      <c r="AJ111" s="920"/>
      <c r="AK111" s="921" t="s">
        <v>437</v>
      </c>
      <c r="AL111" s="919"/>
      <c r="AM111" s="919"/>
      <c r="AN111" s="919"/>
      <c r="AO111" s="920"/>
      <c r="AP111" s="922" t="s">
        <v>437</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t="s">
        <v>437</v>
      </c>
      <c r="BR111" s="817"/>
      <c r="BS111" s="817"/>
      <c r="BT111" s="817"/>
      <c r="BU111" s="817"/>
      <c r="BV111" s="817" t="s">
        <v>410</v>
      </c>
      <c r="BW111" s="817"/>
      <c r="BX111" s="817"/>
      <c r="BY111" s="817"/>
      <c r="BZ111" s="817"/>
      <c r="CA111" s="817" t="s">
        <v>437</v>
      </c>
      <c r="CB111" s="817"/>
      <c r="CC111" s="817"/>
      <c r="CD111" s="817"/>
      <c r="CE111" s="817"/>
      <c r="CF111" s="875" t="s">
        <v>437</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435</v>
      </c>
      <c r="DH111" s="817"/>
      <c r="DI111" s="817"/>
      <c r="DJ111" s="817"/>
      <c r="DK111" s="817"/>
      <c r="DL111" s="817" t="s">
        <v>233</v>
      </c>
      <c r="DM111" s="817"/>
      <c r="DN111" s="817"/>
      <c r="DO111" s="817"/>
      <c r="DP111" s="817"/>
      <c r="DQ111" s="817" t="s">
        <v>437</v>
      </c>
      <c r="DR111" s="817"/>
      <c r="DS111" s="817"/>
      <c r="DT111" s="817"/>
      <c r="DU111" s="817"/>
      <c r="DV111" s="794" t="s">
        <v>233</v>
      </c>
      <c r="DW111" s="794"/>
      <c r="DX111" s="794"/>
      <c r="DY111" s="794"/>
      <c r="DZ111" s="795"/>
    </row>
    <row r="112" spans="1:131" s="230" customFormat="1" ht="26.25" customHeight="1" x14ac:dyDescent="0.15">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233</v>
      </c>
      <c r="AB112" s="780"/>
      <c r="AC112" s="780"/>
      <c r="AD112" s="780"/>
      <c r="AE112" s="781"/>
      <c r="AF112" s="782" t="s">
        <v>437</v>
      </c>
      <c r="AG112" s="780"/>
      <c r="AH112" s="780"/>
      <c r="AI112" s="780"/>
      <c r="AJ112" s="781"/>
      <c r="AK112" s="782" t="s">
        <v>233</v>
      </c>
      <c r="AL112" s="780"/>
      <c r="AM112" s="780"/>
      <c r="AN112" s="780"/>
      <c r="AO112" s="781"/>
      <c r="AP112" s="824" t="s">
        <v>437</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8150784</v>
      </c>
      <c r="BR112" s="817"/>
      <c r="BS112" s="817"/>
      <c r="BT112" s="817"/>
      <c r="BU112" s="817"/>
      <c r="BV112" s="817">
        <v>7763448</v>
      </c>
      <c r="BW112" s="817"/>
      <c r="BX112" s="817"/>
      <c r="BY112" s="817"/>
      <c r="BZ112" s="817"/>
      <c r="CA112" s="817">
        <v>7481980</v>
      </c>
      <c r="CB112" s="817"/>
      <c r="CC112" s="817"/>
      <c r="CD112" s="817"/>
      <c r="CE112" s="817"/>
      <c r="CF112" s="875">
        <v>100.4</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233</v>
      </c>
      <c r="DH112" s="817"/>
      <c r="DI112" s="817"/>
      <c r="DJ112" s="817"/>
      <c r="DK112" s="817"/>
      <c r="DL112" s="817" t="s">
        <v>410</v>
      </c>
      <c r="DM112" s="817"/>
      <c r="DN112" s="817"/>
      <c r="DO112" s="817"/>
      <c r="DP112" s="817"/>
      <c r="DQ112" s="817" t="s">
        <v>233</v>
      </c>
      <c r="DR112" s="817"/>
      <c r="DS112" s="817"/>
      <c r="DT112" s="817"/>
      <c r="DU112" s="817"/>
      <c r="DV112" s="794" t="s">
        <v>233</v>
      </c>
      <c r="DW112" s="794"/>
      <c r="DX112" s="794"/>
      <c r="DY112" s="794"/>
      <c r="DZ112" s="795"/>
    </row>
    <row r="113" spans="1:130" s="230" customFormat="1" ht="26.25" customHeight="1" x14ac:dyDescent="0.15">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673709</v>
      </c>
      <c r="AB113" s="919"/>
      <c r="AC113" s="919"/>
      <c r="AD113" s="919"/>
      <c r="AE113" s="920"/>
      <c r="AF113" s="921">
        <v>666590</v>
      </c>
      <c r="AG113" s="919"/>
      <c r="AH113" s="919"/>
      <c r="AI113" s="919"/>
      <c r="AJ113" s="920"/>
      <c r="AK113" s="921">
        <v>595104</v>
      </c>
      <c r="AL113" s="919"/>
      <c r="AM113" s="919"/>
      <c r="AN113" s="919"/>
      <c r="AO113" s="920"/>
      <c r="AP113" s="922">
        <v>8</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v>246101</v>
      </c>
      <c r="BR113" s="817"/>
      <c r="BS113" s="817"/>
      <c r="BT113" s="817"/>
      <c r="BU113" s="817"/>
      <c r="BV113" s="817">
        <v>758191</v>
      </c>
      <c r="BW113" s="817"/>
      <c r="BX113" s="817"/>
      <c r="BY113" s="817"/>
      <c r="BZ113" s="817"/>
      <c r="CA113" s="817">
        <v>1737621</v>
      </c>
      <c r="CB113" s="817"/>
      <c r="CC113" s="817"/>
      <c r="CD113" s="817"/>
      <c r="CE113" s="817"/>
      <c r="CF113" s="875">
        <v>23.3</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233</v>
      </c>
      <c r="DH113" s="780"/>
      <c r="DI113" s="780"/>
      <c r="DJ113" s="780"/>
      <c r="DK113" s="781"/>
      <c r="DL113" s="782" t="s">
        <v>435</v>
      </c>
      <c r="DM113" s="780"/>
      <c r="DN113" s="780"/>
      <c r="DO113" s="780"/>
      <c r="DP113" s="781"/>
      <c r="DQ113" s="782" t="s">
        <v>435</v>
      </c>
      <c r="DR113" s="780"/>
      <c r="DS113" s="780"/>
      <c r="DT113" s="780"/>
      <c r="DU113" s="781"/>
      <c r="DV113" s="824" t="s">
        <v>437</v>
      </c>
      <c r="DW113" s="825"/>
      <c r="DX113" s="825"/>
      <c r="DY113" s="825"/>
      <c r="DZ113" s="826"/>
    </row>
    <row r="114" spans="1:130" s="230" customFormat="1" ht="26.25" customHeight="1" x14ac:dyDescent="0.15">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60706</v>
      </c>
      <c r="AB114" s="780"/>
      <c r="AC114" s="780"/>
      <c r="AD114" s="780"/>
      <c r="AE114" s="781"/>
      <c r="AF114" s="782">
        <v>19933</v>
      </c>
      <c r="AG114" s="780"/>
      <c r="AH114" s="780"/>
      <c r="AI114" s="780"/>
      <c r="AJ114" s="781"/>
      <c r="AK114" s="782">
        <v>20974</v>
      </c>
      <c r="AL114" s="780"/>
      <c r="AM114" s="780"/>
      <c r="AN114" s="780"/>
      <c r="AO114" s="781"/>
      <c r="AP114" s="824">
        <v>0.3</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1547985</v>
      </c>
      <c r="BR114" s="817"/>
      <c r="BS114" s="817"/>
      <c r="BT114" s="817"/>
      <c r="BU114" s="817"/>
      <c r="BV114" s="817">
        <v>1508903</v>
      </c>
      <c r="BW114" s="817"/>
      <c r="BX114" s="817"/>
      <c r="BY114" s="817"/>
      <c r="BZ114" s="817"/>
      <c r="CA114" s="817">
        <v>1441285</v>
      </c>
      <c r="CB114" s="817"/>
      <c r="CC114" s="817"/>
      <c r="CD114" s="817"/>
      <c r="CE114" s="817"/>
      <c r="CF114" s="875">
        <v>19.3</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233</v>
      </c>
      <c r="DH114" s="780"/>
      <c r="DI114" s="780"/>
      <c r="DJ114" s="780"/>
      <c r="DK114" s="781"/>
      <c r="DL114" s="782" t="s">
        <v>437</v>
      </c>
      <c r="DM114" s="780"/>
      <c r="DN114" s="780"/>
      <c r="DO114" s="780"/>
      <c r="DP114" s="781"/>
      <c r="DQ114" s="782" t="s">
        <v>410</v>
      </c>
      <c r="DR114" s="780"/>
      <c r="DS114" s="780"/>
      <c r="DT114" s="780"/>
      <c r="DU114" s="781"/>
      <c r="DV114" s="824" t="s">
        <v>435</v>
      </c>
      <c r="DW114" s="825"/>
      <c r="DX114" s="825"/>
      <c r="DY114" s="825"/>
      <c r="DZ114" s="826"/>
    </row>
    <row r="115" spans="1:130" s="230" customFormat="1" ht="26.25" customHeight="1" x14ac:dyDescent="0.15">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437</v>
      </c>
      <c r="AB115" s="919"/>
      <c r="AC115" s="919"/>
      <c r="AD115" s="919"/>
      <c r="AE115" s="920"/>
      <c r="AF115" s="921" t="s">
        <v>437</v>
      </c>
      <c r="AG115" s="919"/>
      <c r="AH115" s="919"/>
      <c r="AI115" s="919"/>
      <c r="AJ115" s="920"/>
      <c r="AK115" s="921" t="s">
        <v>437</v>
      </c>
      <c r="AL115" s="919"/>
      <c r="AM115" s="919"/>
      <c r="AN115" s="919"/>
      <c r="AO115" s="920"/>
      <c r="AP115" s="922" t="s">
        <v>410</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v>213121</v>
      </c>
      <c r="BR115" s="817"/>
      <c r="BS115" s="817"/>
      <c r="BT115" s="817"/>
      <c r="BU115" s="817"/>
      <c r="BV115" s="817">
        <v>210383</v>
      </c>
      <c r="BW115" s="817"/>
      <c r="BX115" s="817"/>
      <c r="BY115" s="817"/>
      <c r="BZ115" s="817"/>
      <c r="CA115" s="817">
        <v>176816</v>
      </c>
      <c r="CB115" s="817"/>
      <c r="CC115" s="817"/>
      <c r="CD115" s="817"/>
      <c r="CE115" s="817"/>
      <c r="CF115" s="875">
        <v>2.4</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437</v>
      </c>
      <c r="DH115" s="780"/>
      <c r="DI115" s="780"/>
      <c r="DJ115" s="780"/>
      <c r="DK115" s="781"/>
      <c r="DL115" s="782" t="s">
        <v>233</v>
      </c>
      <c r="DM115" s="780"/>
      <c r="DN115" s="780"/>
      <c r="DO115" s="780"/>
      <c r="DP115" s="781"/>
      <c r="DQ115" s="782" t="s">
        <v>410</v>
      </c>
      <c r="DR115" s="780"/>
      <c r="DS115" s="780"/>
      <c r="DT115" s="780"/>
      <c r="DU115" s="781"/>
      <c r="DV115" s="824" t="s">
        <v>410</v>
      </c>
      <c r="DW115" s="825"/>
      <c r="DX115" s="825"/>
      <c r="DY115" s="825"/>
      <c r="DZ115" s="826"/>
    </row>
    <row r="116" spans="1:130" s="230" customFormat="1" ht="26.25" customHeight="1" x14ac:dyDescent="0.15">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410</v>
      </c>
      <c r="AB116" s="780"/>
      <c r="AC116" s="780"/>
      <c r="AD116" s="780"/>
      <c r="AE116" s="781"/>
      <c r="AF116" s="782" t="s">
        <v>435</v>
      </c>
      <c r="AG116" s="780"/>
      <c r="AH116" s="780"/>
      <c r="AI116" s="780"/>
      <c r="AJ116" s="781"/>
      <c r="AK116" s="782" t="s">
        <v>233</v>
      </c>
      <c r="AL116" s="780"/>
      <c r="AM116" s="780"/>
      <c r="AN116" s="780"/>
      <c r="AO116" s="781"/>
      <c r="AP116" s="824" t="s">
        <v>410</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233</v>
      </c>
      <c r="BR116" s="817"/>
      <c r="BS116" s="817"/>
      <c r="BT116" s="817"/>
      <c r="BU116" s="817"/>
      <c r="BV116" s="817" t="s">
        <v>435</v>
      </c>
      <c r="BW116" s="817"/>
      <c r="BX116" s="817"/>
      <c r="BY116" s="817"/>
      <c r="BZ116" s="817"/>
      <c r="CA116" s="817" t="s">
        <v>435</v>
      </c>
      <c r="CB116" s="817"/>
      <c r="CC116" s="817"/>
      <c r="CD116" s="817"/>
      <c r="CE116" s="817"/>
      <c r="CF116" s="875" t="s">
        <v>435</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233</v>
      </c>
      <c r="DH116" s="780"/>
      <c r="DI116" s="780"/>
      <c r="DJ116" s="780"/>
      <c r="DK116" s="781"/>
      <c r="DL116" s="782" t="s">
        <v>233</v>
      </c>
      <c r="DM116" s="780"/>
      <c r="DN116" s="780"/>
      <c r="DO116" s="780"/>
      <c r="DP116" s="781"/>
      <c r="DQ116" s="782" t="s">
        <v>410</v>
      </c>
      <c r="DR116" s="780"/>
      <c r="DS116" s="780"/>
      <c r="DT116" s="780"/>
      <c r="DU116" s="781"/>
      <c r="DV116" s="824" t="s">
        <v>437</v>
      </c>
      <c r="DW116" s="825"/>
      <c r="DX116" s="825"/>
      <c r="DY116" s="825"/>
      <c r="DZ116" s="826"/>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2301522</v>
      </c>
      <c r="AB117" s="903"/>
      <c r="AC117" s="903"/>
      <c r="AD117" s="903"/>
      <c r="AE117" s="904"/>
      <c r="AF117" s="905">
        <v>2387291</v>
      </c>
      <c r="AG117" s="903"/>
      <c r="AH117" s="903"/>
      <c r="AI117" s="903"/>
      <c r="AJ117" s="904"/>
      <c r="AK117" s="905">
        <v>2152299</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233</v>
      </c>
      <c r="BR117" s="817"/>
      <c r="BS117" s="817"/>
      <c r="BT117" s="817"/>
      <c r="BU117" s="817"/>
      <c r="BV117" s="817" t="s">
        <v>233</v>
      </c>
      <c r="BW117" s="817"/>
      <c r="BX117" s="817"/>
      <c r="BY117" s="817"/>
      <c r="BZ117" s="817"/>
      <c r="CA117" s="817" t="s">
        <v>233</v>
      </c>
      <c r="CB117" s="817"/>
      <c r="CC117" s="817"/>
      <c r="CD117" s="817"/>
      <c r="CE117" s="817"/>
      <c r="CF117" s="875" t="s">
        <v>410</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410</v>
      </c>
      <c r="DH117" s="780"/>
      <c r="DI117" s="780"/>
      <c r="DJ117" s="780"/>
      <c r="DK117" s="781"/>
      <c r="DL117" s="782" t="s">
        <v>410</v>
      </c>
      <c r="DM117" s="780"/>
      <c r="DN117" s="780"/>
      <c r="DO117" s="780"/>
      <c r="DP117" s="781"/>
      <c r="DQ117" s="782" t="s">
        <v>233</v>
      </c>
      <c r="DR117" s="780"/>
      <c r="DS117" s="780"/>
      <c r="DT117" s="780"/>
      <c r="DU117" s="781"/>
      <c r="DV117" s="824" t="s">
        <v>233</v>
      </c>
      <c r="DW117" s="825"/>
      <c r="DX117" s="825"/>
      <c r="DY117" s="825"/>
      <c r="DZ117" s="826"/>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307</v>
      </c>
      <c r="AL118" s="896"/>
      <c r="AM118" s="896"/>
      <c r="AN118" s="896"/>
      <c r="AO118" s="897"/>
      <c r="AP118" s="899" t="s">
        <v>429</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233</v>
      </c>
      <c r="BR118" s="845"/>
      <c r="BS118" s="845"/>
      <c r="BT118" s="845"/>
      <c r="BU118" s="845"/>
      <c r="BV118" s="845" t="s">
        <v>233</v>
      </c>
      <c r="BW118" s="845"/>
      <c r="BX118" s="845"/>
      <c r="BY118" s="845"/>
      <c r="BZ118" s="845"/>
      <c r="CA118" s="845" t="s">
        <v>437</v>
      </c>
      <c r="CB118" s="845"/>
      <c r="CC118" s="845"/>
      <c r="CD118" s="845"/>
      <c r="CE118" s="845"/>
      <c r="CF118" s="875" t="s">
        <v>233</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410</v>
      </c>
      <c r="DH118" s="780"/>
      <c r="DI118" s="780"/>
      <c r="DJ118" s="780"/>
      <c r="DK118" s="781"/>
      <c r="DL118" s="782" t="s">
        <v>233</v>
      </c>
      <c r="DM118" s="780"/>
      <c r="DN118" s="780"/>
      <c r="DO118" s="780"/>
      <c r="DP118" s="781"/>
      <c r="DQ118" s="782" t="s">
        <v>437</v>
      </c>
      <c r="DR118" s="780"/>
      <c r="DS118" s="780"/>
      <c r="DT118" s="780"/>
      <c r="DU118" s="781"/>
      <c r="DV118" s="824" t="s">
        <v>233</v>
      </c>
      <c r="DW118" s="825"/>
      <c r="DX118" s="825"/>
      <c r="DY118" s="825"/>
      <c r="DZ118" s="826"/>
    </row>
    <row r="119" spans="1:130" s="230" customFormat="1" ht="26.25" customHeight="1" x14ac:dyDescent="0.15">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233</v>
      </c>
      <c r="AB119" s="889"/>
      <c r="AC119" s="889"/>
      <c r="AD119" s="889"/>
      <c r="AE119" s="890"/>
      <c r="AF119" s="891" t="s">
        <v>233</v>
      </c>
      <c r="AG119" s="889"/>
      <c r="AH119" s="889"/>
      <c r="AI119" s="889"/>
      <c r="AJ119" s="890"/>
      <c r="AK119" s="891" t="s">
        <v>437</v>
      </c>
      <c r="AL119" s="889"/>
      <c r="AM119" s="889"/>
      <c r="AN119" s="889"/>
      <c r="AO119" s="890"/>
      <c r="AP119" s="892" t="s">
        <v>437</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461</v>
      </c>
      <c r="BP119" s="878"/>
      <c r="BQ119" s="879">
        <v>26179540</v>
      </c>
      <c r="BR119" s="845"/>
      <c r="BS119" s="845"/>
      <c r="BT119" s="845"/>
      <c r="BU119" s="845"/>
      <c r="BV119" s="845">
        <v>26982353</v>
      </c>
      <c r="BW119" s="845"/>
      <c r="BX119" s="845"/>
      <c r="BY119" s="845"/>
      <c r="BZ119" s="845"/>
      <c r="CA119" s="845">
        <v>27934367</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410</v>
      </c>
      <c r="DH119" s="764"/>
      <c r="DI119" s="764"/>
      <c r="DJ119" s="764"/>
      <c r="DK119" s="765"/>
      <c r="DL119" s="766" t="s">
        <v>233</v>
      </c>
      <c r="DM119" s="764"/>
      <c r="DN119" s="764"/>
      <c r="DO119" s="764"/>
      <c r="DP119" s="765"/>
      <c r="DQ119" s="766" t="s">
        <v>233</v>
      </c>
      <c r="DR119" s="764"/>
      <c r="DS119" s="764"/>
      <c r="DT119" s="764"/>
      <c r="DU119" s="765"/>
      <c r="DV119" s="848" t="s">
        <v>410</v>
      </c>
      <c r="DW119" s="849"/>
      <c r="DX119" s="849"/>
      <c r="DY119" s="849"/>
      <c r="DZ119" s="850"/>
    </row>
    <row r="120" spans="1:130" s="230" customFormat="1" ht="26.25" customHeight="1" x14ac:dyDescent="0.15">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233</v>
      </c>
      <c r="AB120" s="780"/>
      <c r="AC120" s="780"/>
      <c r="AD120" s="780"/>
      <c r="AE120" s="781"/>
      <c r="AF120" s="782" t="s">
        <v>410</v>
      </c>
      <c r="AG120" s="780"/>
      <c r="AH120" s="780"/>
      <c r="AI120" s="780"/>
      <c r="AJ120" s="781"/>
      <c r="AK120" s="782" t="s">
        <v>233</v>
      </c>
      <c r="AL120" s="780"/>
      <c r="AM120" s="780"/>
      <c r="AN120" s="780"/>
      <c r="AO120" s="781"/>
      <c r="AP120" s="824" t="s">
        <v>410</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2020638</v>
      </c>
      <c r="BR120" s="842"/>
      <c r="BS120" s="842"/>
      <c r="BT120" s="842"/>
      <c r="BU120" s="842"/>
      <c r="BV120" s="842">
        <v>2943132</v>
      </c>
      <c r="BW120" s="842"/>
      <c r="BX120" s="842"/>
      <c r="BY120" s="842"/>
      <c r="BZ120" s="842"/>
      <c r="CA120" s="842">
        <v>3291140</v>
      </c>
      <c r="CB120" s="842"/>
      <c r="CC120" s="842"/>
      <c r="CD120" s="842"/>
      <c r="CE120" s="842"/>
      <c r="CF120" s="866">
        <v>44.2</v>
      </c>
      <c r="CG120" s="867"/>
      <c r="CH120" s="867"/>
      <c r="CI120" s="867"/>
      <c r="CJ120" s="867"/>
      <c r="CK120" s="868" t="s">
        <v>465</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7927066</v>
      </c>
      <c r="DH120" s="842"/>
      <c r="DI120" s="842"/>
      <c r="DJ120" s="842"/>
      <c r="DK120" s="842"/>
      <c r="DL120" s="842">
        <v>7614791</v>
      </c>
      <c r="DM120" s="842"/>
      <c r="DN120" s="842"/>
      <c r="DO120" s="842"/>
      <c r="DP120" s="842"/>
      <c r="DQ120" s="842">
        <v>7299835</v>
      </c>
      <c r="DR120" s="842"/>
      <c r="DS120" s="842"/>
      <c r="DT120" s="842"/>
      <c r="DU120" s="842"/>
      <c r="DV120" s="843">
        <v>98</v>
      </c>
      <c r="DW120" s="843"/>
      <c r="DX120" s="843"/>
      <c r="DY120" s="843"/>
      <c r="DZ120" s="844"/>
    </row>
    <row r="121" spans="1:130" s="230" customFormat="1" ht="26.25" customHeight="1" x14ac:dyDescent="0.15">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410</v>
      </c>
      <c r="AB121" s="780"/>
      <c r="AC121" s="780"/>
      <c r="AD121" s="780"/>
      <c r="AE121" s="781"/>
      <c r="AF121" s="782" t="s">
        <v>233</v>
      </c>
      <c r="AG121" s="780"/>
      <c r="AH121" s="780"/>
      <c r="AI121" s="780"/>
      <c r="AJ121" s="781"/>
      <c r="AK121" s="782" t="s">
        <v>410</v>
      </c>
      <c r="AL121" s="780"/>
      <c r="AM121" s="780"/>
      <c r="AN121" s="780"/>
      <c r="AO121" s="781"/>
      <c r="AP121" s="824" t="s">
        <v>410</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2042576</v>
      </c>
      <c r="BR121" s="817"/>
      <c r="BS121" s="817"/>
      <c r="BT121" s="817"/>
      <c r="BU121" s="817"/>
      <c r="BV121" s="817">
        <v>2103870</v>
      </c>
      <c r="BW121" s="817"/>
      <c r="BX121" s="817"/>
      <c r="BY121" s="817"/>
      <c r="BZ121" s="817"/>
      <c r="CA121" s="817">
        <v>2098136</v>
      </c>
      <c r="CB121" s="817"/>
      <c r="CC121" s="817"/>
      <c r="CD121" s="817"/>
      <c r="CE121" s="817"/>
      <c r="CF121" s="875">
        <v>28.2</v>
      </c>
      <c r="CG121" s="876"/>
      <c r="CH121" s="876"/>
      <c r="CI121" s="876"/>
      <c r="CJ121" s="876"/>
      <c r="CK121" s="869"/>
      <c r="CL121" s="855"/>
      <c r="CM121" s="855"/>
      <c r="CN121" s="855"/>
      <c r="CO121" s="856"/>
      <c r="CP121" s="835" t="s">
        <v>405</v>
      </c>
      <c r="CQ121" s="836"/>
      <c r="CR121" s="836"/>
      <c r="CS121" s="836"/>
      <c r="CT121" s="836"/>
      <c r="CU121" s="836"/>
      <c r="CV121" s="836"/>
      <c r="CW121" s="836"/>
      <c r="CX121" s="836"/>
      <c r="CY121" s="836"/>
      <c r="CZ121" s="836"/>
      <c r="DA121" s="836"/>
      <c r="DB121" s="836"/>
      <c r="DC121" s="836"/>
      <c r="DD121" s="836"/>
      <c r="DE121" s="836"/>
      <c r="DF121" s="837"/>
      <c r="DG121" s="816">
        <v>177918</v>
      </c>
      <c r="DH121" s="817"/>
      <c r="DI121" s="817"/>
      <c r="DJ121" s="817"/>
      <c r="DK121" s="817"/>
      <c r="DL121" s="817">
        <v>122817</v>
      </c>
      <c r="DM121" s="817"/>
      <c r="DN121" s="817"/>
      <c r="DO121" s="817"/>
      <c r="DP121" s="817"/>
      <c r="DQ121" s="817">
        <v>175266</v>
      </c>
      <c r="DR121" s="817"/>
      <c r="DS121" s="817"/>
      <c r="DT121" s="817"/>
      <c r="DU121" s="817"/>
      <c r="DV121" s="794">
        <v>2.4</v>
      </c>
      <c r="DW121" s="794"/>
      <c r="DX121" s="794"/>
      <c r="DY121" s="794"/>
      <c r="DZ121" s="795"/>
    </row>
    <row r="122" spans="1:130" s="230" customFormat="1" ht="26.25" customHeight="1" x14ac:dyDescent="0.15">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233</v>
      </c>
      <c r="AB122" s="780"/>
      <c r="AC122" s="780"/>
      <c r="AD122" s="780"/>
      <c r="AE122" s="781"/>
      <c r="AF122" s="782" t="s">
        <v>233</v>
      </c>
      <c r="AG122" s="780"/>
      <c r="AH122" s="780"/>
      <c r="AI122" s="780"/>
      <c r="AJ122" s="781"/>
      <c r="AK122" s="782" t="s">
        <v>233</v>
      </c>
      <c r="AL122" s="780"/>
      <c r="AM122" s="780"/>
      <c r="AN122" s="780"/>
      <c r="AO122" s="781"/>
      <c r="AP122" s="824" t="s">
        <v>410</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16743595</v>
      </c>
      <c r="BR122" s="845"/>
      <c r="BS122" s="845"/>
      <c r="BT122" s="845"/>
      <c r="BU122" s="845"/>
      <c r="BV122" s="845">
        <v>17265092</v>
      </c>
      <c r="BW122" s="845"/>
      <c r="BX122" s="845"/>
      <c r="BY122" s="845"/>
      <c r="BZ122" s="845"/>
      <c r="CA122" s="845">
        <v>17084701</v>
      </c>
      <c r="CB122" s="845"/>
      <c r="CC122" s="845"/>
      <c r="CD122" s="845"/>
      <c r="CE122" s="845"/>
      <c r="CF122" s="846">
        <v>229.3</v>
      </c>
      <c r="CG122" s="847"/>
      <c r="CH122" s="847"/>
      <c r="CI122" s="847"/>
      <c r="CJ122" s="847"/>
      <c r="CK122" s="869"/>
      <c r="CL122" s="855"/>
      <c r="CM122" s="855"/>
      <c r="CN122" s="855"/>
      <c r="CO122" s="856"/>
      <c r="CP122" s="835" t="s">
        <v>469</v>
      </c>
      <c r="CQ122" s="836"/>
      <c r="CR122" s="836"/>
      <c r="CS122" s="836"/>
      <c r="CT122" s="836"/>
      <c r="CU122" s="836"/>
      <c r="CV122" s="836"/>
      <c r="CW122" s="836"/>
      <c r="CX122" s="836"/>
      <c r="CY122" s="836"/>
      <c r="CZ122" s="836"/>
      <c r="DA122" s="836"/>
      <c r="DB122" s="836"/>
      <c r="DC122" s="836"/>
      <c r="DD122" s="836"/>
      <c r="DE122" s="836"/>
      <c r="DF122" s="837"/>
      <c r="DG122" s="816">
        <v>45800</v>
      </c>
      <c r="DH122" s="817"/>
      <c r="DI122" s="817"/>
      <c r="DJ122" s="817"/>
      <c r="DK122" s="817"/>
      <c r="DL122" s="817">
        <v>25840</v>
      </c>
      <c r="DM122" s="817"/>
      <c r="DN122" s="817"/>
      <c r="DO122" s="817"/>
      <c r="DP122" s="817"/>
      <c r="DQ122" s="817">
        <v>6879</v>
      </c>
      <c r="DR122" s="817"/>
      <c r="DS122" s="817"/>
      <c r="DT122" s="817"/>
      <c r="DU122" s="817"/>
      <c r="DV122" s="794">
        <v>0.1</v>
      </c>
      <c r="DW122" s="794"/>
      <c r="DX122" s="794"/>
      <c r="DY122" s="794"/>
      <c r="DZ122" s="795"/>
    </row>
    <row r="123" spans="1:130" s="230" customFormat="1" ht="26.25" customHeight="1" x14ac:dyDescent="0.15">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233</v>
      </c>
      <c r="AB123" s="780"/>
      <c r="AC123" s="780"/>
      <c r="AD123" s="780"/>
      <c r="AE123" s="781"/>
      <c r="AF123" s="782" t="s">
        <v>233</v>
      </c>
      <c r="AG123" s="780"/>
      <c r="AH123" s="780"/>
      <c r="AI123" s="780"/>
      <c r="AJ123" s="781"/>
      <c r="AK123" s="782" t="s">
        <v>233</v>
      </c>
      <c r="AL123" s="780"/>
      <c r="AM123" s="780"/>
      <c r="AN123" s="780"/>
      <c r="AO123" s="781"/>
      <c r="AP123" s="824" t="s">
        <v>410</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470</v>
      </c>
      <c r="BP123" s="878"/>
      <c r="BQ123" s="832">
        <v>20806809</v>
      </c>
      <c r="BR123" s="833"/>
      <c r="BS123" s="833"/>
      <c r="BT123" s="833"/>
      <c r="BU123" s="833"/>
      <c r="BV123" s="833">
        <v>22312094</v>
      </c>
      <c r="BW123" s="833"/>
      <c r="BX123" s="833"/>
      <c r="BY123" s="833"/>
      <c r="BZ123" s="833"/>
      <c r="CA123" s="833">
        <v>22473977</v>
      </c>
      <c r="CB123" s="833"/>
      <c r="CC123" s="833"/>
      <c r="CD123" s="833"/>
      <c r="CE123" s="833"/>
      <c r="CF123" s="748"/>
      <c r="CG123" s="749"/>
      <c r="CH123" s="749"/>
      <c r="CI123" s="749"/>
      <c r="CJ123" s="834"/>
      <c r="CK123" s="869"/>
      <c r="CL123" s="855"/>
      <c r="CM123" s="855"/>
      <c r="CN123" s="855"/>
      <c r="CO123" s="856"/>
      <c r="CP123" s="835" t="s">
        <v>471</v>
      </c>
      <c r="CQ123" s="836"/>
      <c r="CR123" s="836"/>
      <c r="CS123" s="836"/>
      <c r="CT123" s="836"/>
      <c r="CU123" s="836"/>
      <c r="CV123" s="836"/>
      <c r="CW123" s="836"/>
      <c r="CX123" s="836"/>
      <c r="CY123" s="836"/>
      <c r="CZ123" s="836"/>
      <c r="DA123" s="836"/>
      <c r="DB123" s="836"/>
      <c r="DC123" s="836"/>
      <c r="DD123" s="836"/>
      <c r="DE123" s="836"/>
      <c r="DF123" s="837"/>
      <c r="DG123" s="779" t="s">
        <v>233</v>
      </c>
      <c r="DH123" s="780"/>
      <c r="DI123" s="780"/>
      <c r="DJ123" s="780"/>
      <c r="DK123" s="781"/>
      <c r="DL123" s="782" t="s">
        <v>410</v>
      </c>
      <c r="DM123" s="780"/>
      <c r="DN123" s="780"/>
      <c r="DO123" s="780"/>
      <c r="DP123" s="781"/>
      <c r="DQ123" s="782" t="s">
        <v>233</v>
      </c>
      <c r="DR123" s="780"/>
      <c r="DS123" s="780"/>
      <c r="DT123" s="780"/>
      <c r="DU123" s="781"/>
      <c r="DV123" s="824" t="s">
        <v>410</v>
      </c>
      <c r="DW123" s="825"/>
      <c r="DX123" s="825"/>
      <c r="DY123" s="825"/>
      <c r="DZ123" s="826"/>
    </row>
    <row r="124" spans="1:130" s="230" customFormat="1" ht="26.25" customHeight="1" thickBot="1" x14ac:dyDescent="0.2">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233</v>
      </c>
      <c r="AB124" s="780"/>
      <c r="AC124" s="780"/>
      <c r="AD124" s="780"/>
      <c r="AE124" s="781"/>
      <c r="AF124" s="782" t="s">
        <v>410</v>
      </c>
      <c r="AG124" s="780"/>
      <c r="AH124" s="780"/>
      <c r="AI124" s="780"/>
      <c r="AJ124" s="781"/>
      <c r="AK124" s="782" t="s">
        <v>410</v>
      </c>
      <c r="AL124" s="780"/>
      <c r="AM124" s="780"/>
      <c r="AN124" s="780"/>
      <c r="AO124" s="781"/>
      <c r="AP124" s="824" t="s">
        <v>410</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75.599999999999994</v>
      </c>
      <c r="BR124" s="831"/>
      <c r="BS124" s="831"/>
      <c r="BT124" s="831"/>
      <c r="BU124" s="831"/>
      <c r="BV124" s="831">
        <v>61.7</v>
      </c>
      <c r="BW124" s="831"/>
      <c r="BX124" s="831"/>
      <c r="BY124" s="831"/>
      <c r="BZ124" s="831"/>
      <c r="CA124" s="831">
        <v>73.3</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410</v>
      </c>
      <c r="DH124" s="764"/>
      <c r="DI124" s="764"/>
      <c r="DJ124" s="764"/>
      <c r="DK124" s="765"/>
      <c r="DL124" s="766" t="s">
        <v>233</v>
      </c>
      <c r="DM124" s="764"/>
      <c r="DN124" s="764"/>
      <c r="DO124" s="764"/>
      <c r="DP124" s="765"/>
      <c r="DQ124" s="766" t="s">
        <v>410</v>
      </c>
      <c r="DR124" s="764"/>
      <c r="DS124" s="764"/>
      <c r="DT124" s="764"/>
      <c r="DU124" s="765"/>
      <c r="DV124" s="848" t="s">
        <v>233</v>
      </c>
      <c r="DW124" s="849"/>
      <c r="DX124" s="849"/>
      <c r="DY124" s="849"/>
      <c r="DZ124" s="850"/>
    </row>
    <row r="125" spans="1:130" s="230" customFormat="1" ht="26.25" customHeight="1" x14ac:dyDescent="0.15">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410</v>
      </c>
      <c r="AB125" s="780"/>
      <c r="AC125" s="780"/>
      <c r="AD125" s="780"/>
      <c r="AE125" s="781"/>
      <c r="AF125" s="782" t="s">
        <v>410</v>
      </c>
      <c r="AG125" s="780"/>
      <c r="AH125" s="780"/>
      <c r="AI125" s="780"/>
      <c r="AJ125" s="781"/>
      <c r="AK125" s="782" t="s">
        <v>233</v>
      </c>
      <c r="AL125" s="780"/>
      <c r="AM125" s="780"/>
      <c r="AN125" s="780"/>
      <c r="AO125" s="781"/>
      <c r="AP125" s="824" t="s">
        <v>410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474</v>
      </c>
      <c r="CL125" s="852"/>
      <c r="CM125" s="852"/>
      <c r="CN125" s="852"/>
      <c r="CO125" s="853"/>
      <c r="CP125" s="860" t="s">
        <v>475</v>
      </c>
      <c r="CQ125" s="808"/>
      <c r="CR125" s="808"/>
      <c r="CS125" s="808"/>
      <c r="CT125" s="808"/>
      <c r="CU125" s="808"/>
      <c r="CV125" s="808"/>
      <c r="CW125" s="808"/>
      <c r="CX125" s="808"/>
      <c r="CY125" s="808"/>
      <c r="CZ125" s="808"/>
      <c r="DA125" s="808"/>
      <c r="DB125" s="808"/>
      <c r="DC125" s="808"/>
      <c r="DD125" s="808"/>
      <c r="DE125" s="808"/>
      <c r="DF125" s="809"/>
      <c r="DG125" s="861" t="s">
        <v>233</v>
      </c>
      <c r="DH125" s="842"/>
      <c r="DI125" s="842"/>
      <c r="DJ125" s="842"/>
      <c r="DK125" s="842"/>
      <c r="DL125" s="842" t="s">
        <v>410</v>
      </c>
      <c r="DM125" s="842"/>
      <c r="DN125" s="842"/>
      <c r="DO125" s="842"/>
      <c r="DP125" s="842"/>
      <c r="DQ125" s="842" t="s">
        <v>233</v>
      </c>
      <c r="DR125" s="842"/>
      <c r="DS125" s="842"/>
      <c r="DT125" s="842"/>
      <c r="DU125" s="842"/>
      <c r="DV125" s="843" t="s">
        <v>233</v>
      </c>
      <c r="DW125" s="843"/>
      <c r="DX125" s="843"/>
      <c r="DY125" s="843"/>
      <c r="DZ125" s="844"/>
    </row>
    <row r="126" spans="1:130" s="230" customFormat="1" ht="26.25" customHeight="1" thickBot="1" x14ac:dyDescent="0.2">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410</v>
      </c>
      <c r="AB126" s="780"/>
      <c r="AC126" s="780"/>
      <c r="AD126" s="780"/>
      <c r="AE126" s="781"/>
      <c r="AF126" s="782" t="s">
        <v>410</v>
      </c>
      <c r="AG126" s="780"/>
      <c r="AH126" s="780"/>
      <c r="AI126" s="780"/>
      <c r="AJ126" s="781"/>
      <c r="AK126" s="782" t="s">
        <v>410</v>
      </c>
      <c r="AL126" s="780"/>
      <c r="AM126" s="780"/>
      <c r="AN126" s="780"/>
      <c r="AO126" s="781"/>
      <c r="AP126" s="824" t="s">
        <v>410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476</v>
      </c>
      <c r="CQ126" s="752"/>
      <c r="CR126" s="752"/>
      <c r="CS126" s="752"/>
      <c r="CT126" s="752"/>
      <c r="CU126" s="752"/>
      <c r="CV126" s="752"/>
      <c r="CW126" s="752"/>
      <c r="CX126" s="752"/>
      <c r="CY126" s="752"/>
      <c r="CZ126" s="752"/>
      <c r="DA126" s="752"/>
      <c r="DB126" s="752"/>
      <c r="DC126" s="752"/>
      <c r="DD126" s="752"/>
      <c r="DE126" s="752"/>
      <c r="DF126" s="753"/>
      <c r="DG126" s="816">
        <v>213121</v>
      </c>
      <c r="DH126" s="817"/>
      <c r="DI126" s="817"/>
      <c r="DJ126" s="817"/>
      <c r="DK126" s="817"/>
      <c r="DL126" s="817">
        <v>210383</v>
      </c>
      <c r="DM126" s="817"/>
      <c r="DN126" s="817"/>
      <c r="DO126" s="817"/>
      <c r="DP126" s="817"/>
      <c r="DQ126" s="817">
        <v>176816</v>
      </c>
      <c r="DR126" s="817"/>
      <c r="DS126" s="817"/>
      <c r="DT126" s="817"/>
      <c r="DU126" s="817"/>
      <c r="DV126" s="794">
        <v>2.4</v>
      </c>
      <c r="DW126" s="794"/>
      <c r="DX126" s="794"/>
      <c r="DY126" s="794"/>
      <c r="DZ126" s="795"/>
    </row>
    <row r="127" spans="1:130" s="230" customFormat="1" ht="26.25" customHeight="1" x14ac:dyDescent="0.15">
      <c r="A127" s="822"/>
      <c r="B127" s="823"/>
      <c r="C127" s="838" t="s">
        <v>477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410</v>
      </c>
      <c r="AB127" s="780"/>
      <c r="AC127" s="780"/>
      <c r="AD127" s="780"/>
      <c r="AE127" s="781"/>
      <c r="AF127" s="782" t="s">
        <v>410</v>
      </c>
      <c r="AG127" s="780"/>
      <c r="AH127" s="780"/>
      <c r="AI127" s="780"/>
      <c r="AJ127" s="781"/>
      <c r="AK127" s="782" t="s">
        <v>410</v>
      </c>
      <c r="AL127" s="780"/>
      <c r="AM127" s="780"/>
      <c r="AN127" s="780"/>
      <c r="AO127" s="781"/>
      <c r="AP127" s="824" t="s">
        <v>410</v>
      </c>
      <c r="AQ127" s="825"/>
      <c r="AR127" s="825"/>
      <c r="AS127" s="825"/>
      <c r="AT127" s="826"/>
      <c r="AU127" s="232"/>
      <c r="AV127" s="232"/>
      <c r="AW127" s="232"/>
      <c r="AX127" s="841" t="s">
        <v>478</v>
      </c>
      <c r="AY127" s="812"/>
      <c r="AZ127" s="812"/>
      <c r="BA127" s="812"/>
      <c r="BB127" s="812"/>
      <c r="BC127" s="812"/>
      <c r="BD127" s="812"/>
      <c r="BE127" s="813"/>
      <c r="BF127" s="811" t="s">
        <v>479</v>
      </c>
      <c r="BG127" s="812"/>
      <c r="BH127" s="812"/>
      <c r="BI127" s="812"/>
      <c r="BJ127" s="812"/>
      <c r="BK127" s="812"/>
      <c r="BL127" s="813"/>
      <c r="BM127" s="811" t="s">
        <v>480</v>
      </c>
      <c r="BN127" s="812"/>
      <c r="BO127" s="812"/>
      <c r="BP127" s="812"/>
      <c r="BQ127" s="812"/>
      <c r="BR127" s="812"/>
      <c r="BS127" s="813"/>
      <c r="BT127" s="811" t="s">
        <v>481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482</v>
      </c>
      <c r="CQ127" s="752"/>
      <c r="CR127" s="752"/>
      <c r="CS127" s="752"/>
      <c r="CT127" s="752"/>
      <c r="CU127" s="752"/>
      <c r="CV127" s="752"/>
      <c r="CW127" s="752"/>
      <c r="CX127" s="752"/>
      <c r="CY127" s="752"/>
      <c r="CZ127" s="752"/>
      <c r="DA127" s="752"/>
      <c r="DB127" s="752"/>
      <c r="DC127" s="752"/>
      <c r="DD127" s="752"/>
      <c r="DE127" s="752"/>
      <c r="DF127" s="753"/>
      <c r="DG127" s="816" t="s">
        <v>233</v>
      </c>
      <c r="DH127" s="817"/>
      <c r="DI127" s="817"/>
      <c r="DJ127" s="817"/>
      <c r="DK127" s="817"/>
      <c r="DL127" s="817" t="s">
        <v>233</v>
      </c>
      <c r="DM127" s="817"/>
      <c r="DN127" s="817"/>
      <c r="DO127" s="817"/>
      <c r="DP127" s="817"/>
      <c r="DQ127" s="817" t="s">
        <v>410</v>
      </c>
      <c r="DR127" s="817"/>
      <c r="DS127" s="817"/>
      <c r="DT127" s="817"/>
      <c r="DU127" s="817"/>
      <c r="DV127" s="794" t="s">
        <v>233</v>
      </c>
      <c r="DW127" s="794"/>
      <c r="DX127" s="794"/>
      <c r="DY127" s="794"/>
      <c r="DZ127" s="795"/>
    </row>
    <row r="128" spans="1:130" s="230" customFormat="1" ht="26.25" customHeight="1" thickBot="1" x14ac:dyDescent="0.2">
      <c r="A128" s="796" t="s">
        <v>483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484</v>
      </c>
      <c r="X128" s="798"/>
      <c r="Y128" s="798"/>
      <c r="Z128" s="799"/>
      <c r="AA128" s="800">
        <v>184162</v>
      </c>
      <c r="AB128" s="801"/>
      <c r="AC128" s="801"/>
      <c r="AD128" s="801"/>
      <c r="AE128" s="802"/>
      <c r="AF128" s="803">
        <v>316528</v>
      </c>
      <c r="AG128" s="801"/>
      <c r="AH128" s="801"/>
      <c r="AI128" s="801"/>
      <c r="AJ128" s="802"/>
      <c r="AK128" s="803">
        <v>185054</v>
      </c>
      <c r="AL128" s="801"/>
      <c r="AM128" s="801"/>
      <c r="AN128" s="801"/>
      <c r="AO128" s="802"/>
      <c r="AP128" s="804"/>
      <c r="AQ128" s="805"/>
      <c r="AR128" s="805"/>
      <c r="AS128" s="805"/>
      <c r="AT128" s="806"/>
      <c r="AU128" s="232"/>
      <c r="AV128" s="232"/>
      <c r="AW128" s="232"/>
      <c r="AX128" s="807" t="s">
        <v>485</v>
      </c>
      <c r="AY128" s="808"/>
      <c r="AZ128" s="808"/>
      <c r="BA128" s="808"/>
      <c r="BB128" s="808"/>
      <c r="BC128" s="808"/>
      <c r="BD128" s="808"/>
      <c r="BE128" s="809"/>
      <c r="BF128" s="786" t="s">
        <v>233</v>
      </c>
      <c r="BG128" s="787"/>
      <c r="BH128" s="787"/>
      <c r="BI128" s="787"/>
      <c r="BJ128" s="787"/>
      <c r="BK128" s="787"/>
      <c r="BL128" s="810"/>
      <c r="BM128" s="786">
        <v>13.56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486</v>
      </c>
      <c r="CQ128" s="730"/>
      <c r="CR128" s="730"/>
      <c r="CS128" s="730"/>
      <c r="CT128" s="730"/>
      <c r="CU128" s="730"/>
      <c r="CV128" s="730"/>
      <c r="CW128" s="730"/>
      <c r="CX128" s="730"/>
      <c r="CY128" s="730"/>
      <c r="CZ128" s="730"/>
      <c r="DA128" s="730"/>
      <c r="DB128" s="730"/>
      <c r="DC128" s="730"/>
      <c r="DD128" s="730"/>
      <c r="DE128" s="730"/>
      <c r="DF128" s="731"/>
      <c r="DG128" s="790" t="s">
        <v>410</v>
      </c>
      <c r="DH128" s="791"/>
      <c r="DI128" s="791"/>
      <c r="DJ128" s="791"/>
      <c r="DK128" s="791"/>
      <c r="DL128" s="791" t="s">
        <v>410</v>
      </c>
      <c r="DM128" s="791"/>
      <c r="DN128" s="791"/>
      <c r="DO128" s="791"/>
      <c r="DP128" s="791"/>
      <c r="DQ128" s="791" t="s">
        <v>233</v>
      </c>
      <c r="DR128" s="791"/>
      <c r="DS128" s="791"/>
      <c r="DT128" s="791"/>
      <c r="DU128" s="791"/>
      <c r="DV128" s="792" t="s">
        <v>410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8731534</v>
      </c>
      <c r="AB129" s="780"/>
      <c r="AC129" s="780"/>
      <c r="AD129" s="780"/>
      <c r="AE129" s="781"/>
      <c r="AF129" s="782">
        <v>9093107</v>
      </c>
      <c r="AG129" s="780"/>
      <c r="AH129" s="780"/>
      <c r="AI129" s="780"/>
      <c r="AJ129" s="781"/>
      <c r="AK129" s="782">
        <v>8817071</v>
      </c>
      <c r="AL129" s="780"/>
      <c r="AM129" s="780"/>
      <c r="AN129" s="780"/>
      <c r="AO129" s="781"/>
      <c r="AP129" s="783"/>
      <c r="AQ129" s="784"/>
      <c r="AR129" s="784"/>
      <c r="AS129" s="784"/>
      <c r="AT129" s="785"/>
      <c r="AU129" s="233"/>
      <c r="AV129" s="233"/>
      <c r="AW129" s="233"/>
      <c r="AX129" s="751" t="s">
        <v>488</v>
      </c>
      <c r="AY129" s="752"/>
      <c r="AZ129" s="752"/>
      <c r="BA129" s="752"/>
      <c r="BB129" s="752"/>
      <c r="BC129" s="752"/>
      <c r="BD129" s="752"/>
      <c r="BE129" s="753"/>
      <c r="BF129" s="770" t="s">
        <v>410</v>
      </c>
      <c r="BG129" s="771"/>
      <c r="BH129" s="771"/>
      <c r="BI129" s="771"/>
      <c r="BJ129" s="771"/>
      <c r="BK129" s="771"/>
      <c r="BL129" s="772"/>
      <c r="BM129" s="770">
        <v>18.559999999999999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1627594</v>
      </c>
      <c r="AB130" s="780"/>
      <c r="AC130" s="780"/>
      <c r="AD130" s="780"/>
      <c r="AE130" s="781"/>
      <c r="AF130" s="782">
        <v>1530082</v>
      </c>
      <c r="AG130" s="780"/>
      <c r="AH130" s="780"/>
      <c r="AI130" s="780"/>
      <c r="AJ130" s="781"/>
      <c r="AK130" s="782">
        <v>1367873</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7103940</v>
      </c>
      <c r="AB131" s="764"/>
      <c r="AC131" s="764"/>
      <c r="AD131" s="764"/>
      <c r="AE131" s="765"/>
      <c r="AF131" s="766">
        <v>7563025</v>
      </c>
      <c r="AG131" s="764"/>
      <c r="AH131" s="764"/>
      <c r="AI131" s="764"/>
      <c r="AJ131" s="765"/>
      <c r="AK131" s="766">
        <v>7449198</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v>73.3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6.8942868319999997</v>
      </c>
      <c r="AB132" s="745"/>
      <c r="AC132" s="745"/>
      <c r="AD132" s="745"/>
      <c r="AE132" s="746"/>
      <c r="AF132" s="747">
        <v>7.1490045320000002</v>
      </c>
      <c r="AG132" s="745"/>
      <c r="AH132" s="745"/>
      <c r="AI132" s="745"/>
      <c r="AJ132" s="746"/>
      <c r="AK132" s="747">
        <v>8.0461314910000006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8.4</v>
      </c>
      <c r="AB133" s="724"/>
      <c r="AC133" s="724"/>
      <c r="AD133" s="724"/>
      <c r="AE133" s="725"/>
      <c r="AF133" s="723">
        <v>7.7</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rI9QR3cWTG1x0pUPPnzi1LMTL+CVts1Ywtwbm8OjayivpXnk3w5rIuuz7iBMUrHD05QlIFHFtsEnBz/DCRK0g==" saltValue="iAwFWVE3P8nzhfxWnh8Z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BB294-A8B1-4190-A83E-3F73F0A79A44}">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KNmom/IVCKL9Ry/iSt1ijcRF1jEVhZxi4Dm2ur4IZKYPb5TIt4CkiX4J9v4BDmXgsLcwRRvlBxNj6QZ9ZXMJQ==" saltValue="CAbU1Y7ZPho9Xeu/AnOU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zEKcpHnfxiP8X0gxW328zw1HrELTM6E+0Xl0iUpaX0G2/hGwReIpSyMtQijEqA9ea0gAdhn9APSqLDVaozTQ==" saltValue="zsYlaU+HYWHaVZn8fs3hB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3" t="s">
        <v>500</v>
      </c>
      <c r="AP7" s="272"/>
      <c r="AQ7" s="273" t="s">
        <v>501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4"/>
      <c r="AP8" s="278" t="s">
        <v>502</v>
      </c>
      <c r="AQ8" s="279" t="s">
        <v>503</v>
      </c>
      <c r="AR8" s="280" t="s">
        <v>504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5" t="s">
        <v>505</v>
      </c>
      <c r="AL9" s="1136"/>
      <c r="AM9" s="1136"/>
      <c r="AN9" s="1137"/>
      <c r="AO9" s="281">
        <v>2600369</v>
      </c>
      <c r="AP9" s="281">
        <v>69328</v>
      </c>
      <c r="AQ9" s="282">
        <v>65553</v>
      </c>
      <c r="AR9" s="283">
        <v>5.8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5" t="s">
        <v>506</v>
      </c>
      <c r="AL10" s="1136"/>
      <c r="AM10" s="1136"/>
      <c r="AN10" s="1137"/>
      <c r="AO10" s="284">
        <v>105673</v>
      </c>
      <c r="AP10" s="284">
        <v>2817</v>
      </c>
      <c r="AQ10" s="285">
        <v>8503</v>
      </c>
      <c r="AR10" s="286">
        <v>-66.900000000000006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5" t="s">
        <v>507</v>
      </c>
      <c r="AL11" s="1136"/>
      <c r="AM11" s="1136"/>
      <c r="AN11" s="1137"/>
      <c r="AO11" s="284">
        <v>2727</v>
      </c>
      <c r="AP11" s="284">
        <v>73</v>
      </c>
      <c r="AQ11" s="285">
        <v>289</v>
      </c>
      <c r="AR11" s="286">
        <v>-74.7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5" t="s">
        <v>508</v>
      </c>
      <c r="AL12" s="1136"/>
      <c r="AM12" s="1136"/>
      <c r="AN12" s="1137"/>
      <c r="AO12" s="284" t="s">
        <v>509</v>
      </c>
      <c r="AP12" s="284" t="s">
        <v>509</v>
      </c>
      <c r="AQ12" s="285">
        <v>23</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5" t="s">
        <v>510</v>
      </c>
      <c r="AL13" s="1136"/>
      <c r="AM13" s="1136"/>
      <c r="AN13" s="1137"/>
      <c r="AO13" s="284">
        <v>88652</v>
      </c>
      <c r="AP13" s="284">
        <v>2364</v>
      </c>
      <c r="AQ13" s="285">
        <v>2667</v>
      </c>
      <c r="AR13" s="286">
        <v>-11.4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5" t="s">
        <v>511</v>
      </c>
      <c r="AL14" s="1136"/>
      <c r="AM14" s="1136"/>
      <c r="AN14" s="1137"/>
      <c r="AO14" s="284">
        <v>66484</v>
      </c>
      <c r="AP14" s="284">
        <v>1773</v>
      </c>
      <c r="AQ14" s="285">
        <v>1163</v>
      </c>
      <c r="AR14" s="286">
        <v>52.5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8" t="s">
        <v>512</v>
      </c>
      <c r="AL15" s="1139"/>
      <c r="AM15" s="1139"/>
      <c r="AN15" s="1140"/>
      <c r="AO15" s="284">
        <v>-177589</v>
      </c>
      <c r="AP15" s="284">
        <v>-4735</v>
      </c>
      <c r="AQ15" s="285">
        <v>-4250</v>
      </c>
      <c r="AR15" s="286">
        <v>11.4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8" t="s">
        <v>186</v>
      </c>
      <c r="AL16" s="1139"/>
      <c r="AM16" s="1139"/>
      <c r="AN16" s="1140"/>
      <c r="AO16" s="284">
        <v>2686316</v>
      </c>
      <c r="AP16" s="284">
        <v>71620</v>
      </c>
      <c r="AQ16" s="285">
        <v>73949</v>
      </c>
      <c r="AR16" s="286">
        <v>-3.1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1" t="s">
        <v>517</v>
      </c>
      <c r="AL21" s="1142"/>
      <c r="AM21" s="1142"/>
      <c r="AN21" s="1143"/>
      <c r="AO21" s="297">
        <v>7.04</v>
      </c>
      <c r="AP21" s="298">
        <v>6.65</v>
      </c>
      <c r="AQ21" s="299">
        <v>0.39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1" t="s">
        <v>518</v>
      </c>
      <c r="AL22" s="1142"/>
      <c r="AM22" s="1142"/>
      <c r="AN22" s="1143"/>
      <c r="AO22" s="302">
        <v>95.6</v>
      </c>
      <c r="AP22" s="303">
        <v>97</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4" t="s">
        <v>519</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7"/>
    </row>
    <row r="27" spans="1:46" x14ac:dyDescent="0.15">
      <c r="A27" s="309"/>
      <c r="AO27" s="262"/>
      <c r="AP27" s="262"/>
      <c r="AQ27" s="262"/>
      <c r="AR27" s="262"/>
      <c r="AS27" s="262"/>
      <c r="AT27" s="262"/>
    </row>
    <row r="28" spans="1:46" ht="17.25" x14ac:dyDescent="0.1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3" t="s">
        <v>500</v>
      </c>
      <c r="AP30" s="272"/>
      <c r="AQ30" s="273" t="s">
        <v>501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4"/>
      <c r="AP31" s="278" t="s">
        <v>502</v>
      </c>
      <c r="AQ31" s="279" t="s">
        <v>503</v>
      </c>
      <c r="AR31" s="280" t="s">
        <v>504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5" t="s">
        <v>522</v>
      </c>
      <c r="AL32" s="1126"/>
      <c r="AM32" s="1126"/>
      <c r="AN32" s="1127"/>
      <c r="AO32" s="312">
        <v>1536221</v>
      </c>
      <c r="AP32" s="312">
        <v>40957</v>
      </c>
      <c r="AQ32" s="313">
        <v>33124</v>
      </c>
      <c r="AR32" s="314">
        <v>23.6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5" t="s">
        <v>523</v>
      </c>
      <c r="AL33" s="1126"/>
      <c r="AM33" s="1126"/>
      <c r="AN33" s="1127"/>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5" t="s">
        <v>524</v>
      </c>
      <c r="AL34" s="1126"/>
      <c r="AM34" s="1126"/>
      <c r="AN34" s="1127"/>
      <c r="AO34" s="312" t="s">
        <v>509</v>
      </c>
      <c r="AP34" s="312" t="s">
        <v>509</v>
      </c>
      <c r="AQ34" s="313" t="s">
        <v>509</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5" t="s">
        <v>525</v>
      </c>
      <c r="AL35" s="1126"/>
      <c r="AM35" s="1126"/>
      <c r="AN35" s="1127"/>
      <c r="AO35" s="312">
        <v>595104</v>
      </c>
      <c r="AP35" s="312">
        <v>15866</v>
      </c>
      <c r="AQ35" s="313">
        <v>9022</v>
      </c>
      <c r="AR35" s="314">
        <v>75.900000000000006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5" t="s">
        <v>526</v>
      </c>
      <c r="AL36" s="1126"/>
      <c r="AM36" s="1126"/>
      <c r="AN36" s="1127"/>
      <c r="AO36" s="312">
        <v>20974</v>
      </c>
      <c r="AP36" s="312">
        <v>559</v>
      </c>
      <c r="AQ36" s="313">
        <v>1987</v>
      </c>
      <c r="AR36" s="314">
        <v>-71.900000000000006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5" t="s">
        <v>527</v>
      </c>
      <c r="AL37" s="1126"/>
      <c r="AM37" s="1126"/>
      <c r="AN37" s="1127"/>
      <c r="AO37" s="312" t="s">
        <v>509</v>
      </c>
      <c r="AP37" s="312" t="s">
        <v>509</v>
      </c>
      <c r="AQ37" s="313">
        <v>678</v>
      </c>
      <c r="AR37" s="314" t="s">
        <v>509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8" t="s">
        <v>528</v>
      </c>
      <c r="AL38" s="1129"/>
      <c r="AM38" s="1129"/>
      <c r="AN38" s="1130"/>
      <c r="AO38" s="315" t="s">
        <v>509</v>
      </c>
      <c r="AP38" s="315" t="s">
        <v>509</v>
      </c>
      <c r="AQ38" s="316">
        <v>0</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8" t="s">
        <v>529</v>
      </c>
      <c r="AL39" s="1129"/>
      <c r="AM39" s="1129"/>
      <c r="AN39" s="1130"/>
      <c r="AO39" s="312">
        <v>-185054</v>
      </c>
      <c r="AP39" s="312">
        <v>-4934</v>
      </c>
      <c r="AQ39" s="313">
        <v>-3119</v>
      </c>
      <c r="AR39" s="314">
        <v>58.2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5" t="s">
        <v>530</v>
      </c>
      <c r="AL40" s="1126"/>
      <c r="AM40" s="1126"/>
      <c r="AN40" s="1127"/>
      <c r="AO40" s="312">
        <v>-1367873</v>
      </c>
      <c r="AP40" s="312">
        <v>-36469</v>
      </c>
      <c r="AQ40" s="313">
        <v>-27108</v>
      </c>
      <c r="AR40" s="314">
        <v>34.5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1" t="s">
        <v>299</v>
      </c>
      <c r="AL41" s="1132"/>
      <c r="AM41" s="1132"/>
      <c r="AN41" s="1133"/>
      <c r="AO41" s="312">
        <v>599372</v>
      </c>
      <c r="AP41" s="312">
        <v>15980</v>
      </c>
      <c r="AQ41" s="313">
        <v>14583</v>
      </c>
      <c r="AR41" s="314">
        <v>9.6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8" t="s">
        <v>500</v>
      </c>
      <c r="AN49" s="1120" t="s">
        <v>534</v>
      </c>
      <c r="AO49" s="1121"/>
      <c r="AP49" s="1121"/>
      <c r="AQ49" s="1121"/>
      <c r="AR49" s="112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9"/>
      <c r="AN50" s="328" t="s">
        <v>535</v>
      </c>
      <c r="AO50" s="329" t="s">
        <v>536</v>
      </c>
      <c r="AP50" s="330" t="s">
        <v>537</v>
      </c>
      <c r="AQ50" s="331" t="s">
        <v>538</v>
      </c>
      <c r="AR50" s="332" t="s">
        <v>539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1329878</v>
      </c>
      <c r="AN51" s="334">
        <v>35346</v>
      </c>
      <c r="AO51" s="335">
        <v>85</v>
      </c>
      <c r="AP51" s="336">
        <v>47387</v>
      </c>
      <c r="AQ51" s="337">
        <v>-9.1999999999999993</v>
      </c>
      <c r="AR51" s="338">
        <v>94.2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453031</v>
      </c>
      <c r="AN52" s="342">
        <v>12041</v>
      </c>
      <c r="AO52" s="343">
        <v>77.400000000000006</v>
      </c>
      <c r="AP52" s="344">
        <v>24928</v>
      </c>
      <c r="AQ52" s="345">
        <v>0.3</v>
      </c>
      <c r="AR52" s="346">
        <v>77.099999999999994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2147882</v>
      </c>
      <c r="AN53" s="334">
        <v>57125</v>
      </c>
      <c r="AO53" s="335">
        <v>61.6</v>
      </c>
      <c r="AP53" s="336">
        <v>51264</v>
      </c>
      <c r="AQ53" s="337">
        <v>8.1999999999999993</v>
      </c>
      <c r="AR53" s="338">
        <v>53.4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1119763</v>
      </c>
      <c r="AN54" s="342">
        <v>29781</v>
      </c>
      <c r="AO54" s="343">
        <v>147.30000000000001</v>
      </c>
      <c r="AP54" s="344">
        <v>26040</v>
      </c>
      <c r="AQ54" s="345">
        <v>4.5</v>
      </c>
      <c r="AR54" s="346">
        <v>142.80000000000001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4712149</v>
      </c>
      <c r="AN55" s="334">
        <v>125487</v>
      </c>
      <c r="AO55" s="335">
        <v>119.7</v>
      </c>
      <c r="AP55" s="336">
        <v>52068</v>
      </c>
      <c r="AQ55" s="337">
        <v>1.6</v>
      </c>
      <c r="AR55" s="338">
        <v>118.1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3156748</v>
      </c>
      <c r="AN56" s="342">
        <v>84066</v>
      </c>
      <c r="AO56" s="343">
        <v>182.3</v>
      </c>
      <c r="AP56" s="344">
        <v>26936</v>
      </c>
      <c r="AQ56" s="345">
        <v>3.4</v>
      </c>
      <c r="AR56" s="346">
        <v>178.9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2734406</v>
      </c>
      <c r="AN57" s="334">
        <v>72784</v>
      </c>
      <c r="AO57" s="335">
        <v>-42</v>
      </c>
      <c r="AP57" s="336">
        <v>47161</v>
      </c>
      <c r="AQ57" s="337">
        <v>-9.4</v>
      </c>
      <c r="AR57" s="338">
        <v>-32.6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1494515</v>
      </c>
      <c r="AN58" s="342">
        <v>39781</v>
      </c>
      <c r="AO58" s="343">
        <v>-52.7</v>
      </c>
      <c r="AP58" s="344">
        <v>24595</v>
      </c>
      <c r="AQ58" s="345">
        <v>-8.6999999999999993</v>
      </c>
      <c r="AR58" s="346">
        <v>-44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3165918</v>
      </c>
      <c r="AN59" s="334">
        <v>84406</v>
      </c>
      <c r="AO59" s="335">
        <v>16</v>
      </c>
      <c r="AP59" s="336">
        <v>43423</v>
      </c>
      <c r="AQ59" s="337">
        <v>-7.9</v>
      </c>
      <c r="AR59" s="338">
        <v>23.9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682188</v>
      </c>
      <c r="AN60" s="342">
        <v>18188</v>
      </c>
      <c r="AO60" s="343">
        <v>-54.3</v>
      </c>
      <c r="AP60" s="344">
        <v>22207</v>
      </c>
      <c r="AQ60" s="345">
        <v>-9.6999999999999993</v>
      </c>
      <c r="AR60" s="346">
        <v>-44.6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2818047</v>
      </c>
      <c r="AN61" s="349">
        <v>75030</v>
      </c>
      <c r="AO61" s="350">
        <v>48.1</v>
      </c>
      <c r="AP61" s="351">
        <v>48261</v>
      </c>
      <c r="AQ61" s="352">
        <v>-3.3</v>
      </c>
      <c r="AR61" s="338">
        <v>51.4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1381249</v>
      </c>
      <c r="AN62" s="342">
        <v>36771</v>
      </c>
      <c r="AO62" s="343">
        <v>60</v>
      </c>
      <c r="AP62" s="344">
        <v>24941</v>
      </c>
      <c r="AQ62" s="345">
        <v>-2</v>
      </c>
      <c r="AR62" s="346">
        <v>62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TazCq03pK9Fla287LyyBnjinOiJod/wuVrrO7ssvqYxcDf1CNkdqh7Fur4MM3SMYpHSzCdSE4rqtPswQxvYLA==" saltValue="nV3oZZqjwDcbfJ0OCV+OM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548</v>
      </c>
    </row>
    <row r="121" spans="125:125" ht="13.5" hidden="1" customHeight="1" x14ac:dyDescent="0.15">
      <c r="DU121" s="259"/>
    </row>
  </sheetData>
  <sheetProtection algorithmName="SHA-512" hashValue="5HUjDycngvfCxd9tHkR0rkdv2W/g622K1/omW0uGktbv9RNgxOu57JE9igBf3wmRjQhRdn4UJCggHvwuUamz9w==" saltValue="2/A4xxDayvOyeDPXCDIMC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549</v>
      </c>
    </row>
  </sheetData>
  <sheetProtection algorithmName="SHA-512" hashValue="lFc0lxKxjAi3mTNfKf6qDEd/IVpYuisy6Tui6xOvry4Ih52q63piFI/UyqUf2rtMwuVRmS2X4w81z3Tv+mKAQg==" saltValue="9Fd5zfDBNy1nqqnZsw/zW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44" t="s">
        <v>3</v>
      </c>
      <c r="D47" s="1144"/>
      <c r="E47" s="1145"/>
      <c r="F47" s="11">
        <v>9.23</v>
      </c>
      <c r="G47" s="12">
        <v>8.91</v>
      </c>
      <c r="H47" s="12">
        <v>11.99</v>
      </c>
      <c r="I47" s="12">
        <v>19.27</v>
      </c>
      <c r="J47" s="13">
        <v>24.07</v>
      </c>
    </row>
    <row r="48" spans="2:10" ht="57.75" customHeight="1" x14ac:dyDescent="0.15">
      <c r="B48" s="14"/>
      <c r="C48" s="1146" t="s">
        <v>4</v>
      </c>
      <c r="D48" s="1146"/>
      <c r="E48" s="1147"/>
      <c r="F48" s="15">
        <v>2.29</v>
      </c>
      <c r="G48" s="16">
        <v>2.4</v>
      </c>
      <c r="H48" s="16">
        <v>2.35</v>
      </c>
      <c r="I48" s="16">
        <v>4.2</v>
      </c>
      <c r="J48" s="17">
        <v>3.18</v>
      </c>
    </row>
    <row r="49" spans="2:10" ht="57.75" customHeight="1" thickBot="1" x14ac:dyDescent="0.2">
      <c r="B49" s="18"/>
      <c r="C49" s="1148" t="s">
        <v>5</v>
      </c>
      <c r="D49" s="1148"/>
      <c r="E49" s="1149"/>
      <c r="F49" s="19" t="s">
        <v>555</v>
      </c>
      <c r="G49" s="20" t="s">
        <v>556</v>
      </c>
      <c r="H49" s="20">
        <v>1.92</v>
      </c>
      <c r="I49" s="20">
        <v>8.48</v>
      </c>
      <c r="J49" s="21">
        <v>0.79</v>
      </c>
    </row>
    <row r="50" spans="2:10" x14ac:dyDescent="0.15"/>
  </sheetData>
  <sheetProtection algorithmName="SHA-512" hashValue="SYiUhT/f1uwXQeJlPFcdoX7E3MKdffDtP+AcCwI/QmGPlueHtn4cwTOCnVtL6tXnX2cEMeWJ35/pTyA3kFib3A==" saltValue="7wqt8eZqk0vl+4qYhylq1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2024-03-22T01:35:24Z</cp:lastPrinted>
  <dcterms:created xsi:type="dcterms:W3CDTF">2024-02-05T01:13:01Z</dcterms:created>
  <dcterms:modified xsi:type="dcterms:W3CDTF">2024-03-25T00:11:09Z</dcterms:modified>
  <cp:category/>
</cp:coreProperties>
</file>