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flsv\1113000_市町支援課\OLD\111300-25646\e\R5財政共有\07 市町財政\08令和３年度財政状況資料集（公会計分）\07 ホームページ用\"/>
    </mc:Choice>
  </mc:AlternateContent>
  <xr:revisionPtr revIDLastSave="0" documentId="13_ncr:1_{1DA930E5-1091-4742-BFDA-79391AFB1CD3}" xr6:coauthVersionLast="47" xr6:coauthVersionMax="47" xr10:uidLastSave="{00000000-0000-0000-0000-000000000000}"/>
  <bookViews>
    <workbookView xWindow="-110" yWindow="-110" windowWidth="19420" windowHeight="1042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0" r:id="rId14"/>
    <sheet name="施設類型別ストック情報分析表①" sheetId="19"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C35" i="10"/>
  <c r="BE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s="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<sst xmlns="http://schemas.openxmlformats.org/spreadsheetml/2006/main" count="1119" uniqueCount="616">
  <si>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</si>
  <si>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</si>
  <si>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</si>
  <si>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</si>
  <si>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</si>
  <si>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</si>
  <si>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</si>
  <si>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</si>
  <si>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</si>
  <si>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</si>
  <si>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</si>
  <si>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</si>
  <si>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</si>
  <si>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</si>
  <si>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</si>
  <si>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</si>
  <si>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</si>
  <si>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</si>
  <si>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</si>
  <si>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</si>
  <si>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</si>
  <si>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</si>
  <si>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</si>
  <si>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</si>
  <si>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</si>
  <si>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</si>
  <si>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</si>
  <si>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</si>
  <si>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</si>
  <si>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</si>
  <si>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</si>
  <si>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</si>
  <si>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</si>
  <si>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</si>
  <si>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</si>
  <si>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</si>
  <si>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</si>
  <si>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</si>
  <si>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</si>
  <si>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</si>
  <si>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</si>
  <si>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</si>
  <si>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</si>
  <si>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</si>
  <si>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</si>
  <si>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</si>
  <si>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</si>
  <si>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</si>
  <si>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</si>
  <si>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</si>
  <si>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</si>
  <si>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</si>
  <si>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</si>
  <si>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</si>
  <si>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</si>
  <si>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</si>
  <si>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</si>
  <si>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</si>
  <si>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</si>
  <si>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</si>
  <si>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</si>
  <si>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</si>
  <si>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</si>
  <si>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</si>
  <si>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</si>
  <si>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</si>
  <si>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</si>
  <si>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</si>
  <si>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</si>
  <si>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</si>
  <si>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</si>
  <si>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</si>
  <si>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</si>
  <si>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</si>
  <si>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</si>
  <si>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</si>
  <si>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</si>
  <si>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</si>
  <si>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</si>
  <si>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</si>
  <si>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</si>
  <si>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</si>
  <si>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</si>
  <si>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</si>
  <si>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</si>
  <si>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</si>
  <si>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</si>
  <si>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</si>
  <si>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</si>
  <si>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</si>
  <si>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</si>
  <si>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</si>
  <si>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</si>
  <si>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</si>
  <si>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</si>
  <si>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</si>
  <si>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</si>
  <si>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</si>
  <si>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野々市市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</si>
  <si>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</si>
  <si>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</si>
  <si>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</si>
  <si>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</si>
  <si>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</si>
  <si>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</si>
  <si>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</si>
  <si>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</si>
  <si>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</si>
  <si>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</si>
  <si>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</si>
  <si>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</si>
  <si>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</si>
  <si>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</si>
  <si>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</si>
  <si>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</si>
  <si>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</si>
  <si>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</si>
  <si>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</si>
  <si>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</si>
  <si>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</si>
  <si>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</si>
  <si>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</si>
  <si>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</si>
  <si>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</si>
  <si>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</si>
  <si>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</si>
  <si>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</si>
  <si>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</si>
  <si>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</si>
  <si>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</si>
  <si>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</si>
  <si>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</si>
  <si>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</si>
  <si>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</si>
  <si>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</si>
  <si>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</si>
  <si>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</si>
  <si>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</si>
  <si>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</si>
  <si>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</si>
  <si>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</si>
  <si>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</si>
  <si>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</si>
  <si>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</si>
  <si>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</si>
  <si>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</si>
  <si>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</si>
  <si>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</si>
  <si>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</si>
  <si>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</si>
  <si>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</si>
  <si>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</si>
  <si>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</si>
  <si>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</si>
  <si>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</si>
  <si>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</si>
  <si>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</si>
  <si>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</si>
  <si>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</si>
  <si>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</si>
  <si>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</si>
  <si>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</si>
  <si>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</si>
  <si>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</si>
  <si>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</si>
  <si>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</si>
  <si>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</si>
  <si>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</si>
  <si>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</si>
  <si>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</si>
  <si>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</si>
  <si>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</si>
  <si>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</si>
  <si>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</si>
  <si>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</si>
  <si>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</si>
  <si>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</si>
  <si>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</si>
  <si>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</si>
  <si>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</si>
  <si>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</si>
  <si>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</si>
  <si>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</si>
  <si>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</si>
  <si>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</si>
  <si>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</si>
  <si>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</si>
  <si>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</si>
  <si>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</si>
  <si>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</si>
  <si>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</si>
  <si>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</si>
  <si>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</si>
  <si>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</si>
  <si>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</si>
  <si>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</si>
  <si>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</si>
  <si>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</si>
  <si>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</si>
  <si>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</si>
  <si>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</si>
  <si>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</si>
  <si>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</si>
  <si>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</si>
  <si>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</si>
  <si>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</si>
  <si>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</si>
  <si>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</si>
  <si>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</si>
  <si>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</si>
  <si>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</si>
  <si>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</si>
  <si>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</si>
  <si>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</si>
  <si>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</si>
  <si>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石川県野々市市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</si>
  <si>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</si>
  <si>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</si>
  <si>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</si>
  <si>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</si>
  <si>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</si>
  <si>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</si>
  <si>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</si>
  <si>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</si>
  <si>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</si>
  <si>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</si>
  <si>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</si>
  <si>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</si>
  <si>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</si>
  <si>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</si>
  <si>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</si>
  <si>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</si>
  <si>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</si>
  <si>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</si>
  <si>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</si>
  <si>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</si>
  <si>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</si>
  <si>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</si>
  <si>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</si>
  <si>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</si>
  <si>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</si>
  <si>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</si>
  <si>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</si>
  <si>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</si>
  <si>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</si>
  <si>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</si>
  <si>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</si>
  <si>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</si>
  <si>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</si>
  <si>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</si>
  <si>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</si>
  <si>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</si>
  <si>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</si>
  <si>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</si>
  <si>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</si>
  <si>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</si>
  <si>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</si>
  <si>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</si>
  <si>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</si>
  <si>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</si>
  <si>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</si>
  <si>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</si>
  <si>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</si>
  <si>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</si>
  <si>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</si>
  <si>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</si>
  <si>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</si>
  <si>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</si>
  <si>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</si>
  <si>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</si>
  <si>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</si>
  <si>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</si>
  <si>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</si>
  <si>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</si>
  <si>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</si>
  <si>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</si>
  <si>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</si>
  <si>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</si>
  <si>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</si>
  <si>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</si>
  <si>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</si>
  <si>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</si>
  <si>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</si>
  <si>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</si>
  <si>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</si>
  <si>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</si>
  <si>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</si>
  <si>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</si>
  <si>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</si>
  <si>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</si>
  <si>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</si>
  <si>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</si>
  <si>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</si>
  <si>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</si>
  <si>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</si>
  <si>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</si>
  <si>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</si>
  <si>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</si>
  <si>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</si>
  <si>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</si>
  <si>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</si>
  <si>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</si>
  <si>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</si>
  <si>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</si>
  <si>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</si>
  <si>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</si>
  <si>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</si>
  <si>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</si>
  <si>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</si>
  <si>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</si>
  <si>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</si>
  <si>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</si>
  <si>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</si>
  <si>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</si>
  <si>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</si>
  <si>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</si>
  <si>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</si>
  <si>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</si>
  <si>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</si>
  <si>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</si>
  <si>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</si>
  <si>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</si>
  <si>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</si>
  <si>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</si>
  <si>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</si>
  <si>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</si>
  <si>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</si>
  <si>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</si>
  <si>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</si>
  <si>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</si>
  <si>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</si>
  <si>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</si>
  <si>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</si>
  <si>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</si>
  <si>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</si>
  <si>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</si>
  <si>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</si>
  <si>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</si>
  <si>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</si>
  <si>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</si>
  <si>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</si>
  <si>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</si>
  <si>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</si>
  <si>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</si>
  <si>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</si>
  <si>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</si>
  <si>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</si>
  <si>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</si>
  <si>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</si>
  <si>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</si>
  <si>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</si>
  <si>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</si>
  <si>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</si>
  <si>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</si>
  <si>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</si>
  <si>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</si>
  <si>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</si>
  <si>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</si>
  <si>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</si>
  <si>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</si>
  <si>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</si>
  <si>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</si>
  <si>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</si>
  <si>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</si>
  <si>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</si>
  <si>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</si>
  <si>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</si>
  <si>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</si>
  <si>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</si>
  <si>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石川県野々市市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</si>
  <si>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</si>
  <si>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</si>
  <si>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</si>
  <si>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</si>
  <si>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</si>
  <si>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</si>
  <si>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</si>
  <si>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</si>
  <si>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</si>
  <si>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</si>
  <si>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</si>
  <si>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</si>
  <si>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</si>
  <si>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</si>
  <si>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</si>
  <si>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</si>
  <si>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</si>
  <si>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</si>
  <si>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</si>
  <si>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</si>
  <si>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</si>
  <si>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</si>
  <si>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</si>
  <si>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</si>
  <si>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</si>
  <si>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</si>
  <si>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</si>
  <si>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</si>
  <si>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</si>
  <si>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</si>
  <si>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</si>
  <si>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</si>
  <si>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</si>
  <si>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</si>
  <si>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</si>
  <si>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</si>
  <si>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</si>
  <si>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</si>
  <si>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</si>
  <si>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</si>
  <si>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</si>
  <si>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</si>
  <si>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</si>
  <si>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</si>
  <si>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</si>
  <si>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</si>
  <si>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</si>
  <si>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</si>
  <si>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</si>
  <si>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</si>
  <si>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</si>
  <si>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</si>
  <si>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</si>
  <si>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</si>
  <si>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</si>
  <si>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</si>
  <si>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</si>
  <si>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</si>
  <si>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</si>
  <si>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</si>
  <si>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</si>
  <si>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</si>
  <si>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</si>
  <si>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</si>
  <si>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</si>
  <si>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</si>
  <si>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</si>
  <si>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</si>
  <si>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</si>
  <si>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</si>
  <si>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</si>
  <si>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</si>
  <si>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</si>
  <si>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</si>
  <si>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</si>
  <si>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</si>
  <si>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</si>
  <si>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</si>
  <si>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</si>
  <si>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</si>
  <si>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</si>
  <si>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</si>
  <si>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</si>
  <si>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</si>
  <si>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</si>
  <si>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</si>
  <si>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</si>
  <si>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</si>
  <si>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</si>
  <si>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</si>
  <si>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</si>
  <si>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</si>
  <si>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</si>
  <si>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</si>
  <si>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</si>
  <si>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</si>
  <si>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</si>
  <si>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</si>
  <si>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</si>
  <si>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</si>
  <si>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</si>
  <si>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</si>
  <si>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</si>
  <si>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</si>
  <si>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</si>
  <si>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</si>
  <si>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</si>
  <si>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</si>
  <si>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</si>
  <si>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</si>
  <si>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</si>
  <si>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</si>
  <si>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</si>
  <si>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</si>
  <si>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</si>
  <si>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</si>
  <si>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</si>
  <si>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</si>
  <si>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</si>
  <si>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</si>
  <si>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</si>
  <si>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</si>
  <si>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</si>
  <si>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</si>
  <si>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</si>
  <si>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</si>
  <si>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</si>
  <si>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</si>
  <si>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</si>
  <si>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</si>
  <si>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</si>
  <si>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</si>
  <si>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</si>
  <si>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</si>
  <si>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</si>
  <si>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</si>
  <si>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</si>
  <si>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</si>
  <si>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</si>
  <si>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</si>
  <si>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</si>
  <si>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</si>
  <si>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</si>
  <si>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</si>
  <si>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</si>
  <si>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</si>
  <si>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</si>
  <si>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</si>
  <si>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</si>
  <si>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</si>
  <si>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</si>
  <si>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</si>
  <si>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</si>
  <si>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</si>
  <si>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</si>
  <si>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</si>
  <si>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</si>
  <si>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</si>
  <si>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</si>
  <si>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</si>
  <si>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</si>
  <si>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</si>
  <si>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</si>
  <si>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</si>
  <si>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</si>
  <si>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</si>
  <si>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</si>
  <si>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</si>
  <si>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</si>
  <si>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</si>
  <si>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</si>
  <si>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</si>
  <si>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</si>
  <si>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</si>
  <si>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</si>
  <si>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</si>
  <si>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</si>
  <si>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</si>
  <si>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</si>
  <si>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</si>
  <si>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</si>
  <si>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</si>
  <si>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</si>
  <si>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</si>
  <si>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</si>
  <si>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</si>
  <si>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</si>
  <si>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</si>
  <si>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</si>
  <si>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</si>
  <si>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</si>
  <si>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</si>
  <si>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</si>
  <si>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</si>
  <si>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5.92</t>
  </si>
  <si>
    <t>▲ 4.08</t>
  </si>
  <si>
    <t>▲ 3.02</t>
  </si>
  <si>
    <t>▲ 2.12</t>
  </si>
  <si>
    <t>水道事業会計</t>
  </si>
  <si>
    <t>一般会計</t>
  </si>
  <si>
    <t>公共下水道事業会計</t>
  </si>
  <si>
    <t>介護保険特別会計</t>
  </si>
  <si>
    <t>国民健康保険特別会計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</si>
  <si>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</si>
  <si>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</si>
  <si>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</si>
  <si>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</si>
  <si>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</si>
  <si>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</si>
  <si>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</si>
  <si>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</si>
  <si>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</si>
  <si>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〇</t>
    <phoneticPr fontId="2"/>
  </si>
  <si>
    <t>野々市市土地開発公社</t>
    <rPh sb="0" eb="4">
      <t>ノノイチシ</t>
    </rPh>
    <rPh sb="4" eb="10">
      <t>トチカイハツコウシャ</t>
    </rPh>
    <phoneticPr fontId="2"/>
  </si>
  <si>
    <t>野々市市情報文化振興財団</t>
    <rPh sb="0" eb="4">
      <t>ノノイチシ</t>
    </rPh>
    <rPh sb="4" eb="8">
      <t>ジョウホウブンカ</t>
    </rPh>
    <rPh sb="8" eb="12">
      <t>シンコウザイダン</t>
    </rPh>
    <phoneticPr fontId="2"/>
  </si>
  <si>
    <t>白山野々市広域事務組合</t>
  </si>
  <si>
    <t>石川県後期高齢者医療広域連合（一般会計）</t>
    <rPh sb="8" eb="10">
      <t>イリョウ</t>
    </rPh>
    <phoneticPr fontId="2"/>
  </si>
  <si>
    <t>石川県後期高齢者医療広域連合（後期高齢者医療特別会計）</t>
    <rPh sb="8" eb="10">
      <t>イリョウ</t>
    </rPh>
    <phoneticPr fontId="2"/>
  </si>
  <si>
    <t>石川県市町村職員退職手当組合</t>
  </si>
  <si>
    <t>石川県市町村消防団員等公務災害補償等組合</t>
  </si>
  <si>
    <t>石川県市町議会議員等公務災害補償組合</t>
  </si>
  <si>
    <t>手取川水防事務組合</t>
  </si>
  <si>
    <t>石川県市町村消防賞じゅつ金組合</t>
    <rPh sb="8" eb="9">
      <t>ショウ</t>
    </rPh>
    <rPh sb="12" eb="13">
      <t>キン</t>
    </rPh>
    <phoneticPr fontId="2"/>
  </si>
  <si>
    <t>白山石川医療企業団（つるぎ病院）</t>
    <rPh sb="13" eb="15">
      <t>ビョウイン</t>
    </rPh>
    <phoneticPr fontId="2"/>
  </si>
  <si>
    <t>白山石川医療企業団（松任石川中央病院）</t>
    <phoneticPr fontId="2"/>
  </si>
  <si>
    <t>-</t>
    <phoneticPr fontId="2"/>
  </si>
  <si>
    <t>-</t>
    <phoneticPr fontId="2"/>
  </si>
  <si>
    <t>-</t>
    <phoneticPr fontId="2"/>
  </si>
  <si>
    <t>福祉基金</t>
    <rPh sb="0" eb="2">
      <t>フクシ</t>
    </rPh>
    <rPh sb="2" eb="4">
      <t>キキン</t>
    </rPh>
    <phoneticPr fontId="12"/>
  </si>
  <si>
    <t>教育施設整備基金</t>
    <rPh sb="0" eb="2">
      <t>キョウイク</t>
    </rPh>
    <rPh sb="2" eb="4">
      <t>シセツ</t>
    </rPh>
    <rPh sb="4" eb="6">
      <t>セイビ</t>
    </rPh>
    <rPh sb="6" eb="8">
      <t>キキン</t>
    </rPh>
    <phoneticPr fontId="12"/>
  </si>
  <si>
    <t>企業立地促進基金</t>
  </si>
  <si>
    <t>都市基盤整備基金</t>
    <rPh sb="0" eb="2">
      <t>トシ</t>
    </rPh>
    <rPh sb="2" eb="4">
      <t>キバン</t>
    </rPh>
    <rPh sb="4" eb="6">
      <t>セイビ</t>
    </rPh>
    <rPh sb="6" eb="8">
      <t>キキン</t>
    </rPh>
    <phoneticPr fontId="12"/>
  </si>
  <si>
    <t>広域斎場施設整備基金</t>
    <rPh sb="0" eb="2">
      <t>コウイキ</t>
    </rPh>
    <rPh sb="2" eb="4">
      <t>サイジョウ</t>
    </rPh>
    <rPh sb="4" eb="10">
      <t>シセツセイビキキン</t>
    </rPh>
    <phoneticPr fontId="2"/>
  </si>
  <si>
    <t>-</t>
    <phoneticPr fontId="2"/>
  </si>
  <si>
    <t>※8：職員の状況については、令和3年地方公務員給与実態調査に基づいている。</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</si>
  <si>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</si>
  <si>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</si>
  <si>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</si>
  <si>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</si>
  <si>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</si>
  <si>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</si>
  <si>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</si>
  <si>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</si>
  <si>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</si>
  <si>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　令和３年度は、平成29年、平成30年度ほどの大きな建設・改修事業が無かったため減価償却は進んだものの、引き続き有形固定資産減価償却率は類似団体に比べ低い水準にある。
　将来負担比率については、平成29年度の「学びの杜ののいち カレード」に係る地方債の新規発行（約14.8億円）、平成30年度の「にぎわいの里ののいち カミーノ」に係る地方債の新規発行（約8.3億円）により地方債残高が大幅な増となった結果、近年類似団体を上回る水準となっていたが、令和３年度は市債償還が進んだことにより近年類似団体を下回る水準となった。
　今後も引き続き大型事業の実施時期、優先順位を適正に判断し、地方債の新規発行を抑制し将来負担比率の低下に努めたい。</t>
    <rPh sb="223" eb="225">
      <t>レイワ</t>
    </rPh>
    <rPh sb="226" eb="228">
      <t>ネンド</t>
    </rPh>
    <rPh sb="229" eb="233">
      <t>シサイショウカン</t>
    </rPh>
    <rPh sb="234" eb="235">
      <t>スス</t>
    </rPh>
    <rPh sb="249" eb="250">
      <t>シタ</t>
    </rPh>
    <phoneticPr fontId="5"/>
  </si>
  <si>
    <t>　近年、実質公債費比率は類似団体と比較しても低い水準にあったが、令和２年度の野々市小学校増築事業の償還開始などに伴い類似団体と比較して高い水準となるまで増加した。
　将来負担比率については、平成29、30年度の中央地区整備事業（カレード、カミーノ建設）に係る地方債の新規発行（約23.1億円）により地方債残高が大幅な増となり、類似団体と比べ高い水準となっていたが、令和３年度は市債償還が進んだことにより近年類似団体を下回る水準となった。
　これら中央地区整備事業に係る地方債の元金償還が令和4年度から始まることから、今後実質公債費比率も上昇していくことが考えられるため、新たに発行する地方債を抑えるなど、これまで以上に公債費の適正化に取り組んでいく必要がある。</t>
    <rPh sb="208" eb="209">
      <t>シタ</t>
    </rPh>
    <rPh sb="258" eb="260">
      <t>コンゴ</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</si>
</sst>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181" fontId="20" fillId="0" borderId="64"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7" xfId="12" quotePrefix="1"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F90B9D74-66A9-4A3F-914A-E70751806976}"/>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47820</c:v>
                </c:pt>
                <c:pt idx="1">
                  <c:v>41934</c:v>
                </c:pt>
                <c:pt idx="2">
                  <c:v>45588</c:v>
                </c:pt>
                <c:pt idx="3">
                  <c:v>45483</c:v>
                </c:pt>
                <c:pt idx="4">
                  <c:v>45945</c:v>
                </c:pt>
              </c:numCache>
            </c:numRef>
          </c:val>
          <c:smooth val="0"/>
          <c:extLst>
            <c:ext xmlns:c16="http://schemas.microsoft.com/office/drawing/2014/chart" uri="{C3380CC4-5D6E-409C-BE32-E72D297353CC}">
              <c16:uniqueId val="{00000000-C97F-479B-9322-557D054F5BE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108427</c:v>
                </c:pt>
                <c:pt idx="1">
                  <c:v>73708</c:v>
                </c:pt>
                <c:pt idx="2">
                  <c:v>33559</c:v>
                </c:pt>
                <c:pt idx="3">
                  <c:v>48465</c:v>
                </c:pt>
                <c:pt idx="4">
                  <c:v>27482</c:v>
                </c:pt>
              </c:numCache>
            </c:numRef>
          </c:val>
          <c:smooth val="0"/>
          <c:extLst>
            <c:ext xmlns:c16="http://schemas.microsoft.com/office/drawing/2014/chart" uri="{C3380CC4-5D6E-409C-BE32-E72D297353CC}">
              <c16:uniqueId val="{00000001-C97F-479B-9322-557D054F5BE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2.37</c:v>
                </c:pt>
                <c:pt idx="1">
                  <c:v>2.41</c:v>
                </c:pt>
                <c:pt idx="2">
                  <c:v>2.33</c:v>
                </c:pt>
                <c:pt idx="3">
                  <c:v>2.76</c:v>
                </c:pt>
                <c:pt idx="4">
                  <c:v>4.22</c:v>
                </c:pt>
              </c:numCache>
            </c:numRef>
          </c:val>
          <c:extLst>
            <c:ext xmlns:c16="http://schemas.microsoft.com/office/drawing/2014/chart" uri="{C3380CC4-5D6E-409C-BE32-E72D297353CC}">
              <c16:uniqueId val="{00000000-22C0-4A00-B8CB-C24E9D86D5B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26.45</c:v>
                </c:pt>
                <c:pt idx="1">
                  <c:v>23.21</c:v>
                </c:pt>
                <c:pt idx="2">
                  <c:v>21.13</c:v>
                </c:pt>
                <c:pt idx="3">
                  <c:v>19.04</c:v>
                </c:pt>
                <c:pt idx="4">
                  <c:v>18.559999999999999</c:v>
                </c:pt>
              </c:numCache>
            </c:numRef>
          </c:val>
          <c:extLst>
            <c:ext xmlns:c16="http://schemas.microsoft.com/office/drawing/2014/chart" uri="{C3380CC4-5D6E-409C-BE32-E72D297353CC}">
              <c16:uniqueId val="{00000001-22C0-4A00-B8CB-C24E9D86D5B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-5.92</c:v>
                </c:pt>
                <c:pt idx="1">
                  <c:v>-4.08</c:v>
                </c:pt>
                <c:pt idx="2">
                  <c:v>-3.02</c:v>
                </c:pt>
                <c:pt idx="3">
                  <c:v>-2.12</c:v>
                </c:pt>
                <c:pt idx="4">
                  <c:v>1.18</c:v>
                </c:pt>
              </c:numCache>
            </c:numRef>
          </c:val>
          <c:smooth val="0"/>
          <c:extLst>
            <c:ext xmlns:c16="http://schemas.microsoft.com/office/drawing/2014/chart" uri="{C3380CC4-5D6E-409C-BE32-E72D297353CC}">
              <c16:uniqueId val="{00000002-22C0-4A00-B8CB-C24E9D86D5B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C59-4668-B21B-BE05CE20D93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C59-4668-B21B-BE05CE20D93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C59-4668-B21B-BE05CE20D93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C59-4668-B21B-BE05CE20D93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0.01</c:v>
                </c:pt>
                <c:pt idx="4">
                  <c:v>#N/A</c:v>
                </c:pt>
                <c:pt idx="5">
                  <c:v>0.48</c:v>
                </c:pt>
                <c:pt idx="6">
                  <c:v>#N/A</c:v>
                </c:pt>
                <c:pt idx="7">
                  <c:v>0.01</c:v>
                </c:pt>
                <c:pt idx="8">
                  <c:v>#N/A</c:v>
                </c:pt>
                <c:pt idx="9">
                  <c:v>0.01</c:v>
                </c:pt>
              </c:numCache>
            </c:numRef>
          </c:val>
          <c:extLst>
            <c:ext xmlns:c16="http://schemas.microsoft.com/office/drawing/2014/chart" uri="{C3380CC4-5D6E-409C-BE32-E72D297353CC}">
              <c16:uniqueId val="{00000004-7C59-4668-B21B-BE05CE20D938}"/>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2.5299999999999998</c:v>
                </c:pt>
                <c:pt idx="2">
                  <c:v>#N/A</c:v>
                </c:pt>
                <c:pt idx="3">
                  <c:v>1.01</c:v>
                </c:pt>
                <c:pt idx="4">
                  <c:v>#N/A</c:v>
                </c:pt>
                <c:pt idx="5">
                  <c:v>0.8</c:v>
                </c:pt>
                <c:pt idx="6">
                  <c:v>#N/A</c:v>
                </c:pt>
                <c:pt idx="7">
                  <c:v>0.55000000000000004</c:v>
                </c:pt>
                <c:pt idx="8">
                  <c:v>#N/A</c:v>
                </c:pt>
                <c:pt idx="9">
                  <c:v>0.46</c:v>
                </c:pt>
              </c:numCache>
            </c:numRef>
          </c:val>
          <c:extLst>
            <c:ext xmlns:c16="http://schemas.microsoft.com/office/drawing/2014/chart" uri="{C3380CC4-5D6E-409C-BE32-E72D297353CC}">
              <c16:uniqueId val="{00000005-7C59-4668-B21B-BE05CE20D938}"/>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0.39</c:v>
                </c:pt>
                <c:pt idx="2">
                  <c:v>#N/A</c:v>
                </c:pt>
                <c:pt idx="3">
                  <c:v>0.41</c:v>
                </c:pt>
                <c:pt idx="4">
                  <c:v>#N/A</c:v>
                </c:pt>
                <c:pt idx="5">
                  <c:v>0.01</c:v>
                </c:pt>
                <c:pt idx="6">
                  <c:v>#N/A</c:v>
                </c:pt>
                <c:pt idx="7">
                  <c:v>0.03</c:v>
                </c:pt>
                <c:pt idx="8">
                  <c:v>#N/A</c:v>
                </c:pt>
                <c:pt idx="9">
                  <c:v>0.72</c:v>
                </c:pt>
              </c:numCache>
            </c:numRef>
          </c:val>
          <c:extLst>
            <c:ext xmlns:c16="http://schemas.microsoft.com/office/drawing/2014/chart" uri="{C3380CC4-5D6E-409C-BE32-E72D297353CC}">
              <c16:uniqueId val="{00000006-7C59-4668-B21B-BE05CE20D938}"/>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3.48</c:v>
                </c:pt>
                <c:pt idx="2">
                  <c:v>#N/A</c:v>
                </c:pt>
                <c:pt idx="3">
                  <c:v>3.93</c:v>
                </c:pt>
                <c:pt idx="4">
                  <c:v>#N/A</c:v>
                </c:pt>
                <c:pt idx="5">
                  <c:v>3.57</c:v>
                </c:pt>
                <c:pt idx="6">
                  <c:v>#N/A</c:v>
                </c:pt>
                <c:pt idx="7">
                  <c:v>3.28</c:v>
                </c:pt>
                <c:pt idx="8">
                  <c:v>#N/A</c:v>
                </c:pt>
                <c:pt idx="9">
                  <c:v>2.61</c:v>
                </c:pt>
              </c:numCache>
            </c:numRef>
          </c:val>
          <c:extLst>
            <c:ext xmlns:c16="http://schemas.microsoft.com/office/drawing/2014/chart" uri="{C3380CC4-5D6E-409C-BE32-E72D297353CC}">
              <c16:uniqueId val="{00000007-7C59-4668-B21B-BE05CE20D93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2.37</c:v>
                </c:pt>
                <c:pt idx="2">
                  <c:v>#N/A</c:v>
                </c:pt>
                <c:pt idx="3">
                  <c:v>2.4</c:v>
                </c:pt>
                <c:pt idx="4">
                  <c:v>#N/A</c:v>
                </c:pt>
                <c:pt idx="5">
                  <c:v>2.3199999999999998</c:v>
                </c:pt>
                <c:pt idx="6">
                  <c:v>#N/A</c:v>
                </c:pt>
                <c:pt idx="7">
                  <c:v>2.76</c:v>
                </c:pt>
                <c:pt idx="8">
                  <c:v>#N/A</c:v>
                </c:pt>
                <c:pt idx="9">
                  <c:v>4.21</c:v>
                </c:pt>
              </c:numCache>
            </c:numRef>
          </c:val>
          <c:extLst>
            <c:ext xmlns:c16="http://schemas.microsoft.com/office/drawing/2014/chart" uri="{C3380CC4-5D6E-409C-BE32-E72D297353CC}">
              <c16:uniqueId val="{00000008-7C59-4668-B21B-BE05CE20D93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11.42</c:v>
                </c:pt>
                <c:pt idx="2">
                  <c:v>#N/A</c:v>
                </c:pt>
                <c:pt idx="3">
                  <c:v>12.87</c:v>
                </c:pt>
                <c:pt idx="4">
                  <c:v>#N/A</c:v>
                </c:pt>
                <c:pt idx="5">
                  <c:v>13.8</c:v>
                </c:pt>
                <c:pt idx="6">
                  <c:v>#N/A</c:v>
                </c:pt>
                <c:pt idx="7">
                  <c:v>13.97</c:v>
                </c:pt>
                <c:pt idx="8">
                  <c:v>#N/A</c:v>
                </c:pt>
                <c:pt idx="9">
                  <c:v>13.92</c:v>
                </c:pt>
              </c:numCache>
            </c:numRef>
          </c:val>
          <c:extLst>
            <c:ext xmlns:c16="http://schemas.microsoft.com/office/drawing/2014/chart" uri="{C3380CC4-5D6E-409C-BE32-E72D297353CC}">
              <c16:uniqueId val="{00000009-7C59-4668-B21B-BE05CE20D93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1809</c:v>
                </c:pt>
                <c:pt idx="5">
                  <c:v>1803</c:v>
                </c:pt>
                <c:pt idx="8">
                  <c:v>1765</c:v>
                </c:pt>
                <c:pt idx="11">
                  <c:v>1744</c:v>
                </c:pt>
                <c:pt idx="14">
                  <c:v>1947</c:v>
                </c:pt>
              </c:numCache>
            </c:numRef>
          </c:val>
          <c:extLst>
            <c:ext xmlns:c16="http://schemas.microsoft.com/office/drawing/2014/chart" uri="{C3380CC4-5D6E-409C-BE32-E72D297353CC}">
              <c16:uniqueId val="{00000000-6CD3-4ADA-BCC6-158AC9BDE9D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CD3-4ADA-BCC6-158AC9BDE9D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112</c:v>
                </c:pt>
                <c:pt idx="3">
                  <c:v>166</c:v>
                </c:pt>
                <c:pt idx="6">
                  <c:v>184</c:v>
                </c:pt>
                <c:pt idx="9">
                  <c:v>183</c:v>
                </c:pt>
                <c:pt idx="12">
                  <c:v>182</c:v>
                </c:pt>
              </c:numCache>
            </c:numRef>
          </c:val>
          <c:extLst>
            <c:ext xmlns:c16="http://schemas.microsoft.com/office/drawing/2014/chart" uri="{C3380CC4-5D6E-409C-BE32-E72D297353CC}">
              <c16:uniqueId val="{00000002-6CD3-4ADA-BCC6-158AC9BDE9D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129</c:v>
                </c:pt>
                <c:pt idx="3">
                  <c:v>138</c:v>
                </c:pt>
                <c:pt idx="6">
                  <c:v>132</c:v>
                </c:pt>
                <c:pt idx="9">
                  <c:v>183</c:v>
                </c:pt>
                <c:pt idx="12">
                  <c:v>296</c:v>
                </c:pt>
              </c:numCache>
            </c:numRef>
          </c:val>
          <c:extLst>
            <c:ext xmlns:c16="http://schemas.microsoft.com/office/drawing/2014/chart" uri="{C3380CC4-5D6E-409C-BE32-E72D297353CC}">
              <c16:uniqueId val="{00000003-6CD3-4ADA-BCC6-158AC9BDE9D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408</c:v>
                </c:pt>
                <c:pt idx="3">
                  <c:v>405</c:v>
                </c:pt>
                <c:pt idx="6">
                  <c:v>358</c:v>
                </c:pt>
                <c:pt idx="9">
                  <c:v>319</c:v>
                </c:pt>
                <c:pt idx="12">
                  <c:v>314</c:v>
                </c:pt>
              </c:numCache>
            </c:numRef>
          </c:val>
          <c:extLst>
            <c:ext xmlns:c16="http://schemas.microsoft.com/office/drawing/2014/chart" uri="{C3380CC4-5D6E-409C-BE32-E72D297353CC}">
              <c16:uniqueId val="{00000004-6CD3-4ADA-BCC6-158AC9BDE9D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CD3-4ADA-BCC6-158AC9BDE9D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CD3-4ADA-BCC6-158AC9BDE9D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1709</c:v>
                </c:pt>
                <c:pt idx="3">
                  <c:v>1798</c:v>
                </c:pt>
                <c:pt idx="6">
                  <c:v>1749</c:v>
                </c:pt>
                <c:pt idx="9">
                  <c:v>1748</c:v>
                </c:pt>
                <c:pt idx="12">
                  <c:v>1909</c:v>
                </c:pt>
              </c:numCache>
            </c:numRef>
          </c:val>
          <c:extLst>
            <c:ext xmlns:c16="http://schemas.microsoft.com/office/drawing/2014/chart" uri="{C3380CC4-5D6E-409C-BE32-E72D297353CC}">
              <c16:uniqueId val="{00000007-6CD3-4ADA-BCC6-158AC9BDE9D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549</c:v>
                </c:pt>
                <c:pt idx="2">
                  <c:v>#N/A</c:v>
                </c:pt>
                <c:pt idx="3">
                  <c:v>#N/A</c:v>
                </c:pt>
                <c:pt idx="4">
                  <c:v>704</c:v>
                </c:pt>
                <c:pt idx="5">
                  <c:v>#N/A</c:v>
                </c:pt>
                <c:pt idx="6">
                  <c:v>#N/A</c:v>
                </c:pt>
                <c:pt idx="7">
                  <c:v>658</c:v>
                </c:pt>
                <c:pt idx="8">
                  <c:v>#N/A</c:v>
                </c:pt>
                <c:pt idx="9">
                  <c:v>#N/A</c:v>
                </c:pt>
                <c:pt idx="10">
                  <c:v>689</c:v>
                </c:pt>
                <c:pt idx="11">
                  <c:v>#N/A</c:v>
                </c:pt>
                <c:pt idx="12">
                  <c:v>#N/A</c:v>
                </c:pt>
                <c:pt idx="13">
                  <c:v>754</c:v>
                </c:pt>
                <c:pt idx="14">
                  <c:v>#N/A</c:v>
                </c:pt>
              </c:numCache>
            </c:numRef>
          </c:val>
          <c:smooth val="0"/>
          <c:extLst>
            <c:ext xmlns:c16="http://schemas.microsoft.com/office/drawing/2014/chart" uri="{C3380CC4-5D6E-409C-BE32-E72D297353CC}">
              <c16:uniqueId val="{00000008-6CD3-4ADA-BCC6-158AC9BDE9D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19624</c:v>
                </c:pt>
                <c:pt idx="5">
                  <c:v>19596</c:v>
                </c:pt>
                <c:pt idx="8">
                  <c:v>19253</c:v>
                </c:pt>
                <c:pt idx="11">
                  <c:v>18825</c:v>
                </c:pt>
                <c:pt idx="14">
                  <c:v>18752</c:v>
                </c:pt>
              </c:numCache>
            </c:numRef>
          </c:val>
          <c:extLst>
            <c:ext xmlns:c16="http://schemas.microsoft.com/office/drawing/2014/chart" uri="{C3380CC4-5D6E-409C-BE32-E72D297353CC}">
              <c16:uniqueId val="{00000000-A3C7-4A8D-A2CC-215F570D962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3301</c:v>
                </c:pt>
                <c:pt idx="5">
                  <c:v>3581</c:v>
                </c:pt>
                <c:pt idx="8">
                  <c:v>3794</c:v>
                </c:pt>
                <c:pt idx="11">
                  <c:v>4084</c:v>
                </c:pt>
                <c:pt idx="14">
                  <c:v>4110</c:v>
                </c:pt>
              </c:numCache>
            </c:numRef>
          </c:val>
          <c:extLst>
            <c:ext xmlns:c16="http://schemas.microsoft.com/office/drawing/2014/chart" uri="{C3380CC4-5D6E-409C-BE32-E72D297353CC}">
              <c16:uniqueId val="{00000001-A3C7-4A8D-A2CC-215F570D962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5428</c:v>
                </c:pt>
                <c:pt idx="5">
                  <c:v>5108</c:v>
                </c:pt>
                <c:pt idx="8">
                  <c:v>4985</c:v>
                </c:pt>
                <c:pt idx="11">
                  <c:v>4347</c:v>
                </c:pt>
                <c:pt idx="14">
                  <c:v>4763</c:v>
                </c:pt>
              </c:numCache>
            </c:numRef>
          </c:val>
          <c:extLst>
            <c:ext xmlns:c16="http://schemas.microsoft.com/office/drawing/2014/chart" uri="{C3380CC4-5D6E-409C-BE32-E72D297353CC}">
              <c16:uniqueId val="{00000002-A3C7-4A8D-A2CC-215F570D962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3C7-4A8D-A2CC-215F570D962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3C7-4A8D-A2CC-215F570D962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86</c:v>
                </c:pt>
                <c:pt idx="3">
                  <c:v>18</c:v>
                </c:pt>
                <c:pt idx="6">
                  <c:v>55</c:v>
                </c:pt>
                <c:pt idx="9">
                  <c:v>69</c:v>
                </c:pt>
                <c:pt idx="12">
                  <c:v>85</c:v>
                </c:pt>
              </c:numCache>
            </c:numRef>
          </c:val>
          <c:extLst>
            <c:ext xmlns:c16="http://schemas.microsoft.com/office/drawing/2014/chart" uri="{C3380CC4-5D6E-409C-BE32-E72D297353CC}">
              <c16:uniqueId val="{00000005-A3C7-4A8D-A2CC-215F570D962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855</c:v>
                </c:pt>
                <c:pt idx="3">
                  <c:v>766</c:v>
                </c:pt>
                <c:pt idx="6">
                  <c:v>641</c:v>
                </c:pt>
                <c:pt idx="9">
                  <c:v>584</c:v>
                </c:pt>
                <c:pt idx="12">
                  <c:v>465</c:v>
                </c:pt>
              </c:numCache>
            </c:numRef>
          </c:val>
          <c:extLst>
            <c:ext xmlns:c16="http://schemas.microsoft.com/office/drawing/2014/chart" uri="{C3380CC4-5D6E-409C-BE32-E72D297353CC}">
              <c16:uniqueId val="{00000006-A3C7-4A8D-A2CC-215F570D962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2475</c:v>
                </c:pt>
                <c:pt idx="3">
                  <c:v>2594</c:v>
                </c:pt>
                <c:pt idx="6">
                  <c:v>2620</c:v>
                </c:pt>
                <c:pt idx="9">
                  <c:v>2486</c:v>
                </c:pt>
                <c:pt idx="12">
                  <c:v>3000</c:v>
                </c:pt>
              </c:numCache>
            </c:numRef>
          </c:val>
          <c:extLst>
            <c:ext xmlns:c16="http://schemas.microsoft.com/office/drawing/2014/chart" uri="{C3380CC4-5D6E-409C-BE32-E72D297353CC}">
              <c16:uniqueId val="{00000007-A3C7-4A8D-A2CC-215F570D962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5915</c:v>
                </c:pt>
                <c:pt idx="3">
                  <c:v>5758</c:v>
                </c:pt>
                <c:pt idx="6">
                  <c:v>5545</c:v>
                </c:pt>
                <c:pt idx="9">
                  <c:v>4922</c:v>
                </c:pt>
                <c:pt idx="12">
                  <c:v>4245</c:v>
                </c:pt>
              </c:numCache>
            </c:numRef>
          </c:val>
          <c:extLst>
            <c:ext xmlns:c16="http://schemas.microsoft.com/office/drawing/2014/chart" uri="{C3380CC4-5D6E-409C-BE32-E72D297353CC}">
              <c16:uniqueId val="{00000008-A3C7-4A8D-A2CC-215F570D962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1404</c:v>
                </c:pt>
                <c:pt idx="3">
                  <c:v>1428</c:v>
                </c:pt>
                <c:pt idx="6">
                  <c:v>1260</c:v>
                </c:pt>
                <c:pt idx="9">
                  <c:v>1088</c:v>
                </c:pt>
                <c:pt idx="12">
                  <c:v>915</c:v>
                </c:pt>
              </c:numCache>
            </c:numRef>
          </c:val>
          <c:extLst>
            <c:ext xmlns:c16="http://schemas.microsoft.com/office/drawing/2014/chart" uri="{C3380CC4-5D6E-409C-BE32-E72D297353CC}">
              <c16:uniqueId val="{00000009-A3C7-4A8D-A2CC-215F570D962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20702</c:v>
                </c:pt>
                <c:pt idx="3">
                  <c:v>21117</c:v>
                </c:pt>
                <c:pt idx="6">
                  <c:v>20617</c:v>
                </c:pt>
                <c:pt idx="9">
                  <c:v>20172</c:v>
                </c:pt>
                <c:pt idx="12">
                  <c:v>20047</c:v>
                </c:pt>
              </c:numCache>
            </c:numRef>
          </c:val>
          <c:extLst>
            <c:ext xmlns:c16="http://schemas.microsoft.com/office/drawing/2014/chart" uri="{C3380CC4-5D6E-409C-BE32-E72D297353CC}">
              <c16:uniqueId val="{0000000A-A3C7-4A8D-A2CC-215F570D962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3083</c:v>
                </c:pt>
                <c:pt idx="2">
                  <c:v>#N/A</c:v>
                </c:pt>
                <c:pt idx="3">
                  <c:v>#N/A</c:v>
                </c:pt>
                <c:pt idx="4">
                  <c:v>3396</c:v>
                </c:pt>
                <c:pt idx="5">
                  <c:v>#N/A</c:v>
                </c:pt>
                <c:pt idx="6">
                  <c:v>#N/A</c:v>
                </c:pt>
                <c:pt idx="7">
                  <c:v>2706</c:v>
                </c:pt>
                <c:pt idx="8">
                  <c:v>#N/A</c:v>
                </c:pt>
                <c:pt idx="9">
                  <c:v>#N/A</c:v>
                </c:pt>
                <c:pt idx="10">
                  <c:v>2065</c:v>
                </c:pt>
                <c:pt idx="11">
                  <c:v>#N/A</c:v>
                </c:pt>
                <c:pt idx="12">
                  <c:v>#N/A</c:v>
                </c:pt>
                <c:pt idx="13">
                  <c:v>1132</c:v>
                </c:pt>
                <c:pt idx="14">
                  <c:v>#N/A</c:v>
                </c:pt>
              </c:numCache>
            </c:numRef>
          </c:val>
          <c:smooth val="0"/>
          <c:extLst>
            <c:ext xmlns:c16="http://schemas.microsoft.com/office/drawing/2014/chart" uri="{C3380CC4-5D6E-409C-BE32-E72D297353CC}">
              <c16:uniqueId val="{0000000B-A3C7-4A8D-A2CC-215F570D962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2302</c:v>
                </c:pt>
                <c:pt idx="1">
                  <c:v>2138</c:v>
                </c:pt>
                <c:pt idx="2">
                  <c:v>2241</c:v>
                </c:pt>
              </c:numCache>
            </c:numRef>
          </c:val>
          <c:extLst>
            <c:ext xmlns:c16="http://schemas.microsoft.com/office/drawing/2014/chart" uri="{C3380CC4-5D6E-409C-BE32-E72D297353CC}">
              <c16:uniqueId val="{00000000-BF47-473C-9EED-1204B0A6BDA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330</c:v>
                </c:pt>
                <c:pt idx="1">
                  <c:v>331</c:v>
                </c:pt>
                <c:pt idx="2">
                  <c:v>623</c:v>
                </c:pt>
              </c:numCache>
            </c:numRef>
          </c:val>
          <c:extLst>
            <c:ext xmlns:c16="http://schemas.microsoft.com/office/drawing/2014/chart" uri="{C3380CC4-5D6E-409C-BE32-E72D297353CC}">
              <c16:uniqueId val="{00000001-BF47-473C-9EED-1204B0A6BDA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861</c:v>
                </c:pt>
                <c:pt idx="1">
                  <c:v>897</c:v>
                </c:pt>
                <c:pt idx="2">
                  <c:v>951</c:v>
                </c:pt>
              </c:numCache>
            </c:numRef>
          </c:val>
          <c:extLst>
            <c:ext xmlns:c16="http://schemas.microsoft.com/office/drawing/2014/chart" uri="{C3380CC4-5D6E-409C-BE32-E72D297353CC}">
              <c16:uniqueId val="{00000002-BF47-473C-9EED-1204B0A6BDA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{688154B9-3827-4CC8-8A8F-B8622D8F6B09}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54FE-4A25-9A02-7B1736F7B4B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{0D20577B-5B3B-405D-A329-1ADA56E75A7A}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4FE-4A25-9A02-7B1736F7B4B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{B062A8BB-1F54-4130-BEBA-222588E207B6}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4FE-4A25-9A02-7B1736F7B4B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{6D0A1D7D-DDA9-4879-B5EC-FAF538F96CF7}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4FE-4A25-9A02-7B1736F7B4B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{2333F09B-F4D6-4B1E-9B86-545FD387153C}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4FE-4A25-9A02-7B1736F7B4B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{55FF5CBE-C53A-4CB1-AECC-CA64DE925ACC}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54FE-4A25-9A02-7B1736F7B4B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{E8542C50-AABD-4C39-A3C5-A5EAF93AB775}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54FE-4A25-9A02-7B1736F7B4B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{72E0B554-43A1-4B6B-A035-41C164FDD285}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54FE-4A25-9A02-7B1736F7B4B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{D999CBD1-924D-4599-B140-EE91D295F2C8}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54FE-4A25-9A02-7B1736F7B4B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55.8</c:v>
                </c:pt>
                <c:pt idx="8">
                  <c:v>55.8</c:v>
                </c:pt>
                <c:pt idx="16">
                  <c:v>57.6</c:v>
                </c:pt>
                <c:pt idx="24">
                  <c:v>59.5</c:v>
                </c:pt>
                <c:pt idx="32">
                  <c:v>61.1</c:v>
                </c:pt>
              </c:numCache>
            </c:numRef>
          </c:xVal>
          <c:yVal>
            <c:numRef>
              <c:f>公会計指標分析・財政指標組合せ分析表!$BP$51:$DC$51</c:f>
              <c:numCache>
                <c:formatCode>#,##0.0;"▲ "#,##0.0</c:formatCode>
                <c:ptCount val="40"/>
                <c:pt idx="0">
                  <c:v>33.700000000000003</c:v>
                </c:pt>
                <c:pt idx="8">
                  <c:v>36.5</c:v>
                </c:pt>
                <c:pt idx="16">
                  <c:v>28.6</c:v>
                </c:pt>
                <c:pt idx="24">
                  <c:v>21</c:v>
                </c:pt>
                <c:pt idx="32">
                  <c:v>10.6</c:v>
                </c:pt>
              </c:numCache>
            </c:numRef>
          </c:yVal>
          <c:smooth val="0"/>
          <c:extLst>
            <c:ext xmlns:c16="http://schemas.microsoft.com/office/drawing/2014/chart" uri="{C3380CC4-5D6E-409C-BE32-E72D297353CC}">
              <c16:uniqueId val="{00000009-54FE-4A25-9A02-7B1736F7B4B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{D76DEA00-B875-41D4-9A03-8D75231F98F7}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54FE-4A25-9A02-7B1736F7B4B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{C5EF8ED8-0E55-4FD6-BB87-2C05224458A5}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4FE-4A25-9A02-7B1736F7B4B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{BCCF339A-67C2-4E3C-9BA4-B8A94CFF2E36}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4FE-4A25-9A02-7B1736F7B4B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{A42FECD9-BAF3-4705-8CB5-9B4FB5BC1C67}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4FE-4A25-9A02-7B1736F7B4B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{F63C4249-F8EA-4E02-8794-1F0573470D01}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4FE-4A25-9A02-7B1736F7B4B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{B8611C83-32DE-43AC-86E7-089537AB3247}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54FE-4A25-9A02-7B1736F7B4B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{4A5732ED-330C-496B-A1B5-B8F5BB688AD8}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54FE-4A25-9A02-7B1736F7B4B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{00A01337-F508-46C9-9B4C-1B87C59337BE}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54FE-4A25-9A02-7B1736F7B4B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{D00F25E8-4034-4BF1-8805-64E86896B3C8}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54FE-4A25-9A02-7B1736F7B4B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60.1</c:v>
                </c:pt>
                <c:pt idx="16">
                  <c:v>61.5</c:v>
                </c:pt>
                <c:pt idx="24">
                  <c:v>63.1</c:v>
                </c:pt>
                <c:pt idx="32">
                  <c:v>63.2</c:v>
                </c:pt>
              </c:numCache>
            </c:numRef>
          </c:xVal>
          <c:yVal>
            <c:numRef>
              <c:f>公会計指標分析・財政指標組合せ分析表!$BP$55:$DC$55</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54FE-4A25-9A02-7B1736F7B4BF}"/>
            </c:ext>
          </c:extLst>
        </c:ser>
        <c:dLbls>
          <c:showLegendKey val="0"/>
          <c:showVal val="1"/>
          <c:showCatName val="0"/>
          <c:showSerName val="0"/>
          <c:showPercent val="0"/>
          <c:showBubbleSize val="0"/>
        </c:dLbls>
        <c:axId val="46179840"/>
        <c:axId val="46181760"/>
      </c:scatterChart>
      <c:valAx>
        <c:axId val="46179840"/>
        <c:scaling>
          <c:orientation val="maxMin"/>
          <c:max val="64"/>
          <c:min val="54"/>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{8ABC00E2-8722-4375-BAF5-3EDD22C8D332}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F7E2-4DEC-9035-E4ECF5E8A4F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{EAF37857-9E9B-4E44-ACB4-0A8727D647B7}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7E2-4DEC-9035-E4ECF5E8A4F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{AF14998D-CE93-4746-B9CD-BB698A89F67A}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7E2-4DEC-9035-E4ECF5E8A4F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{D93CA34B-1558-4203-B111-BE813BA3FC67}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7E2-4DEC-9035-E4ECF5E8A4F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{EF997CEC-889C-48BF-B650-00E8935B58A5}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7E2-4DEC-9035-E4ECF5E8A4F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{B8EAC1B1-E371-4495-9E86-F6F5CA879B9F}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F7E2-4DEC-9035-E4ECF5E8A4F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{68D65370-828D-40B7-8DAA-307708607323}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F7E2-4DEC-9035-E4ECF5E8A4F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{E2777305-FFF6-4ABD-A595-12D3EDB7408E}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F7E2-4DEC-9035-E4ECF5E8A4F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{A4D9B51F-A930-49F3-A26B-19CD850A4604}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F7E2-4DEC-9035-E4ECF5E8A4F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5.6</c:v>
                </c:pt>
                <c:pt idx="8">
                  <c:v>6.2</c:v>
                </c:pt>
                <c:pt idx="16">
                  <c:v>6.8</c:v>
                </c:pt>
                <c:pt idx="24">
                  <c:v>7.1</c:v>
                </c:pt>
                <c:pt idx="32">
                  <c:v>7</c:v>
                </c:pt>
              </c:numCache>
            </c:numRef>
          </c:xVal>
          <c:yVal>
            <c:numRef>
              <c:f>公会計指標分析・財政指標組合せ分析表!$BP$73:$DC$73</c:f>
              <c:numCache>
                <c:formatCode>#,##0.0;"▲ "#,##0.0</c:formatCode>
                <c:ptCount val="40"/>
                <c:pt idx="0">
                  <c:v>33.700000000000003</c:v>
                </c:pt>
                <c:pt idx="8">
                  <c:v>36.5</c:v>
                </c:pt>
                <c:pt idx="16">
                  <c:v>28.6</c:v>
                </c:pt>
                <c:pt idx="24">
                  <c:v>21</c:v>
                </c:pt>
                <c:pt idx="32">
                  <c:v>10.6</c:v>
                </c:pt>
              </c:numCache>
            </c:numRef>
          </c:yVal>
          <c:smooth val="0"/>
          <c:extLst>
            <c:ext xmlns:c16="http://schemas.microsoft.com/office/drawing/2014/chart" uri="{C3380CC4-5D6E-409C-BE32-E72D297353CC}">
              <c16:uniqueId val="{00000009-F7E2-4DEC-9035-E4ECF5E8A4F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{75DC7717-0028-4980-91F8-0D3F22841FE7}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F7E2-4DEC-9035-E4ECF5E8A4F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{A1AA108B-CD09-4E94-9094-5311E77D4BE9}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7E2-4DEC-9035-E4ECF5E8A4F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{D0A26998-887F-49F6-A116-459144BD7D34}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7E2-4DEC-9035-E4ECF5E8A4F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{19A218FE-AD74-4048-ACD9-EB13E7BC0324}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7E2-4DEC-9035-E4ECF5E8A4F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{C806E4B6-2DF5-4359-A68C-A3485BB182C0}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7E2-4DEC-9035-E4ECF5E8A4F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{E519963D-01B4-4EF9-A018-51BBEF7086F7}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F7E2-4DEC-9035-E4ECF5E8A4F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{865D586D-A7AC-4013-8091-E50B938C76C7}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F7E2-4DEC-9035-E4ECF5E8A4F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{C00AA7A5-660F-444E-8660-D2551EF4A3B1}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F7E2-4DEC-9035-E4ECF5E8A4F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{A93371BE-5407-415C-804A-CF9A5EC23241}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F7E2-4DEC-9035-E4ECF5E8A4F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6.4</c:v>
                </c:pt>
                <c:pt idx="16">
                  <c:v>6.3</c:v>
                </c:pt>
                <c:pt idx="24">
                  <c:v>6.2</c:v>
                </c:pt>
                <c:pt idx="32">
                  <c:v>5.7</c:v>
                </c:pt>
              </c:numCache>
            </c:numRef>
          </c:xVal>
          <c:yVal>
            <c:numRef>
              <c:f>公会計指標分析・財政指標組合せ分析表!$BP$77:$DC$77</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F7E2-4DEC-9035-E4ECF5E8A4F0}"/>
            </c:ext>
          </c:extLst>
        </c:ser>
        <c:dLbls>
          <c:showLegendKey val="0"/>
          <c:showVal val="1"/>
          <c:showCatName val="0"/>
          <c:showSerName val="0"/>
          <c:showPercent val="0"/>
          <c:showBubbleSize val="0"/>
        </c:dLbls>
        <c:axId val="84219776"/>
        <c:axId val="84234240"/>
      </c:scatterChart>
      <c:valAx>
        <c:axId val="84219776"/>
        <c:scaling>
          <c:orientation val="maxMin"/>
          <c:max val="8"/>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900CAD3F-9BA3-4C41-BF5C-5AD6DD452966}"/>
            </a:ext>
          </a:extLst>
        </xdr:cNvPr>
        <xdr:cNvSpPr>
          <a:spLocks noChangeArrowheads="1"/>
        </xdr:cNvSpPr>
      </xdr:nvSpPr>
      <xdr:spPr bwMode="auto">
        <a:xfrm rot="5400000">
          <a:off x="6221413" y="4541837"/>
          <a:ext cx="37465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B997259B-D410-454E-AB19-66A6686FB7D7}"/>
            </a:ext>
          </a:extLst>
        </xdr:cNvPr>
        <xdr:cNvSpPr>
          <a:spLocks/>
        </xdr:cNvSpPr>
      </xdr:nvSpPr>
      <xdr:spPr bwMode="auto">
        <a:xfrm>
          <a:off x="8280400" y="5768975"/>
          <a:ext cx="123825" cy="39052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石川県野々市市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令和３年度は、普通会計においては大きな償還開始事業も少なく既往債の償還が進行した。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しかしながら、病院事業に係る一部事務組合への負担割合の見直しがあったため、組合等が起こした地方債の元利償還金に対する負担金が</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億円増加したことから、前年度より実質公債費比率の分子は増加した。</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石川県野々市市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令和３年度は、普通交付税の再算定による増により減債基金を積み増ししたことから充当可能基金が</a:t>
          </a:r>
          <a:r>
            <a:rPr kumimoji="1" lang="en-US" altLang="ja-JP" sz="1400">
              <a:latin typeface="ＭＳ ゴシック" pitchFamily="49" charset="-128"/>
              <a:ea typeface="ＭＳ ゴシック" pitchFamily="49" charset="-128"/>
            </a:rPr>
            <a:t>416</a:t>
          </a:r>
          <a:r>
            <a:rPr kumimoji="1" lang="ja-JP" altLang="en-US" sz="1400">
              <a:latin typeface="ＭＳ ゴシック" pitchFamily="49" charset="-128"/>
              <a:ea typeface="ＭＳ ゴシック" pitchFamily="49" charset="-128"/>
            </a:rPr>
            <a:t>百万円増加した。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また、病院事業に係る一部事務組合への負担割合の見直しがあったため、組合等負担等見込額は</a:t>
          </a:r>
          <a:r>
            <a:rPr kumimoji="1" lang="en-US" altLang="ja-JP" sz="1400">
              <a:latin typeface="ＭＳ ゴシック" pitchFamily="49" charset="-128"/>
              <a:ea typeface="ＭＳ ゴシック" pitchFamily="49" charset="-128"/>
            </a:rPr>
            <a:t>514</a:t>
          </a:r>
          <a:r>
            <a:rPr kumimoji="1" lang="ja-JP" altLang="en-US" sz="1400">
              <a:latin typeface="ＭＳ ゴシック" pitchFamily="49" charset="-128"/>
              <a:ea typeface="ＭＳ ゴシック" pitchFamily="49" charset="-128"/>
            </a:rPr>
            <a:t>百万増加したものの、一般会計としては大きな償還開始事業もなく既往債の償還が進行し地方債残高が</a:t>
          </a:r>
          <a:r>
            <a:rPr kumimoji="1" lang="en-US" altLang="ja-JP" sz="1400">
              <a:latin typeface="ＭＳ ゴシック" pitchFamily="49" charset="-128"/>
              <a:ea typeface="ＭＳ ゴシック" pitchFamily="49" charset="-128"/>
            </a:rPr>
            <a:t>125</a:t>
          </a:r>
          <a:r>
            <a:rPr kumimoji="1" lang="ja-JP" altLang="en-US" sz="1400">
              <a:latin typeface="ＭＳ ゴシック" pitchFamily="49" charset="-128"/>
              <a:ea typeface="ＭＳ ゴシック" pitchFamily="49" charset="-128"/>
            </a:rPr>
            <a:t>百万円減少したことや、公営企業債等繰入見込額が</a:t>
          </a:r>
          <a:r>
            <a:rPr kumimoji="1" lang="en-US" altLang="ja-JP" sz="1400">
              <a:latin typeface="ＭＳ ゴシック" pitchFamily="49" charset="-128"/>
              <a:ea typeface="ＭＳ ゴシック" pitchFamily="49" charset="-128"/>
            </a:rPr>
            <a:t>677</a:t>
          </a:r>
          <a:r>
            <a:rPr kumimoji="1" lang="ja-JP" altLang="en-US" sz="1400">
              <a:latin typeface="ＭＳ ゴシック" pitchFamily="49" charset="-128"/>
              <a:ea typeface="ＭＳ ゴシック" pitchFamily="49" charset="-128"/>
            </a:rPr>
            <a:t>百万円減少したことにより将来負担比率は大きく改善した。</a:t>
          </a:r>
        </a:p>
        <a:p>
          <a:r>
            <a:rPr kumimoji="1" lang="ja-JP" altLang="en-US" sz="1400">
              <a:latin typeface="ＭＳ ゴシック" pitchFamily="49" charset="-128"/>
              <a:ea typeface="ＭＳ ゴシック" pitchFamily="49" charset="-128"/>
            </a:rPr>
            <a:t>　野々市中央地区整備事業などの大型事業が完了したものの、組合等負担等見込額（一部事務組合の地方債残高）も近年増加傾向にあったため引き続き注視していく必要がある。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石川県野々市市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企業立地促進助成金の支給に伴い企業立地促進基金を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億円、新型コロナウイルス感染症対策事業費として感染症基金を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億円取り崩した一方で、普通交付税の再算定による臨時財政対策債基金費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億円を減債基金に積み立てたこと、決算剰余金を財政調整基金に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億積み立てたこと、広域斎場施設整備基金に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億円を積み立てたことなどから基金全体としては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事業の見直し・統廃合など歳出の合理化等行財政改革を推進し、基金の取り崩しに頼らない財政運営を目指す。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基金の使途の明確化を図るために、財政調整基金に積み立てず、個々の特定目的基金に積み立てていくことを予定している。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企業立地促進基金：経済の活性化に資する企業立地を促進するために要する経費の財源を積み立てるもの。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広域斎場施設整備基金：広域斎場施設の整備のために要する経費の財源を積み立てるもの。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企業立地促進基金：企業立地促進助成金に充当するため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広域斎場施設整備基金：今後の広域斎場施設整備に備えるため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億円を積み増ししたことによる増。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企業立地促進基金：今後の助成金の支給状況により取り崩しが続く場合は積み増しを行う。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広域斎場施設整備基金：今後の広域斎場施設整備に備え、数年は毎年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億円程度の積み増しを行う。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財政調整基金については経常経費の増加による財源不足への対応として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億円取り崩した一方で、決算剰余金を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億円積み立てたこと等により、基金全体として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災害や不況など不測の事態に対応できるよう最低限度の基金を確保するよう努める。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普通交付税の再算定による臨時財政対策債基金費相当分を減債基金に積み立てたことにより基金全体として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基金利子の積立を継続し、大型事業の償還開始や繰上償還など公債費負担の軽減に備える。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9C4B69F-2166-4EA8-992C-9C383C64FB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9FBF0E4-724D-40ED-BE1E-069548CA2A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D8079E4C-E56B-4E88-85D0-735EA11087ED}"/>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D60EB1FB-1A79-49DB-9889-8E8E5A3A3952}"/>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FAE5294B-533E-46FD-85D6-53FB9497707E}"/>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DEC9C75F-22E9-4579-A06B-DE11CD691B71}"/>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石川県野々市市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ED02A444-D84B-4E6F-A0BE-9725171E22ED}"/>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8139A618-29B6-473D-9CC3-D9D76D0ABB8A}"/>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46F7EC50-D288-487A-86F9-F6A59247B408}"/>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E65213E0-C5DE-4062-AFDC-E4ACB771AA11}"/>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F3A8A30D-1B95-486A-914A-8BE04634F975}"/>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A511FA13-2501-4656-8BE1-155A4F9B923C}"/>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53,981
53,433
13.56
21,796,205
21,088,515
509,413
12,074,556
20,047,454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724BC159-C633-485A-A4DD-B885CAC28F13}"/>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2580BD2D-04B5-4EC6-8691-293236750EFC}"/>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B44F54B6-A0B8-4C80-B3E1-A72BE660375E}"/>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D3080946-B2F9-4E01-8D06-9FD980BCBF7F}"/>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AF86E431-B207-4104-8F81-2E41CD863F1A}"/>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772B6CE5-AA11-4775-A969-83D534A59D6A}"/>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12EA30ED-F783-42DE-862F-1E0205923A7F}"/>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3694C3DC-A355-416E-BF4D-91B4651D0302}"/>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12599D9D-7A7A-4AE7-AEB2-F3FBABB0E7FC}"/>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E2574EB9-0827-4D0B-AD83-5C2BF2508A03}"/>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416D3C52-C0F3-43C0-9460-6D1D33A3E2E8}"/>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F537B99D-E4A2-4618-A076-55A7E3CFC696}"/>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1D4E5169-5731-44BB-848D-3EA4DFD6BCD4}"/>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D24F70C3-1B34-45B7-97FC-01CA35D59E1F}"/>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DDC31DAA-FDEE-44CE-9A80-DF68232B8EF2}"/>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64EAEE5F-5FE2-4EFA-B6BE-A82E74C43CE9}"/>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7708DFD9-4610-47FD-AE38-543A583F0E71}"/>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8C85C6D-0CE6-4C81-9736-91ED01B499C8}"/>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4351B6A6-E879-4C7A-B036-CA27567CD4D1}"/>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967E10A4-D13A-44BF-9726-2D6D70F4A4CB}"/>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536669D9-0224-4C4F-BEEA-4D53BB5FCEA8}"/>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7FE09999-FF9E-45BE-8CEB-02876164032F}"/>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FCF54FC6-5668-48F1-991C-FCE744F4C2C4}"/>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155B2E1C-904F-4ADC-B15B-388A4D1812F1}"/>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874F465F-7013-44BC-A1E4-D04AB62FA7C6}"/>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2B2E31DF-0876-4512-A302-3A7966478645}"/>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47D404A6-2CEC-489A-B450-44F53D5DD832}"/>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583AB19D-01A9-43B5-A08D-180FA6662D97}"/>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CB9A662D-2B5F-4308-907E-0F5B29D2034F}"/>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BBEE841D-222E-4A5B-9428-1C2EA83DF712}"/>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29985D9A-EDE5-40F5-A08A-B172A8B4D54B}"/>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BC499AF8-7794-4A03-AE56-593C03FDB2F9}"/>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BC17AF5-1CF2-4B69-8E7C-B4D9CB6E6FE2}"/>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CE049841-B2DD-4A6F-ACDB-70BB7FD824BE}"/>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CD4CFEA4-70E4-40E6-BD5A-8E60347D8FA5}"/>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近年は、平成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年度の「学びの杜ののいち カレード」、平成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年度の「にぎわいの里ののいち カミーノ」、令和３年度の市営墓地公園「メモリアルパークののいち」などの大型建設事業に加え、相次ぐ区画整理事業に伴う街路整備事業などにより、公共施設の老朽化が一部改善され、有形固定資産減価償却率は類似団体平均の数値を下回っている。</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今後も老朽化する公共施設等に対し、令和２年度に策定された個別施設計画をもとに施設の長寿命化及び適正な維持管理に努めていきたい。</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981BA769-858E-4C3E-BCCF-C4B13CA6C1AA}"/>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6AAA3930-0243-44C3-9C63-0B939296789A}"/>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4D83512D-155E-4AF1-ACA7-E4D7981B3541}"/>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2" name="直線コネクタ 51">
          <a:extLst>
            <a:ext uri="{FF2B5EF4-FFF2-40B4-BE49-F238E27FC236}">
              <a16:creationId xmlns:a16="http://schemas.microsoft.com/office/drawing/2014/main" id="{929DD275-887A-4DA1-B4A6-0F90B7F8AA53}"/>
            </a:ext>
          </a:extLst>
        </xdr:cNvPr>
        <xdr:cNvCxnSpPr/>
      </xdr:nvCxnSpPr>
      <xdr:spPr>
        <a:xfrm>
          <a:off x="1270000" y="6070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3" name="テキスト ボックス 52">
          <a:extLst>
            <a:ext uri="{FF2B5EF4-FFF2-40B4-BE49-F238E27FC236}">
              <a16:creationId xmlns:a16="http://schemas.microsoft.com/office/drawing/2014/main" id="{20A5683F-5422-4061-B623-DB1AD0967D39}"/>
            </a:ext>
          </a:extLst>
        </xdr:cNvPr>
        <xdr:cNvSpPr txBox="1"/>
      </xdr:nvSpPr>
      <xdr:spPr>
        <a:xfrm>
          <a:off x="847106" y="5976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4" name="直線コネクタ 53">
          <a:extLst>
            <a:ext uri="{FF2B5EF4-FFF2-40B4-BE49-F238E27FC236}">
              <a16:creationId xmlns:a16="http://schemas.microsoft.com/office/drawing/2014/main" id="{275B8B74-DC45-4A9C-B33C-8BB6785A8AE1}"/>
            </a:ext>
          </a:extLst>
        </xdr:cNvPr>
        <xdr:cNvCxnSpPr/>
      </xdr:nvCxnSpPr>
      <xdr:spPr>
        <a:xfrm>
          <a:off x="1270000" y="58007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5" name="テキスト ボックス 54">
          <a:extLst>
            <a:ext uri="{FF2B5EF4-FFF2-40B4-BE49-F238E27FC236}">
              <a16:creationId xmlns:a16="http://schemas.microsoft.com/office/drawing/2014/main" id="{A9557510-D488-4A5A-B7FA-BA6210AF8A33}"/>
            </a:ext>
          </a:extLst>
        </xdr:cNvPr>
        <xdr:cNvSpPr txBox="1"/>
      </xdr:nvSpPr>
      <xdr:spPr>
        <a:xfrm>
          <a:off x="847106" y="57069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6" name="直線コネクタ 55">
          <a:extLst>
            <a:ext uri="{FF2B5EF4-FFF2-40B4-BE49-F238E27FC236}">
              <a16:creationId xmlns:a16="http://schemas.microsoft.com/office/drawing/2014/main" id="{B9201A04-9452-4E45-A9A0-AEC0EE3F46CA}"/>
            </a:ext>
          </a:extLst>
        </xdr:cNvPr>
        <xdr:cNvCxnSpPr/>
      </xdr:nvCxnSpPr>
      <xdr:spPr>
        <a:xfrm>
          <a:off x="1270000" y="55308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7" name="テキスト ボックス 56">
          <a:extLst>
            <a:ext uri="{FF2B5EF4-FFF2-40B4-BE49-F238E27FC236}">
              <a16:creationId xmlns:a16="http://schemas.microsoft.com/office/drawing/2014/main" id="{8F046AB5-387B-4004-B458-55D380546057}"/>
            </a:ext>
          </a:extLst>
        </xdr:cNvPr>
        <xdr:cNvSpPr txBox="1"/>
      </xdr:nvSpPr>
      <xdr:spPr>
        <a:xfrm>
          <a:off x="847106" y="54370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a:extLst>
            <a:ext uri="{FF2B5EF4-FFF2-40B4-BE49-F238E27FC236}">
              <a16:creationId xmlns:a16="http://schemas.microsoft.com/office/drawing/2014/main" id="{AB952F32-AD13-43A1-A319-5EEF6E9E054E}"/>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a:extLst>
            <a:ext uri="{FF2B5EF4-FFF2-40B4-BE49-F238E27FC236}">
              <a16:creationId xmlns:a16="http://schemas.microsoft.com/office/drawing/2014/main" id="{F3FAECF2-6C47-4D01-9EA8-8019C9F5D563}"/>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0" name="直線コネクタ 59">
          <a:extLst>
            <a:ext uri="{FF2B5EF4-FFF2-40B4-BE49-F238E27FC236}">
              <a16:creationId xmlns:a16="http://schemas.microsoft.com/office/drawing/2014/main" id="{1F52EDBE-2A19-4C43-BF12-39EA382FD0C5}"/>
            </a:ext>
          </a:extLst>
        </xdr:cNvPr>
        <xdr:cNvCxnSpPr/>
      </xdr:nvCxnSpPr>
      <xdr:spPr>
        <a:xfrm>
          <a:off x="1270000" y="49911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1" name="テキスト ボックス 60">
          <a:extLst>
            <a:ext uri="{FF2B5EF4-FFF2-40B4-BE49-F238E27FC236}">
              <a16:creationId xmlns:a16="http://schemas.microsoft.com/office/drawing/2014/main" id="{D2F26EE4-B622-4260-8368-DB8F67D23AA1}"/>
            </a:ext>
          </a:extLst>
        </xdr:cNvPr>
        <xdr:cNvSpPr txBox="1"/>
      </xdr:nvSpPr>
      <xdr:spPr>
        <a:xfrm>
          <a:off x="847106" y="48972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2" name="直線コネクタ 61">
          <a:extLst>
            <a:ext uri="{FF2B5EF4-FFF2-40B4-BE49-F238E27FC236}">
              <a16:creationId xmlns:a16="http://schemas.microsoft.com/office/drawing/2014/main" id="{E4889451-5D50-49E7-9F13-2E7854EE15D8}"/>
            </a:ext>
          </a:extLst>
        </xdr:cNvPr>
        <xdr:cNvCxnSpPr/>
      </xdr:nvCxnSpPr>
      <xdr:spPr>
        <a:xfrm>
          <a:off x="1270000" y="47212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3" name="テキスト ボックス 62">
          <a:extLst>
            <a:ext uri="{FF2B5EF4-FFF2-40B4-BE49-F238E27FC236}">
              <a16:creationId xmlns:a16="http://schemas.microsoft.com/office/drawing/2014/main" id="{F5B42A5B-8282-42DE-BD35-3E2BBB4427E8}"/>
            </a:ext>
          </a:extLst>
        </xdr:cNvPr>
        <xdr:cNvSpPr txBox="1"/>
      </xdr:nvSpPr>
      <xdr:spPr>
        <a:xfrm>
          <a:off x="847106" y="4627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4" name="直線コネクタ 63">
          <a:extLst>
            <a:ext uri="{FF2B5EF4-FFF2-40B4-BE49-F238E27FC236}">
              <a16:creationId xmlns:a16="http://schemas.microsoft.com/office/drawing/2014/main" id="{D10A5AAB-1546-41FF-8055-AA80340C78AB}"/>
            </a:ext>
          </a:extLst>
        </xdr:cNvPr>
        <xdr:cNvCxnSpPr/>
      </xdr:nvCxnSpPr>
      <xdr:spPr>
        <a:xfrm>
          <a:off x="1270000" y="44513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5" name="テキスト ボックス 64">
          <a:extLst>
            <a:ext uri="{FF2B5EF4-FFF2-40B4-BE49-F238E27FC236}">
              <a16:creationId xmlns:a16="http://schemas.microsoft.com/office/drawing/2014/main" id="{E9A4A4DA-B588-45E8-BF4F-88F9F5D29915}"/>
            </a:ext>
          </a:extLst>
        </xdr:cNvPr>
        <xdr:cNvSpPr txBox="1"/>
      </xdr:nvSpPr>
      <xdr:spPr>
        <a:xfrm>
          <a:off x="847106" y="43575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43F984CF-F651-4289-8F50-43136F990582}"/>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7282EA27-0D7C-46EE-B22A-83B08FE074F6}"/>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D59EF312-3A28-4EE2-8F2A-801265AB3269}"/>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85408</xdr:rowOff>
    </xdr:from>
    <xdr:to>
      <xdr:col>23</xdr:col>
      <xdr:colOff>85090</xdr:colOff>
      <xdr:row>34</xdr:row>
      <xdr:rowOff>60484</xdr:rowOff>
    </xdr:to>
    <xdr:cxnSp macro="">
      <xdr:nvCxnSpPr>
        <xdr:cNvPr id="69" name="直線コネクタ 68">
          <a:extLst>
            <a:ext uri="{FF2B5EF4-FFF2-40B4-BE49-F238E27FC236}">
              <a16:creationId xmlns:a16="http://schemas.microsoft.com/office/drawing/2014/main" id="{12E6F33E-E5D2-40EC-B8F2-AF5214278FBB}"/>
            </a:ext>
          </a:extLst>
        </xdr:cNvPr>
        <xdr:cNvCxnSpPr/>
      </xdr:nvCxnSpPr>
      <xdr:spPr>
        <a:xfrm flipV="1">
          <a:off x="4760595" y="4543108"/>
          <a:ext cx="1270" cy="1346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64311</xdr:rowOff>
    </xdr:from>
    <xdr:ext cx="405111" cy="259045"/>
    <xdr:sp macro="" textlink="">
      <xdr:nvSpPr>
        <xdr:cNvPr id="70" name="有形固定資産減価償却率最小値テキスト">
          <a:extLst>
            <a:ext uri="{FF2B5EF4-FFF2-40B4-BE49-F238E27FC236}">
              <a16:creationId xmlns:a16="http://schemas.microsoft.com/office/drawing/2014/main" id="{CA58DF9B-C7E6-4ABD-9AFB-4412872E9DCE}"/>
            </a:ext>
          </a:extLst>
        </xdr:cNvPr>
        <xdr:cNvSpPr txBox="1"/>
      </xdr:nvSpPr>
      <xdr:spPr>
        <a:xfrm>
          <a:off x="4813300" y="5893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60484</xdr:rowOff>
    </xdr:from>
    <xdr:to>
      <xdr:col>23</xdr:col>
      <xdr:colOff>174625</xdr:colOff>
      <xdr:row>34</xdr:row>
      <xdr:rowOff>60484</xdr:rowOff>
    </xdr:to>
    <xdr:cxnSp macro="">
      <xdr:nvCxnSpPr>
        <xdr:cNvPr id="71" name="直線コネクタ 70">
          <a:extLst>
            <a:ext uri="{FF2B5EF4-FFF2-40B4-BE49-F238E27FC236}">
              <a16:creationId xmlns:a16="http://schemas.microsoft.com/office/drawing/2014/main" id="{945205BA-1091-45F4-A566-0C60D7920ACC}"/>
            </a:ext>
          </a:extLst>
        </xdr:cNvPr>
        <xdr:cNvCxnSpPr/>
      </xdr:nvCxnSpPr>
      <xdr:spPr>
        <a:xfrm>
          <a:off x="4673600" y="5889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32085</xdr:rowOff>
    </xdr:from>
    <xdr:ext cx="405111" cy="259045"/>
    <xdr:sp macro="" textlink="">
      <xdr:nvSpPr>
        <xdr:cNvPr id="72" name="有形固定資産減価償却率最大値テキスト">
          <a:extLst>
            <a:ext uri="{FF2B5EF4-FFF2-40B4-BE49-F238E27FC236}">
              <a16:creationId xmlns:a16="http://schemas.microsoft.com/office/drawing/2014/main" id="{66190A37-B23B-46F8-B1C9-C0AE65B8398C}"/>
            </a:ext>
          </a:extLst>
        </xdr:cNvPr>
        <xdr:cNvSpPr txBox="1"/>
      </xdr:nvSpPr>
      <xdr:spPr>
        <a:xfrm>
          <a:off x="4813300" y="4318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85408</xdr:rowOff>
    </xdr:from>
    <xdr:to>
      <xdr:col>23</xdr:col>
      <xdr:colOff>174625</xdr:colOff>
      <xdr:row>26</xdr:row>
      <xdr:rowOff>85408</xdr:rowOff>
    </xdr:to>
    <xdr:cxnSp macro="">
      <xdr:nvCxnSpPr>
        <xdr:cNvPr id="73" name="直線コネクタ 72">
          <a:extLst>
            <a:ext uri="{FF2B5EF4-FFF2-40B4-BE49-F238E27FC236}">
              <a16:creationId xmlns:a16="http://schemas.microsoft.com/office/drawing/2014/main" id="{2B16B983-6B85-466A-A6BE-4A341C38872E}"/>
            </a:ext>
          </a:extLst>
        </xdr:cNvPr>
        <xdr:cNvCxnSpPr/>
      </xdr:nvCxnSpPr>
      <xdr:spPr>
        <a:xfrm>
          <a:off x="4673600" y="454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131462</xdr:rowOff>
    </xdr:from>
    <xdr:ext cx="405111" cy="259045"/>
    <xdr:sp macro="" textlink="">
      <xdr:nvSpPr>
        <xdr:cNvPr id="74" name="有形固定資産減価償却率平均値テキスト">
          <a:extLst>
            <a:ext uri="{FF2B5EF4-FFF2-40B4-BE49-F238E27FC236}">
              <a16:creationId xmlns:a16="http://schemas.microsoft.com/office/drawing/2014/main" id="{DC4F69E6-DF22-422E-8A58-BF7537BA89FB}"/>
            </a:ext>
          </a:extLst>
        </xdr:cNvPr>
        <xdr:cNvSpPr txBox="1"/>
      </xdr:nvSpPr>
      <xdr:spPr>
        <a:xfrm>
          <a:off x="4813300" y="5274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5" name="フローチャート: 判断 74">
          <a:extLst>
            <a:ext uri="{FF2B5EF4-FFF2-40B4-BE49-F238E27FC236}">
              <a16:creationId xmlns:a16="http://schemas.microsoft.com/office/drawing/2014/main" id="{B513114A-6F66-40B5-9688-6F6167BDD793}"/>
            </a:ext>
          </a:extLst>
        </xdr:cNvPr>
        <xdr:cNvSpPr/>
      </xdr:nvSpPr>
      <xdr:spPr>
        <a:xfrm>
          <a:off x="4711700" y="529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150336</xdr:rowOff>
    </xdr:from>
    <xdr:to>
      <xdr:col>19</xdr:col>
      <xdr:colOff>187325</xdr:colOff>
      <xdr:row>31</xdr:row>
      <xdr:rowOff>80486</xdr:rowOff>
    </xdr:to>
    <xdr:sp macro="" textlink="">
      <xdr:nvSpPr>
        <xdr:cNvPr id="76" name="フローチャート: 判断 75">
          <a:extLst>
            <a:ext uri="{FF2B5EF4-FFF2-40B4-BE49-F238E27FC236}">
              <a16:creationId xmlns:a16="http://schemas.microsoft.com/office/drawing/2014/main" id="{9136AD1E-57C7-4B4A-84F2-F14A7FFCE8EB}"/>
            </a:ext>
          </a:extLst>
        </xdr:cNvPr>
        <xdr:cNvSpPr/>
      </xdr:nvSpPr>
      <xdr:spPr>
        <a:xfrm>
          <a:off x="4000500" y="529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107156</xdr:rowOff>
    </xdr:from>
    <xdr:to>
      <xdr:col>15</xdr:col>
      <xdr:colOff>187325</xdr:colOff>
      <xdr:row>31</xdr:row>
      <xdr:rowOff>37306</xdr:rowOff>
    </xdr:to>
    <xdr:sp macro="" textlink="">
      <xdr:nvSpPr>
        <xdr:cNvPr id="77" name="フローチャート: 判断 76">
          <a:extLst>
            <a:ext uri="{FF2B5EF4-FFF2-40B4-BE49-F238E27FC236}">
              <a16:creationId xmlns:a16="http://schemas.microsoft.com/office/drawing/2014/main" id="{3BE5EB92-3ED9-47C7-912E-6E2DF26152E8}"/>
            </a:ext>
          </a:extLst>
        </xdr:cNvPr>
        <xdr:cNvSpPr/>
      </xdr:nvSpPr>
      <xdr:spPr>
        <a:xfrm>
          <a:off x="3238500" y="525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69374</xdr:rowOff>
    </xdr:from>
    <xdr:to>
      <xdr:col>11</xdr:col>
      <xdr:colOff>187325</xdr:colOff>
      <xdr:row>30</xdr:row>
      <xdr:rowOff>170974</xdr:rowOff>
    </xdr:to>
    <xdr:sp macro="" textlink="">
      <xdr:nvSpPr>
        <xdr:cNvPr id="78" name="フローチャート: 判断 77">
          <a:extLst>
            <a:ext uri="{FF2B5EF4-FFF2-40B4-BE49-F238E27FC236}">
              <a16:creationId xmlns:a16="http://schemas.microsoft.com/office/drawing/2014/main" id="{1FC6606F-5B4A-4172-BD34-2E1C81D440FA}"/>
            </a:ext>
          </a:extLst>
        </xdr:cNvPr>
        <xdr:cNvSpPr/>
      </xdr:nvSpPr>
      <xdr:spPr>
        <a:xfrm>
          <a:off x="2476500" y="521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79" name="フローチャート: 判断 78">
          <a:extLst>
            <a:ext uri="{FF2B5EF4-FFF2-40B4-BE49-F238E27FC236}">
              <a16:creationId xmlns:a16="http://schemas.microsoft.com/office/drawing/2014/main" id="{F140AF6D-5DB6-4B40-A8E5-AD0F524444A9}"/>
            </a:ext>
          </a:extLst>
        </xdr:cNvPr>
        <xdr:cNvSpPr/>
      </xdr:nvSpPr>
      <xdr:spPr>
        <a:xfrm>
          <a:off x="1714500" y="51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B106E8E6-EA00-492D-9454-7A0A4FB4532C}"/>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8B47B4BD-6DE5-44E6-94A1-575F50203A92}"/>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35FB93E4-50DF-4839-AD01-D65C883E5843}"/>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64F59351-D512-4960-9479-9A775CEC0104}"/>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774F06E9-6CA1-4044-AEEF-186747C0596C}"/>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96361</xdr:rowOff>
    </xdr:from>
    <xdr:to>
      <xdr:col>23</xdr:col>
      <xdr:colOff>136525</xdr:colOff>
      <xdr:row>31</xdr:row>
      <xdr:rowOff>26511</xdr:rowOff>
    </xdr:to>
    <xdr:sp macro="" textlink="">
      <xdr:nvSpPr>
        <xdr:cNvPr id="85" name="楕円 84">
          <a:extLst>
            <a:ext uri="{FF2B5EF4-FFF2-40B4-BE49-F238E27FC236}">
              <a16:creationId xmlns:a16="http://schemas.microsoft.com/office/drawing/2014/main" id="{94699FF8-9854-4BA3-966E-DFE78BBAB2DA}"/>
            </a:ext>
          </a:extLst>
        </xdr:cNvPr>
        <xdr:cNvSpPr/>
      </xdr:nvSpPr>
      <xdr:spPr>
        <a:xfrm>
          <a:off x="4711700" y="523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119238</xdr:rowOff>
    </xdr:from>
    <xdr:ext cx="405111" cy="259045"/>
    <xdr:sp macro="" textlink="">
      <xdr:nvSpPr>
        <xdr:cNvPr id="86" name="有形固定資産減価償却率該当値テキスト">
          <a:extLst>
            <a:ext uri="{FF2B5EF4-FFF2-40B4-BE49-F238E27FC236}">
              <a16:creationId xmlns:a16="http://schemas.microsoft.com/office/drawing/2014/main" id="{2C3B36DC-CC6C-4313-84E1-006A14FF3B46}"/>
            </a:ext>
          </a:extLst>
        </xdr:cNvPr>
        <xdr:cNvSpPr txBox="1"/>
      </xdr:nvSpPr>
      <xdr:spPr>
        <a:xfrm>
          <a:off x="4813300" y="509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53181</xdr:rowOff>
    </xdr:from>
    <xdr:to>
      <xdr:col>19</xdr:col>
      <xdr:colOff>187325</xdr:colOff>
      <xdr:row>30</xdr:row>
      <xdr:rowOff>154781</xdr:rowOff>
    </xdr:to>
    <xdr:sp macro="" textlink="">
      <xdr:nvSpPr>
        <xdr:cNvPr id="87" name="楕円 86">
          <a:extLst>
            <a:ext uri="{FF2B5EF4-FFF2-40B4-BE49-F238E27FC236}">
              <a16:creationId xmlns:a16="http://schemas.microsoft.com/office/drawing/2014/main" id="{F8251EE4-AD21-4B8E-B862-F7500F48DF36}"/>
            </a:ext>
          </a:extLst>
        </xdr:cNvPr>
        <xdr:cNvSpPr/>
      </xdr:nvSpPr>
      <xdr:spPr>
        <a:xfrm>
          <a:off x="4000500" y="519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103981</xdr:rowOff>
    </xdr:from>
    <xdr:to>
      <xdr:col>23</xdr:col>
      <xdr:colOff>85725</xdr:colOff>
      <xdr:row>30</xdr:row>
      <xdr:rowOff>147161</xdr:rowOff>
    </xdr:to>
    <xdr:cxnSp macro="">
      <xdr:nvCxnSpPr>
        <xdr:cNvPr id="88" name="直線コネクタ 87">
          <a:extLst>
            <a:ext uri="{FF2B5EF4-FFF2-40B4-BE49-F238E27FC236}">
              <a16:creationId xmlns:a16="http://schemas.microsoft.com/office/drawing/2014/main" id="{B9E8E8B3-EB81-40CE-96D2-E10016BC10F3}"/>
            </a:ext>
          </a:extLst>
        </xdr:cNvPr>
        <xdr:cNvCxnSpPr/>
      </xdr:nvCxnSpPr>
      <xdr:spPr>
        <a:xfrm>
          <a:off x="4051300" y="5247481"/>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1905</xdr:rowOff>
    </xdr:from>
    <xdr:to>
      <xdr:col>15</xdr:col>
      <xdr:colOff>187325</xdr:colOff>
      <xdr:row>30</xdr:row>
      <xdr:rowOff>103505</xdr:rowOff>
    </xdr:to>
    <xdr:sp macro="" textlink="">
      <xdr:nvSpPr>
        <xdr:cNvPr id="89" name="楕円 88">
          <a:extLst>
            <a:ext uri="{FF2B5EF4-FFF2-40B4-BE49-F238E27FC236}">
              <a16:creationId xmlns:a16="http://schemas.microsoft.com/office/drawing/2014/main" id="{1B4D8736-60B4-4C4F-A49C-B51319F0BE9B}"/>
            </a:ext>
          </a:extLst>
        </xdr:cNvPr>
        <xdr:cNvSpPr/>
      </xdr:nvSpPr>
      <xdr:spPr>
        <a:xfrm>
          <a:off x="3238500" y="514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52705</xdr:rowOff>
    </xdr:from>
    <xdr:to>
      <xdr:col>19</xdr:col>
      <xdr:colOff>136525</xdr:colOff>
      <xdr:row>30</xdr:row>
      <xdr:rowOff>103981</xdr:rowOff>
    </xdr:to>
    <xdr:cxnSp macro="">
      <xdr:nvCxnSpPr>
        <xdr:cNvPr id="90" name="直線コネクタ 89">
          <a:extLst>
            <a:ext uri="{FF2B5EF4-FFF2-40B4-BE49-F238E27FC236}">
              <a16:creationId xmlns:a16="http://schemas.microsoft.com/office/drawing/2014/main" id="{92A1BFE5-1A89-43A3-BC39-CC19517665DE}"/>
            </a:ext>
          </a:extLst>
        </xdr:cNvPr>
        <xdr:cNvCxnSpPr/>
      </xdr:nvCxnSpPr>
      <xdr:spPr>
        <a:xfrm>
          <a:off x="3289300" y="5196205"/>
          <a:ext cx="762000" cy="5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124778</xdr:rowOff>
    </xdr:from>
    <xdr:to>
      <xdr:col>11</xdr:col>
      <xdr:colOff>187325</xdr:colOff>
      <xdr:row>30</xdr:row>
      <xdr:rowOff>54928</xdr:rowOff>
    </xdr:to>
    <xdr:sp macro="" textlink="">
      <xdr:nvSpPr>
        <xdr:cNvPr id="91" name="楕円 90">
          <a:extLst>
            <a:ext uri="{FF2B5EF4-FFF2-40B4-BE49-F238E27FC236}">
              <a16:creationId xmlns:a16="http://schemas.microsoft.com/office/drawing/2014/main" id="{BC025735-458A-4C69-8165-E89CC171A95A}"/>
            </a:ext>
          </a:extLst>
        </xdr:cNvPr>
        <xdr:cNvSpPr/>
      </xdr:nvSpPr>
      <xdr:spPr>
        <a:xfrm>
          <a:off x="2476500" y="509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4128</xdr:rowOff>
    </xdr:from>
    <xdr:to>
      <xdr:col>15</xdr:col>
      <xdr:colOff>136525</xdr:colOff>
      <xdr:row>30</xdr:row>
      <xdr:rowOff>52705</xdr:rowOff>
    </xdr:to>
    <xdr:cxnSp macro="">
      <xdr:nvCxnSpPr>
        <xdr:cNvPr id="92" name="直線コネクタ 91">
          <a:extLst>
            <a:ext uri="{FF2B5EF4-FFF2-40B4-BE49-F238E27FC236}">
              <a16:creationId xmlns:a16="http://schemas.microsoft.com/office/drawing/2014/main" id="{E5BA7C64-13E9-4DC2-A8E1-BA9C96BBDEE8}"/>
            </a:ext>
          </a:extLst>
        </xdr:cNvPr>
        <xdr:cNvCxnSpPr/>
      </xdr:nvCxnSpPr>
      <xdr:spPr>
        <a:xfrm>
          <a:off x="2527300" y="5147628"/>
          <a:ext cx="7620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124778</xdr:rowOff>
    </xdr:from>
    <xdr:to>
      <xdr:col>7</xdr:col>
      <xdr:colOff>187325</xdr:colOff>
      <xdr:row>30</xdr:row>
      <xdr:rowOff>54928</xdr:rowOff>
    </xdr:to>
    <xdr:sp macro="" textlink="">
      <xdr:nvSpPr>
        <xdr:cNvPr id="93" name="楕円 92">
          <a:extLst>
            <a:ext uri="{FF2B5EF4-FFF2-40B4-BE49-F238E27FC236}">
              <a16:creationId xmlns:a16="http://schemas.microsoft.com/office/drawing/2014/main" id="{D5B4F993-7146-400A-8F83-CCB55FE3FDF0}"/>
            </a:ext>
          </a:extLst>
        </xdr:cNvPr>
        <xdr:cNvSpPr/>
      </xdr:nvSpPr>
      <xdr:spPr>
        <a:xfrm>
          <a:off x="1714500" y="509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4128</xdr:rowOff>
    </xdr:from>
    <xdr:to>
      <xdr:col>11</xdr:col>
      <xdr:colOff>136525</xdr:colOff>
      <xdr:row>30</xdr:row>
      <xdr:rowOff>4128</xdr:rowOff>
    </xdr:to>
    <xdr:cxnSp macro="">
      <xdr:nvCxnSpPr>
        <xdr:cNvPr id="94" name="直線コネクタ 93">
          <a:extLst>
            <a:ext uri="{FF2B5EF4-FFF2-40B4-BE49-F238E27FC236}">
              <a16:creationId xmlns:a16="http://schemas.microsoft.com/office/drawing/2014/main" id="{F32FEEAF-B49C-453C-A48A-79D50361AD4B}"/>
            </a:ext>
          </a:extLst>
        </xdr:cNvPr>
        <xdr:cNvCxnSpPr/>
      </xdr:nvCxnSpPr>
      <xdr:spPr>
        <a:xfrm>
          <a:off x="1765300" y="5147628"/>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71613</xdr:rowOff>
    </xdr:from>
    <xdr:ext cx="405111" cy="259045"/>
    <xdr:sp macro="" textlink="">
      <xdr:nvSpPr>
        <xdr:cNvPr id="95" name="n_1aveValue有形固定資産減価償却率">
          <a:extLst>
            <a:ext uri="{FF2B5EF4-FFF2-40B4-BE49-F238E27FC236}">
              <a16:creationId xmlns:a16="http://schemas.microsoft.com/office/drawing/2014/main" id="{CF754064-B1D9-4053-9A17-B67BB4409780}"/>
            </a:ext>
          </a:extLst>
        </xdr:cNvPr>
        <xdr:cNvSpPr txBox="1"/>
      </xdr:nvSpPr>
      <xdr:spPr>
        <a:xfrm>
          <a:off x="3836044" y="538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28433</xdr:rowOff>
    </xdr:from>
    <xdr:ext cx="405111" cy="259045"/>
    <xdr:sp macro="" textlink="">
      <xdr:nvSpPr>
        <xdr:cNvPr id="96" name="n_2aveValue有形固定資産減価償却率">
          <a:extLst>
            <a:ext uri="{FF2B5EF4-FFF2-40B4-BE49-F238E27FC236}">
              <a16:creationId xmlns:a16="http://schemas.microsoft.com/office/drawing/2014/main" id="{4CE416E9-83B6-4786-8E2C-8D87044A3559}"/>
            </a:ext>
          </a:extLst>
        </xdr:cNvPr>
        <xdr:cNvSpPr txBox="1"/>
      </xdr:nvSpPr>
      <xdr:spPr>
        <a:xfrm>
          <a:off x="3086744" y="5343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162101</xdr:rowOff>
    </xdr:from>
    <xdr:ext cx="405111" cy="259045"/>
    <xdr:sp macro="" textlink="">
      <xdr:nvSpPr>
        <xdr:cNvPr id="97" name="n_3aveValue有形固定資産減価償却率">
          <a:extLst>
            <a:ext uri="{FF2B5EF4-FFF2-40B4-BE49-F238E27FC236}">
              <a16:creationId xmlns:a16="http://schemas.microsoft.com/office/drawing/2014/main" id="{5F7F1B11-B0AD-4739-A776-177BF8E5F630}"/>
            </a:ext>
          </a:extLst>
        </xdr:cNvPr>
        <xdr:cNvSpPr txBox="1"/>
      </xdr:nvSpPr>
      <xdr:spPr>
        <a:xfrm>
          <a:off x="2324744" y="5305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143210</xdr:rowOff>
    </xdr:from>
    <xdr:ext cx="405111" cy="259045"/>
    <xdr:sp macro="" textlink="">
      <xdr:nvSpPr>
        <xdr:cNvPr id="98" name="n_4aveValue有形固定資産減価償却率">
          <a:extLst>
            <a:ext uri="{FF2B5EF4-FFF2-40B4-BE49-F238E27FC236}">
              <a16:creationId xmlns:a16="http://schemas.microsoft.com/office/drawing/2014/main" id="{DDD024E3-C279-490C-8C0B-7A8F58299B87}"/>
            </a:ext>
          </a:extLst>
        </xdr:cNvPr>
        <xdr:cNvSpPr txBox="1"/>
      </xdr:nvSpPr>
      <xdr:spPr>
        <a:xfrm>
          <a:off x="1562744" y="5286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171308</xdr:rowOff>
    </xdr:from>
    <xdr:ext cx="405111" cy="259045"/>
    <xdr:sp macro="" textlink="">
      <xdr:nvSpPr>
        <xdr:cNvPr id="99" name="n_1mainValue有形固定資産減価償却率">
          <a:extLst>
            <a:ext uri="{FF2B5EF4-FFF2-40B4-BE49-F238E27FC236}">
              <a16:creationId xmlns:a16="http://schemas.microsoft.com/office/drawing/2014/main" id="{8271A24A-07E4-405C-9C79-BEFFF41C1D51}"/>
            </a:ext>
          </a:extLst>
        </xdr:cNvPr>
        <xdr:cNvSpPr txBox="1"/>
      </xdr:nvSpPr>
      <xdr:spPr>
        <a:xfrm>
          <a:off x="3836044" y="4971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120032</xdr:rowOff>
    </xdr:from>
    <xdr:ext cx="405111" cy="259045"/>
    <xdr:sp macro="" textlink="">
      <xdr:nvSpPr>
        <xdr:cNvPr id="100" name="n_2mainValue有形固定資産減価償却率">
          <a:extLst>
            <a:ext uri="{FF2B5EF4-FFF2-40B4-BE49-F238E27FC236}">
              <a16:creationId xmlns:a16="http://schemas.microsoft.com/office/drawing/2014/main" id="{364EF5B7-330D-4F9D-972B-9068D8FC8D2B}"/>
            </a:ext>
          </a:extLst>
        </xdr:cNvPr>
        <xdr:cNvSpPr txBox="1"/>
      </xdr:nvSpPr>
      <xdr:spPr>
        <a:xfrm>
          <a:off x="3086744" y="4920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71455</xdr:rowOff>
    </xdr:from>
    <xdr:ext cx="405111" cy="259045"/>
    <xdr:sp macro="" textlink="">
      <xdr:nvSpPr>
        <xdr:cNvPr id="101" name="n_3mainValue有形固定資産減価償却率">
          <a:extLst>
            <a:ext uri="{FF2B5EF4-FFF2-40B4-BE49-F238E27FC236}">
              <a16:creationId xmlns:a16="http://schemas.microsoft.com/office/drawing/2014/main" id="{6F86D027-5F4B-4D73-B74F-2C7314F38FDA}"/>
            </a:ext>
          </a:extLst>
        </xdr:cNvPr>
        <xdr:cNvSpPr txBox="1"/>
      </xdr:nvSpPr>
      <xdr:spPr>
        <a:xfrm>
          <a:off x="2324744" y="487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71455</xdr:rowOff>
    </xdr:from>
    <xdr:ext cx="405111" cy="259045"/>
    <xdr:sp macro="" textlink="">
      <xdr:nvSpPr>
        <xdr:cNvPr id="102" name="n_4mainValue有形固定資産減価償却率">
          <a:extLst>
            <a:ext uri="{FF2B5EF4-FFF2-40B4-BE49-F238E27FC236}">
              <a16:creationId xmlns:a16="http://schemas.microsoft.com/office/drawing/2014/main" id="{C7EDA1F0-639B-43A9-A7D9-8811C7DC7E62}"/>
            </a:ext>
          </a:extLst>
        </xdr:cNvPr>
        <xdr:cNvSpPr txBox="1"/>
      </xdr:nvSpPr>
      <xdr:spPr>
        <a:xfrm>
          <a:off x="1562744" y="487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F6AB79EB-1A59-4FFB-A030-54417683BFB4}"/>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149539A3-14D4-415B-8E0C-3A601BFB7CF3}"/>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8B18646A-B32E-491C-BB70-4C51346DBBA3}"/>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A55E2EE5-BF67-4513-AD22-5B3AAF099028}"/>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7E0B74B7-70CB-43F4-B652-6863C7428D72}"/>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4274E964-DA4E-44BE-8EA3-8BA653C794F1}"/>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8A7603B8-A81C-44A2-B808-EF6A5CC84A19}"/>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B4790891-77DE-48CF-86CC-31526DCE1065}"/>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802A1A68-5D50-4307-81C2-9F28D8497F92}"/>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CEB36581-4ED1-449E-9F07-079F6037ED6E}"/>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B0AFE0B5-E1BD-44DA-944A-B292EBF9D59C}"/>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AF9C5BF8-E8AD-42DA-B56F-738FEBA7569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348DC69E-535D-4A59-A222-5BCC25FE925F}"/>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年度の「学びの杜ののいち カレード」建設、平成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年度の「にぎわいの里ののいち カミーノ」建設と大規模事業が続いたことにより地方債残高が大幅に増加した。</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また、扶助費や物件費などの経常経費が類似団体に比べ大きく、債務償還比率は類似団体平均に比べ大きくなっている。</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今後も人口増による児童福祉費や生活保護費などの扶助費は増加が続く見込みであるため、物件費など他経費の歳出抑制により経常収支比率全体の改善に努める必要がある。</a:t>
          </a: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D5F9E668-2EA8-47E8-9040-1176DA409C1B}"/>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B2D9DC5A-0CED-4198-9FD2-9A0E43858DF5}"/>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D53DD58E-11F7-479D-BF0D-F52008FC62C8}"/>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a:extLst>
            <a:ext uri="{FF2B5EF4-FFF2-40B4-BE49-F238E27FC236}">
              <a16:creationId xmlns:a16="http://schemas.microsoft.com/office/drawing/2014/main" id="{11A8FA37-A860-4D59-B945-38ECC9CB9640}"/>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a:extLst>
            <a:ext uri="{FF2B5EF4-FFF2-40B4-BE49-F238E27FC236}">
              <a16:creationId xmlns:a16="http://schemas.microsoft.com/office/drawing/2014/main" id="{45D4228E-7E65-4A8F-91C5-C520DBC5D5BE}"/>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a:extLst>
            <a:ext uri="{FF2B5EF4-FFF2-40B4-BE49-F238E27FC236}">
              <a16:creationId xmlns:a16="http://schemas.microsoft.com/office/drawing/2014/main" id="{A160B22F-9179-41A5-A789-AFF29B5EC131}"/>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2" name="テキスト ボックス 121">
          <a:extLst>
            <a:ext uri="{FF2B5EF4-FFF2-40B4-BE49-F238E27FC236}">
              <a16:creationId xmlns:a16="http://schemas.microsoft.com/office/drawing/2014/main" id="{6730295A-FA33-43E1-9D1F-B0323BEB345C}"/>
            </a:ext>
          </a:extLst>
        </xdr:cNvPr>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a:extLst>
            <a:ext uri="{FF2B5EF4-FFF2-40B4-BE49-F238E27FC236}">
              <a16:creationId xmlns:a16="http://schemas.microsoft.com/office/drawing/2014/main" id="{5F7C0648-41DA-42E6-A861-908B39EF5BCC}"/>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a:extLst>
            <a:ext uri="{FF2B5EF4-FFF2-40B4-BE49-F238E27FC236}">
              <a16:creationId xmlns:a16="http://schemas.microsoft.com/office/drawing/2014/main" id="{11EEAFD3-873E-4D25-8BCB-3D79502ED7F4}"/>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a:extLst>
            <a:ext uri="{FF2B5EF4-FFF2-40B4-BE49-F238E27FC236}">
              <a16:creationId xmlns:a16="http://schemas.microsoft.com/office/drawing/2014/main" id="{046BB768-FE9E-4475-8FB2-CD4873DDC973}"/>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a:extLst>
            <a:ext uri="{FF2B5EF4-FFF2-40B4-BE49-F238E27FC236}">
              <a16:creationId xmlns:a16="http://schemas.microsoft.com/office/drawing/2014/main" id="{50AFCC1C-7061-45AE-BCC8-4682D9CDEB92}"/>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a:extLst>
            <a:ext uri="{FF2B5EF4-FFF2-40B4-BE49-F238E27FC236}">
              <a16:creationId xmlns:a16="http://schemas.microsoft.com/office/drawing/2014/main" id="{DC772D14-DCBA-4200-B5DB-ACC4F7CCB827}"/>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a:extLst>
            <a:ext uri="{FF2B5EF4-FFF2-40B4-BE49-F238E27FC236}">
              <a16:creationId xmlns:a16="http://schemas.microsoft.com/office/drawing/2014/main" id="{3A399874-78B1-47D0-9E16-1B1E2FC2ED34}"/>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a:extLst>
            <a:ext uri="{FF2B5EF4-FFF2-40B4-BE49-F238E27FC236}">
              <a16:creationId xmlns:a16="http://schemas.microsoft.com/office/drawing/2014/main" id="{A5EFAF47-A297-4ABF-8F77-3C62D2967B11}"/>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a:extLst>
            <a:ext uri="{FF2B5EF4-FFF2-40B4-BE49-F238E27FC236}">
              <a16:creationId xmlns:a16="http://schemas.microsoft.com/office/drawing/2014/main" id="{C2B7DF1A-36DC-454C-8FAE-440045579D97}"/>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07CAA5A0-ABDC-4AF4-959F-67868FFC0C99}"/>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FB929106-4B8A-411C-BAA1-9534FE14E571}"/>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49612</xdr:rowOff>
    </xdr:to>
    <xdr:cxnSp macro="">
      <xdr:nvCxnSpPr>
        <xdr:cNvPr id="133" name="直線コネクタ 132">
          <a:extLst>
            <a:ext uri="{FF2B5EF4-FFF2-40B4-BE49-F238E27FC236}">
              <a16:creationId xmlns:a16="http://schemas.microsoft.com/office/drawing/2014/main" id="{C6E9917E-6B48-43A4-B215-C912FBE0C9C5}"/>
            </a:ext>
          </a:extLst>
        </xdr:cNvPr>
        <xdr:cNvCxnSpPr/>
      </xdr:nvCxnSpPr>
      <xdr:spPr>
        <a:xfrm flipV="1">
          <a:off x="14793595" y="4489903"/>
          <a:ext cx="1269" cy="1389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53439</xdr:rowOff>
    </xdr:from>
    <xdr:ext cx="469744" cy="259045"/>
    <xdr:sp macro="" textlink="">
      <xdr:nvSpPr>
        <xdr:cNvPr id="134" name="債務償還比率最小値テキスト">
          <a:extLst>
            <a:ext uri="{FF2B5EF4-FFF2-40B4-BE49-F238E27FC236}">
              <a16:creationId xmlns:a16="http://schemas.microsoft.com/office/drawing/2014/main" id="{AF38C44E-6E9C-4E02-A9AB-CF0C5BC2F662}"/>
            </a:ext>
          </a:extLst>
        </xdr:cNvPr>
        <xdr:cNvSpPr txBox="1"/>
      </xdr:nvSpPr>
      <xdr:spPr>
        <a:xfrm>
          <a:off x="14846300" y="588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49612</xdr:rowOff>
    </xdr:from>
    <xdr:to>
      <xdr:col>76</xdr:col>
      <xdr:colOff>111125</xdr:colOff>
      <xdr:row>34</xdr:row>
      <xdr:rowOff>49612</xdr:rowOff>
    </xdr:to>
    <xdr:cxnSp macro="">
      <xdr:nvCxnSpPr>
        <xdr:cNvPr id="135" name="直線コネクタ 134">
          <a:extLst>
            <a:ext uri="{FF2B5EF4-FFF2-40B4-BE49-F238E27FC236}">
              <a16:creationId xmlns:a16="http://schemas.microsoft.com/office/drawing/2014/main" id="{C9550ACA-E4F9-400D-AC71-9726E7EB4B69}"/>
            </a:ext>
          </a:extLst>
        </xdr:cNvPr>
        <xdr:cNvCxnSpPr/>
      </xdr:nvCxnSpPr>
      <xdr:spPr>
        <a:xfrm>
          <a:off x="14706600" y="587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a:extLst>
            <a:ext uri="{FF2B5EF4-FFF2-40B4-BE49-F238E27FC236}">
              <a16:creationId xmlns:a16="http://schemas.microsoft.com/office/drawing/2014/main" id="{37E49409-AA59-409B-80A2-4A3B1B8DC0C6}"/>
            </a:ext>
          </a:extLst>
        </xdr:cNvPr>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a:extLst>
            <a:ext uri="{FF2B5EF4-FFF2-40B4-BE49-F238E27FC236}">
              <a16:creationId xmlns:a16="http://schemas.microsoft.com/office/drawing/2014/main" id="{6377ADDE-144E-41CC-B21C-6930E5287110}"/>
            </a:ext>
          </a:extLst>
        </xdr:cNvPr>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19847</xdr:rowOff>
    </xdr:from>
    <xdr:ext cx="469744" cy="259045"/>
    <xdr:sp macro="" textlink="">
      <xdr:nvSpPr>
        <xdr:cNvPr id="138" name="債務償還比率平均値テキスト">
          <a:extLst>
            <a:ext uri="{FF2B5EF4-FFF2-40B4-BE49-F238E27FC236}">
              <a16:creationId xmlns:a16="http://schemas.microsoft.com/office/drawing/2014/main" id="{BD69D071-203D-4FC3-A5B8-4EC6F5D5A2AA}"/>
            </a:ext>
          </a:extLst>
        </xdr:cNvPr>
        <xdr:cNvSpPr txBox="1"/>
      </xdr:nvSpPr>
      <xdr:spPr>
        <a:xfrm>
          <a:off x="14846300" y="4991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168420</xdr:rowOff>
    </xdr:from>
    <xdr:to>
      <xdr:col>76</xdr:col>
      <xdr:colOff>73025</xdr:colOff>
      <xdr:row>30</xdr:row>
      <xdr:rowOff>98570</xdr:rowOff>
    </xdr:to>
    <xdr:sp macro="" textlink="">
      <xdr:nvSpPr>
        <xdr:cNvPr id="139" name="フローチャート: 判断 138">
          <a:extLst>
            <a:ext uri="{FF2B5EF4-FFF2-40B4-BE49-F238E27FC236}">
              <a16:creationId xmlns:a16="http://schemas.microsoft.com/office/drawing/2014/main" id="{433A06A6-5C69-4DD4-A9BC-D2E6DD9F54B4}"/>
            </a:ext>
          </a:extLst>
        </xdr:cNvPr>
        <xdr:cNvSpPr/>
      </xdr:nvSpPr>
      <xdr:spPr>
        <a:xfrm>
          <a:off x="14744700" y="514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85680</xdr:rowOff>
    </xdr:from>
    <xdr:to>
      <xdr:col>72</xdr:col>
      <xdr:colOff>123825</xdr:colOff>
      <xdr:row>32</xdr:row>
      <xdr:rowOff>15830</xdr:rowOff>
    </xdr:to>
    <xdr:sp macro="" textlink="">
      <xdr:nvSpPr>
        <xdr:cNvPr id="140" name="フローチャート: 判断 139">
          <a:extLst>
            <a:ext uri="{FF2B5EF4-FFF2-40B4-BE49-F238E27FC236}">
              <a16:creationId xmlns:a16="http://schemas.microsoft.com/office/drawing/2014/main" id="{AEA104B1-52CA-43CF-8B36-0633C7D8A818}"/>
            </a:ext>
          </a:extLst>
        </xdr:cNvPr>
        <xdr:cNvSpPr/>
      </xdr:nvSpPr>
      <xdr:spPr>
        <a:xfrm>
          <a:off x="14033500" y="540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107116</xdr:rowOff>
    </xdr:from>
    <xdr:to>
      <xdr:col>68</xdr:col>
      <xdr:colOff>123825</xdr:colOff>
      <xdr:row>32</xdr:row>
      <xdr:rowOff>37266</xdr:rowOff>
    </xdr:to>
    <xdr:sp macro="" textlink="">
      <xdr:nvSpPr>
        <xdr:cNvPr id="141" name="フローチャート: 判断 140">
          <a:extLst>
            <a:ext uri="{FF2B5EF4-FFF2-40B4-BE49-F238E27FC236}">
              <a16:creationId xmlns:a16="http://schemas.microsoft.com/office/drawing/2014/main" id="{A61C30A6-7508-4E17-B6F9-99F612172117}"/>
            </a:ext>
          </a:extLst>
        </xdr:cNvPr>
        <xdr:cNvSpPr/>
      </xdr:nvSpPr>
      <xdr:spPr>
        <a:xfrm>
          <a:off x="13271500" y="542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116677</xdr:rowOff>
    </xdr:from>
    <xdr:to>
      <xdr:col>64</xdr:col>
      <xdr:colOff>123825</xdr:colOff>
      <xdr:row>32</xdr:row>
      <xdr:rowOff>46827</xdr:rowOff>
    </xdr:to>
    <xdr:sp macro="" textlink="">
      <xdr:nvSpPr>
        <xdr:cNvPr id="142" name="フローチャート: 判断 141">
          <a:extLst>
            <a:ext uri="{FF2B5EF4-FFF2-40B4-BE49-F238E27FC236}">
              <a16:creationId xmlns:a16="http://schemas.microsoft.com/office/drawing/2014/main" id="{CF2E2A2C-C974-4E74-BF64-5848EB85440D}"/>
            </a:ext>
          </a:extLst>
        </xdr:cNvPr>
        <xdr:cNvSpPr/>
      </xdr:nvSpPr>
      <xdr:spPr>
        <a:xfrm>
          <a:off x="12509500" y="543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898</xdr:rowOff>
    </xdr:from>
    <xdr:to>
      <xdr:col>60</xdr:col>
      <xdr:colOff>123825</xdr:colOff>
      <xdr:row>32</xdr:row>
      <xdr:rowOff>102498</xdr:rowOff>
    </xdr:to>
    <xdr:sp macro="" textlink="">
      <xdr:nvSpPr>
        <xdr:cNvPr id="143" name="フローチャート: 判断 142">
          <a:extLst>
            <a:ext uri="{FF2B5EF4-FFF2-40B4-BE49-F238E27FC236}">
              <a16:creationId xmlns:a16="http://schemas.microsoft.com/office/drawing/2014/main" id="{958789F6-BA98-4210-B864-32813BA3972D}"/>
            </a:ext>
          </a:extLst>
        </xdr:cNvPr>
        <xdr:cNvSpPr/>
      </xdr:nvSpPr>
      <xdr:spPr>
        <a:xfrm>
          <a:off x="11747500" y="548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BAADB092-CD06-4748-A349-468B13554AA6}"/>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24A3871-D650-41E0-8C68-232D754E72BE}"/>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39328F0B-9AC2-4BA5-8A33-ADC242B70BF4}"/>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6CD01267-4969-4E5D-A793-1F5C3BD4E5A5}"/>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2F36CAA6-D8D8-4061-ACE4-440E881601DA}"/>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114790</xdr:rowOff>
    </xdr:from>
    <xdr:to>
      <xdr:col>76</xdr:col>
      <xdr:colOff>73025</xdr:colOff>
      <xdr:row>31</xdr:row>
      <xdr:rowOff>44940</xdr:rowOff>
    </xdr:to>
    <xdr:sp macro="" textlink="">
      <xdr:nvSpPr>
        <xdr:cNvPr id="149" name="楕円 148">
          <a:extLst>
            <a:ext uri="{FF2B5EF4-FFF2-40B4-BE49-F238E27FC236}">
              <a16:creationId xmlns:a16="http://schemas.microsoft.com/office/drawing/2014/main" id="{23C6DBC5-30E9-43B8-84E1-3DF2FB6281BA}"/>
            </a:ext>
          </a:extLst>
        </xdr:cNvPr>
        <xdr:cNvSpPr/>
      </xdr:nvSpPr>
      <xdr:spPr>
        <a:xfrm>
          <a:off x="14744700" y="525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93217</xdr:rowOff>
    </xdr:from>
    <xdr:ext cx="469744" cy="259045"/>
    <xdr:sp macro="" textlink="">
      <xdr:nvSpPr>
        <xdr:cNvPr id="150" name="債務償還比率該当値テキスト">
          <a:extLst>
            <a:ext uri="{FF2B5EF4-FFF2-40B4-BE49-F238E27FC236}">
              <a16:creationId xmlns:a16="http://schemas.microsoft.com/office/drawing/2014/main" id="{5447C868-0B0E-4A04-A02F-B05097F3370B}"/>
            </a:ext>
          </a:extLst>
        </xdr:cNvPr>
        <xdr:cNvSpPr txBox="1"/>
      </xdr:nvSpPr>
      <xdr:spPr>
        <a:xfrm>
          <a:off x="14846300" y="523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114862</xdr:rowOff>
    </xdr:from>
    <xdr:to>
      <xdr:col>72</xdr:col>
      <xdr:colOff>123825</xdr:colOff>
      <xdr:row>33</xdr:row>
      <xdr:rowOff>45012</xdr:rowOff>
    </xdr:to>
    <xdr:sp macro="" textlink="">
      <xdr:nvSpPr>
        <xdr:cNvPr id="151" name="楕円 150">
          <a:extLst>
            <a:ext uri="{FF2B5EF4-FFF2-40B4-BE49-F238E27FC236}">
              <a16:creationId xmlns:a16="http://schemas.microsoft.com/office/drawing/2014/main" id="{DF0CCB62-DD83-4416-9755-573879617CEC}"/>
            </a:ext>
          </a:extLst>
        </xdr:cNvPr>
        <xdr:cNvSpPr/>
      </xdr:nvSpPr>
      <xdr:spPr>
        <a:xfrm>
          <a:off x="14033500" y="560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165590</xdr:rowOff>
    </xdr:from>
    <xdr:to>
      <xdr:col>76</xdr:col>
      <xdr:colOff>22225</xdr:colOff>
      <xdr:row>32</xdr:row>
      <xdr:rowOff>165662</xdr:rowOff>
    </xdr:to>
    <xdr:cxnSp macro="">
      <xdr:nvCxnSpPr>
        <xdr:cNvPr id="152" name="直線コネクタ 151">
          <a:extLst>
            <a:ext uri="{FF2B5EF4-FFF2-40B4-BE49-F238E27FC236}">
              <a16:creationId xmlns:a16="http://schemas.microsoft.com/office/drawing/2014/main" id="{4A8F4CCA-D787-4813-9B04-137B6CF52DDE}"/>
            </a:ext>
          </a:extLst>
        </xdr:cNvPr>
        <xdr:cNvCxnSpPr/>
      </xdr:nvCxnSpPr>
      <xdr:spPr>
        <a:xfrm flipV="1">
          <a:off x="14084300" y="5309090"/>
          <a:ext cx="711200" cy="34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72953</xdr:rowOff>
    </xdr:from>
    <xdr:to>
      <xdr:col>68</xdr:col>
      <xdr:colOff>123825</xdr:colOff>
      <xdr:row>34</xdr:row>
      <xdr:rowOff>3102</xdr:rowOff>
    </xdr:to>
    <xdr:sp macro="" textlink="">
      <xdr:nvSpPr>
        <xdr:cNvPr id="153" name="楕円 152">
          <a:extLst>
            <a:ext uri="{FF2B5EF4-FFF2-40B4-BE49-F238E27FC236}">
              <a16:creationId xmlns:a16="http://schemas.microsoft.com/office/drawing/2014/main" id="{39297C4E-CFCC-4473-9E1B-644B94850CF4}"/>
            </a:ext>
          </a:extLst>
        </xdr:cNvPr>
        <xdr:cNvSpPr/>
      </xdr:nvSpPr>
      <xdr:spPr>
        <a:xfrm>
          <a:off x="13271500" y="57308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165662</xdr:rowOff>
    </xdr:from>
    <xdr:to>
      <xdr:col>72</xdr:col>
      <xdr:colOff>73025</xdr:colOff>
      <xdr:row>33</xdr:row>
      <xdr:rowOff>123752</xdr:rowOff>
    </xdr:to>
    <xdr:cxnSp macro="">
      <xdr:nvCxnSpPr>
        <xdr:cNvPr id="154" name="直線コネクタ 153">
          <a:extLst>
            <a:ext uri="{FF2B5EF4-FFF2-40B4-BE49-F238E27FC236}">
              <a16:creationId xmlns:a16="http://schemas.microsoft.com/office/drawing/2014/main" id="{279ABC77-5115-4C39-B54F-6D1ABDF576C4}"/>
            </a:ext>
          </a:extLst>
        </xdr:cNvPr>
        <xdr:cNvCxnSpPr/>
      </xdr:nvCxnSpPr>
      <xdr:spPr>
        <a:xfrm flipV="1">
          <a:off x="13322300" y="5652062"/>
          <a:ext cx="762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34861</xdr:rowOff>
    </xdr:from>
    <xdr:to>
      <xdr:col>64</xdr:col>
      <xdr:colOff>123825</xdr:colOff>
      <xdr:row>33</xdr:row>
      <xdr:rowOff>136461</xdr:rowOff>
    </xdr:to>
    <xdr:sp macro="" textlink="">
      <xdr:nvSpPr>
        <xdr:cNvPr id="155" name="楕円 154">
          <a:extLst>
            <a:ext uri="{FF2B5EF4-FFF2-40B4-BE49-F238E27FC236}">
              <a16:creationId xmlns:a16="http://schemas.microsoft.com/office/drawing/2014/main" id="{0882D315-7746-4EA5-9DE4-F00D8947BA1C}"/>
            </a:ext>
          </a:extLst>
        </xdr:cNvPr>
        <xdr:cNvSpPr/>
      </xdr:nvSpPr>
      <xdr:spPr>
        <a:xfrm>
          <a:off x="12509500" y="569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85661</xdr:rowOff>
    </xdr:from>
    <xdr:to>
      <xdr:col>68</xdr:col>
      <xdr:colOff>73025</xdr:colOff>
      <xdr:row>33</xdr:row>
      <xdr:rowOff>123752</xdr:rowOff>
    </xdr:to>
    <xdr:cxnSp macro="">
      <xdr:nvCxnSpPr>
        <xdr:cNvPr id="156" name="直線コネクタ 155">
          <a:extLst>
            <a:ext uri="{FF2B5EF4-FFF2-40B4-BE49-F238E27FC236}">
              <a16:creationId xmlns:a16="http://schemas.microsoft.com/office/drawing/2014/main" id="{C0678766-6A4B-4311-971A-A364EE27FFE9}"/>
            </a:ext>
          </a:extLst>
        </xdr:cNvPr>
        <xdr:cNvCxnSpPr/>
      </xdr:nvCxnSpPr>
      <xdr:spPr>
        <a:xfrm>
          <a:off x="12560300" y="5743511"/>
          <a:ext cx="762000" cy="3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7411</xdr:rowOff>
    </xdr:from>
    <xdr:to>
      <xdr:col>60</xdr:col>
      <xdr:colOff>123825</xdr:colOff>
      <xdr:row>33</xdr:row>
      <xdr:rowOff>109011</xdr:rowOff>
    </xdr:to>
    <xdr:sp macro="" textlink="">
      <xdr:nvSpPr>
        <xdr:cNvPr id="157" name="楕円 156">
          <a:extLst>
            <a:ext uri="{FF2B5EF4-FFF2-40B4-BE49-F238E27FC236}">
              <a16:creationId xmlns:a16="http://schemas.microsoft.com/office/drawing/2014/main" id="{6F71533E-2018-4F10-A654-37394284AEB8}"/>
            </a:ext>
          </a:extLst>
        </xdr:cNvPr>
        <xdr:cNvSpPr/>
      </xdr:nvSpPr>
      <xdr:spPr>
        <a:xfrm>
          <a:off x="11747500" y="566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58211</xdr:rowOff>
    </xdr:from>
    <xdr:to>
      <xdr:col>64</xdr:col>
      <xdr:colOff>73025</xdr:colOff>
      <xdr:row>33</xdr:row>
      <xdr:rowOff>85661</xdr:rowOff>
    </xdr:to>
    <xdr:cxnSp macro="">
      <xdr:nvCxnSpPr>
        <xdr:cNvPr id="158" name="直線コネクタ 157">
          <a:extLst>
            <a:ext uri="{FF2B5EF4-FFF2-40B4-BE49-F238E27FC236}">
              <a16:creationId xmlns:a16="http://schemas.microsoft.com/office/drawing/2014/main" id="{B1FBC354-A23C-4650-8B5E-4634613666BF}"/>
            </a:ext>
          </a:extLst>
        </xdr:cNvPr>
        <xdr:cNvCxnSpPr/>
      </xdr:nvCxnSpPr>
      <xdr:spPr>
        <a:xfrm>
          <a:off x="11798300" y="5716061"/>
          <a:ext cx="762000" cy="2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32357</xdr:rowOff>
    </xdr:from>
    <xdr:ext cx="469744" cy="259045"/>
    <xdr:sp macro="" textlink="">
      <xdr:nvSpPr>
        <xdr:cNvPr id="159" name="n_1aveValue債務償還比率">
          <a:extLst>
            <a:ext uri="{FF2B5EF4-FFF2-40B4-BE49-F238E27FC236}">
              <a16:creationId xmlns:a16="http://schemas.microsoft.com/office/drawing/2014/main" id="{8A81745E-FE33-4C42-B9DE-0BB544412197}"/>
            </a:ext>
          </a:extLst>
        </xdr:cNvPr>
        <xdr:cNvSpPr txBox="1"/>
      </xdr:nvSpPr>
      <xdr:spPr>
        <a:xfrm>
          <a:off x="13836727" y="5175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53793</xdr:rowOff>
    </xdr:from>
    <xdr:ext cx="469744" cy="259045"/>
    <xdr:sp macro="" textlink="">
      <xdr:nvSpPr>
        <xdr:cNvPr id="160" name="n_2aveValue債務償還比率">
          <a:extLst>
            <a:ext uri="{FF2B5EF4-FFF2-40B4-BE49-F238E27FC236}">
              <a16:creationId xmlns:a16="http://schemas.microsoft.com/office/drawing/2014/main" id="{9EA384C5-ABE1-458E-A67A-4B7C5F7DF15B}"/>
            </a:ext>
          </a:extLst>
        </xdr:cNvPr>
        <xdr:cNvSpPr txBox="1"/>
      </xdr:nvSpPr>
      <xdr:spPr>
        <a:xfrm>
          <a:off x="13087427" y="5197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63354</xdr:rowOff>
    </xdr:from>
    <xdr:ext cx="469744" cy="259045"/>
    <xdr:sp macro="" textlink="">
      <xdr:nvSpPr>
        <xdr:cNvPr id="161" name="n_3aveValue債務償還比率">
          <a:extLst>
            <a:ext uri="{FF2B5EF4-FFF2-40B4-BE49-F238E27FC236}">
              <a16:creationId xmlns:a16="http://schemas.microsoft.com/office/drawing/2014/main" id="{DD762AF8-4BE6-4B82-B1BA-D1A00DA89BB9}"/>
            </a:ext>
          </a:extLst>
        </xdr:cNvPr>
        <xdr:cNvSpPr txBox="1"/>
      </xdr:nvSpPr>
      <xdr:spPr>
        <a:xfrm>
          <a:off x="12325427" y="5206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119025</xdr:rowOff>
    </xdr:from>
    <xdr:ext cx="469744" cy="259045"/>
    <xdr:sp macro="" textlink="">
      <xdr:nvSpPr>
        <xdr:cNvPr id="162" name="n_4aveValue債務償還比率">
          <a:extLst>
            <a:ext uri="{FF2B5EF4-FFF2-40B4-BE49-F238E27FC236}">
              <a16:creationId xmlns:a16="http://schemas.microsoft.com/office/drawing/2014/main" id="{3C374588-25E2-4428-941E-12C8BB509D36}"/>
            </a:ext>
          </a:extLst>
        </xdr:cNvPr>
        <xdr:cNvSpPr txBox="1"/>
      </xdr:nvSpPr>
      <xdr:spPr>
        <a:xfrm>
          <a:off x="11563427" y="526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36139</xdr:rowOff>
    </xdr:from>
    <xdr:ext cx="469744" cy="259045"/>
    <xdr:sp macro="" textlink="">
      <xdr:nvSpPr>
        <xdr:cNvPr id="163" name="n_1mainValue債務償還比率">
          <a:extLst>
            <a:ext uri="{FF2B5EF4-FFF2-40B4-BE49-F238E27FC236}">
              <a16:creationId xmlns:a16="http://schemas.microsoft.com/office/drawing/2014/main" id="{1B37AC38-7044-4022-BCEB-FA0D0A75606E}"/>
            </a:ext>
          </a:extLst>
        </xdr:cNvPr>
        <xdr:cNvSpPr txBox="1"/>
      </xdr:nvSpPr>
      <xdr:spPr>
        <a:xfrm>
          <a:off x="13836727" y="5693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165679</xdr:rowOff>
    </xdr:from>
    <xdr:ext cx="469744" cy="259045"/>
    <xdr:sp macro="" textlink="">
      <xdr:nvSpPr>
        <xdr:cNvPr id="164" name="n_2mainValue債務償還比率">
          <a:extLst>
            <a:ext uri="{FF2B5EF4-FFF2-40B4-BE49-F238E27FC236}">
              <a16:creationId xmlns:a16="http://schemas.microsoft.com/office/drawing/2014/main" id="{B76D882E-78E3-4503-BD32-39014851FD60}"/>
            </a:ext>
          </a:extLst>
        </xdr:cNvPr>
        <xdr:cNvSpPr txBox="1"/>
      </xdr:nvSpPr>
      <xdr:spPr>
        <a:xfrm>
          <a:off x="13087427" y="582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127588</xdr:rowOff>
    </xdr:from>
    <xdr:ext cx="469744" cy="259045"/>
    <xdr:sp macro="" textlink="">
      <xdr:nvSpPr>
        <xdr:cNvPr id="165" name="n_3mainValue債務償還比率">
          <a:extLst>
            <a:ext uri="{FF2B5EF4-FFF2-40B4-BE49-F238E27FC236}">
              <a16:creationId xmlns:a16="http://schemas.microsoft.com/office/drawing/2014/main" id="{1A5D5909-A620-4545-91DD-B85AD221608E}"/>
            </a:ext>
          </a:extLst>
        </xdr:cNvPr>
        <xdr:cNvSpPr txBox="1"/>
      </xdr:nvSpPr>
      <xdr:spPr>
        <a:xfrm>
          <a:off x="12325427" y="5785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100138</xdr:rowOff>
    </xdr:from>
    <xdr:ext cx="469744" cy="259045"/>
    <xdr:sp macro="" textlink="">
      <xdr:nvSpPr>
        <xdr:cNvPr id="166" name="n_4mainValue債務償還比率">
          <a:extLst>
            <a:ext uri="{FF2B5EF4-FFF2-40B4-BE49-F238E27FC236}">
              <a16:creationId xmlns:a16="http://schemas.microsoft.com/office/drawing/2014/main" id="{EFB410E3-2400-4AE6-84AE-72EEE03A0E7E}"/>
            </a:ext>
          </a:extLst>
        </xdr:cNvPr>
        <xdr:cNvSpPr txBox="1"/>
      </xdr:nvSpPr>
      <xdr:spPr>
        <a:xfrm>
          <a:off x="11563427" y="575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8B47C5E2-35D0-486A-967D-4FD48E2CC943}"/>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B8B56F5E-A62F-4450-937E-F62631CDC15C}"/>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C28B1484-0756-4033-9FD9-AF947C434A9D}"/>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98C45275-634D-4265-9236-06BAA80C382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68ACDCAB-2CD4-4D22-A5EC-8DF12D8FB9DD}"/>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1913604D-3DDA-4DE7-BDFD-4681D1596CEC}"/>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29499CA-685A-4383-B174-F541F659734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E3D6322-CEE5-4429-B825-94DC04D55C9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5D12E6C-427B-409A-8B79-BCF8C57A626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36B50CE-6CD1-42A3-8D33-3DE70B7EA66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石川県野々市市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5AD894E-6BFF-42C1-837C-D63129B4834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8D34160-C1DE-4D5F-9E61-D4C46294464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2E09D82-C99B-4146-8137-C9B3F327D39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032F14D-AB07-4C93-B763-10177FFE230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A410B94-69BA-4D3C-98E7-7C5394CAF6F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0D7B816-5A24-4083-AD21-37861DB81F7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53,981
53,433
13.56
21,796,205
21,088,515
509,413
12,074,556
20,047,454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D0CF28C-942B-40F2-B716-B7C2676BD31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AC703F1-E141-46B8-AD9F-B180E1E2ADC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F30B87A-A8CC-43B5-93E0-8F078097B8A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7B7B7CE-5971-46E8-A557-75668586334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867EF74-9BA7-46E9-AB93-4221F117FD1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20003E4-CDC3-41A5-9FB6-473B6423732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01B81C6-32C3-4267-84C7-42FC4C76D23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59DDB65-336D-45EE-8606-B74C9C79EAB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57509D0-B1DA-4C73-8871-F90C8F738F4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C220202-D1F1-45DE-AD91-C1A2FBE6687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7146675-FA44-4E70-9B21-DAE86FCF53C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2A4CCF2-8FB7-4730-B2A5-383D3149B59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D122DE9-A44A-403F-81B3-12E55772419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3B714BC-5AA0-46C2-A0F4-9D0DDAFEB50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5320DBF-EC37-492D-B72F-5DE5321F49F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815D2A5-C3EE-4FAB-8459-E3D3B1EA1C1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01FC418-3466-4CB4-92DF-7B0E3899DF2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7E933CE-6EB3-4B76-A61E-70B9BD8CD26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644AD4E-F2A1-4749-9F65-7BEAFE157B2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AE2A5F7-ADF0-4073-A8CD-C2E631A62D75}"/>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0CD1AE0-06D6-4A84-9C0D-C60E975DF29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4ABEEC2-8D2B-4FD8-8756-3DF419159C7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E6B6690-370B-48E4-9A32-5FAE89AD2D1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D1D2A4C-0BCD-46BC-A623-85959AF273A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3D2E5DC-424C-4F27-814D-A65A01BAAC9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1A6BD24-64B9-4C44-8010-9C4C7A5B267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BB19D15-332F-4B39-A5E9-A7DEC1CB8E4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3B4052C-D81C-45FE-A7E0-534B9E817B1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8FAFBCD-C543-45C1-9C78-55F871A9706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25B4D14-5F00-4626-AA60-0ADBA458F7C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46F13E2-E422-4B80-B5AF-AB8D10AD4A8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19BDE4B-A2A3-4409-BE4A-569B4A0FA6C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15232580-9C70-48DC-AFC6-1AF1BCD9AD39}"/>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246E5982-3DA7-4538-B16F-BD83033E9273}"/>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750A6121-6324-4F3A-B04E-37811741D32E}"/>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910AA1ED-CCB9-4F81-8E38-2D16E538ADA2}"/>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CD2EBC16-6A22-4A2F-8AEE-0D89D808065B}"/>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B7D0B5C2-748D-4A36-8337-CDB2209F3C8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7A2E753D-013C-4417-A4F9-69A79BB8A2DE}"/>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EF5526BF-0322-4522-AD4B-D6CA4176CD2C}"/>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5D2D368-DFEB-4404-9795-3D9508248BA4}"/>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2A3D5EAA-639E-45EF-87A5-2AADC1278FB3}"/>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A1DF0503-D5B7-41F4-AAEE-E1209D946262}"/>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F19E0298-BE1B-4620-8084-BE78B32ECF16}"/>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BF41AACD-01E4-4CBE-A6F8-D9C28B63AB1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4A35FB97-31FB-4F8F-A5B6-81621DF26A3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81099</xdr:rowOff>
    </xdr:to>
    <xdr:cxnSp macro="">
      <xdr:nvCxnSpPr>
        <xdr:cNvPr id="58" name="直線コネクタ 57">
          <a:extLst>
            <a:ext uri="{FF2B5EF4-FFF2-40B4-BE49-F238E27FC236}">
              <a16:creationId xmlns:a16="http://schemas.microsoft.com/office/drawing/2014/main" id="{FCA570C9-F34D-4DF4-BDEC-FB4F58AB8EB2}"/>
            </a:ext>
          </a:extLst>
        </xdr:cNvPr>
        <xdr:cNvCxnSpPr/>
      </xdr:nvCxnSpPr>
      <xdr:spPr>
        <a:xfrm flipV="1">
          <a:off x="4634865" y="5660572"/>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道路】&#10;有形固定資産減価償却率最小値テキスト">
          <a:extLst>
            <a:ext uri="{FF2B5EF4-FFF2-40B4-BE49-F238E27FC236}">
              <a16:creationId xmlns:a16="http://schemas.microsoft.com/office/drawing/2014/main" id="{07F6012C-E0B2-41DF-8143-45D9CC9BCB0E}"/>
            </a:ext>
          </a:extLst>
        </xdr:cNvPr>
        <xdr:cNvSpPr txBox="1"/>
      </xdr:nvSpPr>
      <xdr:spPr>
        <a:xfrm>
          <a:off x="4673600" y="728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a:extLst>
            <a:ext uri="{FF2B5EF4-FFF2-40B4-BE49-F238E27FC236}">
              <a16:creationId xmlns:a16="http://schemas.microsoft.com/office/drawing/2014/main" id="{0E704010-CD79-4183-9AC5-0C64232EF409}"/>
            </a:ext>
          </a:extLst>
        </xdr:cNvPr>
        <xdr:cNvCxnSpPr/>
      </xdr:nvCxnSpPr>
      <xdr:spPr>
        <a:xfrm>
          <a:off x="4546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CB64A228-9B6D-4DBD-9670-2299026957AA}"/>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C3960DCC-9FBE-4A12-BC77-63338F8C64D2}"/>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30315</xdr:rowOff>
    </xdr:from>
    <xdr:ext cx="405111" cy="259045"/>
    <xdr:sp macro="" textlink="">
      <xdr:nvSpPr>
        <xdr:cNvPr id="63" name="【道路】&#10;有形固定資産減価償却率平均値テキスト">
          <a:extLst>
            <a:ext uri="{FF2B5EF4-FFF2-40B4-BE49-F238E27FC236}">
              <a16:creationId xmlns:a16="http://schemas.microsoft.com/office/drawing/2014/main" id="{9DEB3F1E-9E35-44BB-9021-C71E4643D419}"/>
            </a:ext>
          </a:extLst>
        </xdr:cNvPr>
        <xdr:cNvSpPr txBox="1"/>
      </xdr:nvSpPr>
      <xdr:spPr>
        <a:xfrm>
          <a:off x="4673600" y="6545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64" name="フローチャート: 判断 63">
          <a:extLst>
            <a:ext uri="{FF2B5EF4-FFF2-40B4-BE49-F238E27FC236}">
              <a16:creationId xmlns:a16="http://schemas.microsoft.com/office/drawing/2014/main" id="{763483ED-1D1D-43FB-B3B6-51A15C82FF06}"/>
            </a:ext>
          </a:extLst>
        </xdr:cNvPr>
        <xdr:cNvSpPr/>
      </xdr:nvSpPr>
      <xdr:spPr>
        <a:xfrm>
          <a:off x="4584700" y="669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144599</xdr:rowOff>
    </xdr:from>
    <xdr:to>
      <xdr:col>20</xdr:col>
      <xdr:colOff>38100</xdr:colOff>
      <xdr:row>39</xdr:row>
      <xdr:rowOff>74749</xdr:rowOff>
    </xdr:to>
    <xdr:sp macro="" textlink="">
      <xdr:nvSpPr>
        <xdr:cNvPr id="65" name="フローチャート: 判断 64">
          <a:extLst>
            <a:ext uri="{FF2B5EF4-FFF2-40B4-BE49-F238E27FC236}">
              <a16:creationId xmlns:a16="http://schemas.microsoft.com/office/drawing/2014/main" id="{84B82CE3-8AFB-4569-8869-34DECD64B728}"/>
            </a:ext>
          </a:extLst>
        </xdr:cNvPr>
        <xdr:cNvSpPr/>
      </xdr:nvSpPr>
      <xdr:spPr>
        <a:xfrm>
          <a:off x="3746500" y="665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116840</xdr:rowOff>
    </xdr:from>
    <xdr:to>
      <xdr:col>15</xdr:col>
      <xdr:colOff>101600</xdr:colOff>
      <xdr:row>39</xdr:row>
      <xdr:rowOff>46990</xdr:rowOff>
    </xdr:to>
    <xdr:sp macro="" textlink="">
      <xdr:nvSpPr>
        <xdr:cNvPr id="66" name="フローチャート: 判断 65">
          <a:extLst>
            <a:ext uri="{FF2B5EF4-FFF2-40B4-BE49-F238E27FC236}">
              <a16:creationId xmlns:a16="http://schemas.microsoft.com/office/drawing/2014/main" id="{7D6C32CB-87B3-4AB6-A841-25EE29D42AC3}"/>
            </a:ext>
          </a:extLst>
        </xdr:cNvPr>
        <xdr:cNvSpPr/>
      </xdr:nvSpPr>
      <xdr:spPr>
        <a:xfrm>
          <a:off x="2857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95613</xdr:rowOff>
    </xdr:from>
    <xdr:to>
      <xdr:col>10</xdr:col>
      <xdr:colOff>165100</xdr:colOff>
      <xdr:row>39</xdr:row>
      <xdr:rowOff>25763</xdr:rowOff>
    </xdr:to>
    <xdr:sp macro="" textlink="">
      <xdr:nvSpPr>
        <xdr:cNvPr id="67" name="フローチャート: 判断 66">
          <a:extLst>
            <a:ext uri="{FF2B5EF4-FFF2-40B4-BE49-F238E27FC236}">
              <a16:creationId xmlns:a16="http://schemas.microsoft.com/office/drawing/2014/main" id="{719EB123-907E-4F1C-8BDF-AA9D111AEB66}"/>
            </a:ext>
          </a:extLst>
        </xdr:cNvPr>
        <xdr:cNvSpPr/>
      </xdr:nvSpPr>
      <xdr:spPr>
        <a:xfrm>
          <a:off x="1968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72753</xdr:rowOff>
    </xdr:from>
    <xdr:to>
      <xdr:col>6</xdr:col>
      <xdr:colOff>38100</xdr:colOff>
      <xdr:row>39</xdr:row>
      <xdr:rowOff>2903</xdr:rowOff>
    </xdr:to>
    <xdr:sp macro="" textlink="">
      <xdr:nvSpPr>
        <xdr:cNvPr id="68" name="フローチャート: 判断 67">
          <a:extLst>
            <a:ext uri="{FF2B5EF4-FFF2-40B4-BE49-F238E27FC236}">
              <a16:creationId xmlns:a16="http://schemas.microsoft.com/office/drawing/2014/main" id="{AB9DE578-EDC1-47A6-8EF1-B44A09DC9200}"/>
            </a:ext>
          </a:extLst>
        </xdr:cNvPr>
        <xdr:cNvSpPr/>
      </xdr:nvSpPr>
      <xdr:spPr>
        <a:xfrm>
          <a:off x="1079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5343504-D56E-4CF1-8547-8CED66ACD1C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794DC01-FD40-4021-9F92-151E95787EF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515D704-E64F-4396-98C0-04BB75839DF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61614DB-44A6-45F6-9EAF-14C306F55FF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DB65FB08-1388-4784-91A9-20E3FE6C989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44994</xdr:rowOff>
    </xdr:from>
    <xdr:to>
      <xdr:col>24</xdr:col>
      <xdr:colOff>114300</xdr:colOff>
      <xdr:row>39</xdr:row>
      <xdr:rowOff>146594</xdr:rowOff>
    </xdr:to>
    <xdr:sp macro="" textlink="">
      <xdr:nvSpPr>
        <xdr:cNvPr id="74" name="楕円 73">
          <a:extLst>
            <a:ext uri="{FF2B5EF4-FFF2-40B4-BE49-F238E27FC236}">
              <a16:creationId xmlns:a16="http://schemas.microsoft.com/office/drawing/2014/main" id="{45690BB8-63ED-4E96-B306-75C941125ED3}"/>
            </a:ext>
          </a:extLst>
        </xdr:cNvPr>
        <xdr:cNvSpPr/>
      </xdr:nvSpPr>
      <xdr:spPr>
        <a:xfrm>
          <a:off x="4584700" y="673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23421</xdr:rowOff>
    </xdr:from>
    <xdr:ext cx="405111" cy="259045"/>
    <xdr:sp macro="" textlink="">
      <xdr:nvSpPr>
        <xdr:cNvPr id="75" name="【道路】&#10;有形固定資産減価償却率該当値テキスト">
          <a:extLst>
            <a:ext uri="{FF2B5EF4-FFF2-40B4-BE49-F238E27FC236}">
              <a16:creationId xmlns:a16="http://schemas.microsoft.com/office/drawing/2014/main" id="{46FD6334-1F47-4B35-925F-775BD324D162}"/>
            </a:ext>
          </a:extLst>
        </xdr:cNvPr>
        <xdr:cNvSpPr txBox="1"/>
      </xdr:nvSpPr>
      <xdr:spPr>
        <a:xfrm>
          <a:off x="4673600"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31931</xdr:rowOff>
    </xdr:from>
    <xdr:to>
      <xdr:col>20</xdr:col>
      <xdr:colOff>38100</xdr:colOff>
      <xdr:row>39</xdr:row>
      <xdr:rowOff>133531</xdr:rowOff>
    </xdr:to>
    <xdr:sp macro="" textlink="">
      <xdr:nvSpPr>
        <xdr:cNvPr id="76" name="楕円 75">
          <a:extLst>
            <a:ext uri="{FF2B5EF4-FFF2-40B4-BE49-F238E27FC236}">
              <a16:creationId xmlns:a16="http://schemas.microsoft.com/office/drawing/2014/main" id="{DB8576DD-6404-41D8-9FB0-0345AE31A849}"/>
            </a:ext>
          </a:extLst>
        </xdr:cNvPr>
        <xdr:cNvSpPr/>
      </xdr:nvSpPr>
      <xdr:spPr>
        <a:xfrm>
          <a:off x="3746500" y="671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82731</xdr:rowOff>
    </xdr:from>
    <xdr:to>
      <xdr:col>24</xdr:col>
      <xdr:colOff>63500</xdr:colOff>
      <xdr:row>39</xdr:row>
      <xdr:rowOff>95794</xdr:rowOff>
    </xdr:to>
    <xdr:cxnSp macro="">
      <xdr:nvCxnSpPr>
        <xdr:cNvPr id="77" name="直線コネクタ 76">
          <a:extLst>
            <a:ext uri="{FF2B5EF4-FFF2-40B4-BE49-F238E27FC236}">
              <a16:creationId xmlns:a16="http://schemas.microsoft.com/office/drawing/2014/main" id="{52CB8F93-CBC2-48E1-AE9F-643CBD2D13C8}"/>
            </a:ext>
          </a:extLst>
        </xdr:cNvPr>
        <xdr:cNvCxnSpPr/>
      </xdr:nvCxnSpPr>
      <xdr:spPr>
        <a:xfrm>
          <a:off x="3797300" y="6769281"/>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15603</xdr:rowOff>
    </xdr:from>
    <xdr:to>
      <xdr:col>15</xdr:col>
      <xdr:colOff>101600</xdr:colOff>
      <xdr:row>39</xdr:row>
      <xdr:rowOff>117203</xdr:rowOff>
    </xdr:to>
    <xdr:sp macro="" textlink="">
      <xdr:nvSpPr>
        <xdr:cNvPr id="78" name="楕円 77">
          <a:extLst>
            <a:ext uri="{FF2B5EF4-FFF2-40B4-BE49-F238E27FC236}">
              <a16:creationId xmlns:a16="http://schemas.microsoft.com/office/drawing/2014/main" id="{633F488A-97C1-4B40-A957-128ACDF62E9A}"/>
            </a:ext>
          </a:extLst>
        </xdr:cNvPr>
        <xdr:cNvSpPr/>
      </xdr:nvSpPr>
      <xdr:spPr>
        <a:xfrm>
          <a:off x="2857500" y="670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66403</xdr:rowOff>
    </xdr:from>
    <xdr:to>
      <xdr:col>19</xdr:col>
      <xdr:colOff>177800</xdr:colOff>
      <xdr:row>39</xdr:row>
      <xdr:rowOff>82731</xdr:rowOff>
    </xdr:to>
    <xdr:cxnSp macro="">
      <xdr:nvCxnSpPr>
        <xdr:cNvPr id="79" name="直線コネクタ 78">
          <a:extLst>
            <a:ext uri="{FF2B5EF4-FFF2-40B4-BE49-F238E27FC236}">
              <a16:creationId xmlns:a16="http://schemas.microsoft.com/office/drawing/2014/main" id="{EE6D7C38-96B6-46B0-931E-51E0BBB79533}"/>
            </a:ext>
          </a:extLst>
        </xdr:cNvPr>
        <xdr:cNvCxnSpPr/>
      </xdr:nvCxnSpPr>
      <xdr:spPr>
        <a:xfrm>
          <a:off x="2908300" y="675295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7438</xdr:rowOff>
    </xdr:from>
    <xdr:to>
      <xdr:col>10</xdr:col>
      <xdr:colOff>165100</xdr:colOff>
      <xdr:row>39</xdr:row>
      <xdr:rowOff>109038</xdr:rowOff>
    </xdr:to>
    <xdr:sp macro="" textlink="">
      <xdr:nvSpPr>
        <xdr:cNvPr id="80" name="楕円 79">
          <a:extLst>
            <a:ext uri="{FF2B5EF4-FFF2-40B4-BE49-F238E27FC236}">
              <a16:creationId xmlns:a16="http://schemas.microsoft.com/office/drawing/2014/main" id="{240BC10A-10B2-4477-98AB-FCC11DF8C80A}"/>
            </a:ext>
          </a:extLst>
        </xdr:cNvPr>
        <xdr:cNvSpPr/>
      </xdr:nvSpPr>
      <xdr:spPr>
        <a:xfrm>
          <a:off x="1968500" y="66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58238</xdr:rowOff>
    </xdr:from>
    <xdr:to>
      <xdr:col>15</xdr:col>
      <xdr:colOff>50800</xdr:colOff>
      <xdr:row>39</xdr:row>
      <xdr:rowOff>66403</xdr:rowOff>
    </xdr:to>
    <xdr:cxnSp macro="">
      <xdr:nvCxnSpPr>
        <xdr:cNvPr id="81" name="直線コネクタ 80">
          <a:extLst>
            <a:ext uri="{FF2B5EF4-FFF2-40B4-BE49-F238E27FC236}">
              <a16:creationId xmlns:a16="http://schemas.microsoft.com/office/drawing/2014/main" id="{71DBA404-DAB9-40E5-A921-9D6D321A81D3}"/>
            </a:ext>
          </a:extLst>
        </xdr:cNvPr>
        <xdr:cNvCxnSpPr/>
      </xdr:nvCxnSpPr>
      <xdr:spPr>
        <a:xfrm>
          <a:off x="2019300" y="6744788"/>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2540</xdr:rowOff>
    </xdr:from>
    <xdr:to>
      <xdr:col>6</xdr:col>
      <xdr:colOff>38100</xdr:colOff>
      <xdr:row>39</xdr:row>
      <xdr:rowOff>104140</xdr:rowOff>
    </xdr:to>
    <xdr:sp macro="" textlink="">
      <xdr:nvSpPr>
        <xdr:cNvPr id="82" name="楕円 81">
          <a:extLst>
            <a:ext uri="{FF2B5EF4-FFF2-40B4-BE49-F238E27FC236}">
              <a16:creationId xmlns:a16="http://schemas.microsoft.com/office/drawing/2014/main" id="{6A30160A-80A9-477C-955C-68257EB10EC2}"/>
            </a:ext>
          </a:extLst>
        </xdr:cNvPr>
        <xdr:cNvSpPr/>
      </xdr:nvSpPr>
      <xdr:spPr>
        <a:xfrm>
          <a:off x="1079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53340</xdr:rowOff>
    </xdr:from>
    <xdr:to>
      <xdr:col>10</xdr:col>
      <xdr:colOff>114300</xdr:colOff>
      <xdr:row>39</xdr:row>
      <xdr:rowOff>58238</xdr:rowOff>
    </xdr:to>
    <xdr:cxnSp macro="">
      <xdr:nvCxnSpPr>
        <xdr:cNvPr id="83" name="直線コネクタ 82">
          <a:extLst>
            <a:ext uri="{FF2B5EF4-FFF2-40B4-BE49-F238E27FC236}">
              <a16:creationId xmlns:a16="http://schemas.microsoft.com/office/drawing/2014/main" id="{D9A535CA-8148-4543-857C-4F789A160F61}"/>
            </a:ext>
          </a:extLst>
        </xdr:cNvPr>
        <xdr:cNvCxnSpPr/>
      </xdr:nvCxnSpPr>
      <xdr:spPr>
        <a:xfrm>
          <a:off x="1130300" y="6739890"/>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91276</xdr:rowOff>
    </xdr:from>
    <xdr:ext cx="405111" cy="259045"/>
    <xdr:sp macro="" textlink="">
      <xdr:nvSpPr>
        <xdr:cNvPr id="84" name="n_1aveValue【道路】&#10;有形固定資産減価償却率">
          <a:extLst>
            <a:ext uri="{FF2B5EF4-FFF2-40B4-BE49-F238E27FC236}">
              <a16:creationId xmlns:a16="http://schemas.microsoft.com/office/drawing/2014/main" id="{67D5D7A9-A7C3-445A-AC3F-8D96ED6C4659}"/>
            </a:ext>
          </a:extLst>
        </xdr:cNvPr>
        <xdr:cNvSpPr txBox="1"/>
      </xdr:nvSpPr>
      <xdr:spPr>
        <a:xfrm>
          <a:off x="3582044" y="643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63517</xdr:rowOff>
    </xdr:from>
    <xdr:ext cx="405111" cy="259045"/>
    <xdr:sp macro="" textlink="">
      <xdr:nvSpPr>
        <xdr:cNvPr id="85" name="n_2aveValue【道路】&#10;有形固定資産減価償却率">
          <a:extLst>
            <a:ext uri="{FF2B5EF4-FFF2-40B4-BE49-F238E27FC236}">
              <a16:creationId xmlns:a16="http://schemas.microsoft.com/office/drawing/2014/main" id="{B039BEE1-9D62-4DB0-907E-78B53A4714BE}"/>
            </a:ext>
          </a:extLst>
        </xdr:cNvPr>
        <xdr:cNvSpPr txBox="1"/>
      </xdr:nvSpPr>
      <xdr:spPr>
        <a:xfrm>
          <a:off x="27057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42290</xdr:rowOff>
    </xdr:from>
    <xdr:ext cx="405111" cy="259045"/>
    <xdr:sp macro="" textlink="">
      <xdr:nvSpPr>
        <xdr:cNvPr id="86" name="n_3aveValue【道路】&#10;有形固定資産減価償却率">
          <a:extLst>
            <a:ext uri="{FF2B5EF4-FFF2-40B4-BE49-F238E27FC236}">
              <a16:creationId xmlns:a16="http://schemas.microsoft.com/office/drawing/2014/main" id="{3191DD0F-6119-4439-8AD2-4F40EE66BD3D}"/>
            </a:ext>
          </a:extLst>
        </xdr:cNvPr>
        <xdr:cNvSpPr txBox="1"/>
      </xdr:nvSpPr>
      <xdr:spPr>
        <a:xfrm>
          <a:off x="1816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19430</xdr:rowOff>
    </xdr:from>
    <xdr:ext cx="405111" cy="259045"/>
    <xdr:sp macro="" textlink="">
      <xdr:nvSpPr>
        <xdr:cNvPr id="87" name="n_4aveValue【道路】&#10;有形固定資産減価償却率">
          <a:extLst>
            <a:ext uri="{FF2B5EF4-FFF2-40B4-BE49-F238E27FC236}">
              <a16:creationId xmlns:a16="http://schemas.microsoft.com/office/drawing/2014/main" id="{39724EE0-33AE-424D-AAF6-F630F00EE0E5}"/>
            </a:ext>
          </a:extLst>
        </xdr:cNvPr>
        <xdr:cNvSpPr txBox="1"/>
      </xdr:nvSpPr>
      <xdr:spPr>
        <a:xfrm>
          <a:off x="927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124658</xdr:rowOff>
    </xdr:from>
    <xdr:ext cx="405111" cy="259045"/>
    <xdr:sp macro="" textlink="">
      <xdr:nvSpPr>
        <xdr:cNvPr id="88" name="n_1mainValue【道路】&#10;有形固定資産減価償却率">
          <a:extLst>
            <a:ext uri="{FF2B5EF4-FFF2-40B4-BE49-F238E27FC236}">
              <a16:creationId xmlns:a16="http://schemas.microsoft.com/office/drawing/2014/main" id="{5F98FA2C-8F3A-435F-BA98-B680D1B7C1E4}"/>
            </a:ext>
          </a:extLst>
        </xdr:cNvPr>
        <xdr:cNvSpPr txBox="1"/>
      </xdr:nvSpPr>
      <xdr:spPr>
        <a:xfrm>
          <a:off x="3582044" y="681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108330</xdr:rowOff>
    </xdr:from>
    <xdr:ext cx="405111" cy="259045"/>
    <xdr:sp macro="" textlink="">
      <xdr:nvSpPr>
        <xdr:cNvPr id="89" name="n_2mainValue【道路】&#10;有形固定資産減価償却率">
          <a:extLst>
            <a:ext uri="{FF2B5EF4-FFF2-40B4-BE49-F238E27FC236}">
              <a16:creationId xmlns:a16="http://schemas.microsoft.com/office/drawing/2014/main" id="{63BDC696-87F4-47A6-B221-9BE289E2852B}"/>
            </a:ext>
          </a:extLst>
        </xdr:cNvPr>
        <xdr:cNvSpPr txBox="1"/>
      </xdr:nvSpPr>
      <xdr:spPr>
        <a:xfrm>
          <a:off x="2705744" y="679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100165</xdr:rowOff>
    </xdr:from>
    <xdr:ext cx="405111" cy="259045"/>
    <xdr:sp macro="" textlink="">
      <xdr:nvSpPr>
        <xdr:cNvPr id="90" name="n_3mainValue【道路】&#10;有形固定資産減価償却率">
          <a:extLst>
            <a:ext uri="{FF2B5EF4-FFF2-40B4-BE49-F238E27FC236}">
              <a16:creationId xmlns:a16="http://schemas.microsoft.com/office/drawing/2014/main" id="{C19E0397-1FD2-495D-B8A4-AC2A5489B179}"/>
            </a:ext>
          </a:extLst>
        </xdr:cNvPr>
        <xdr:cNvSpPr txBox="1"/>
      </xdr:nvSpPr>
      <xdr:spPr>
        <a:xfrm>
          <a:off x="1816744" y="678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95267</xdr:rowOff>
    </xdr:from>
    <xdr:ext cx="405111" cy="259045"/>
    <xdr:sp macro="" textlink="">
      <xdr:nvSpPr>
        <xdr:cNvPr id="91" name="n_4mainValue【道路】&#10;有形固定資産減価償却率">
          <a:extLst>
            <a:ext uri="{FF2B5EF4-FFF2-40B4-BE49-F238E27FC236}">
              <a16:creationId xmlns:a16="http://schemas.microsoft.com/office/drawing/2014/main" id="{C503DF16-60F8-43D7-8DBD-BAB916C75EBA}"/>
            </a:ext>
          </a:extLst>
        </xdr:cNvPr>
        <xdr:cNvSpPr txBox="1"/>
      </xdr:nvSpPr>
      <xdr:spPr>
        <a:xfrm>
          <a:off x="9277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EF869616-CC73-49CF-B328-D5B76022643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86F7E365-1689-4AB7-A998-44133354406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240F26A7-FCE9-48D9-AA31-14E36747B2E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631D200-DE47-4B96-81CE-44C546DBC95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8AB437E0-EFBE-40DE-B1CF-00CA9BDF13E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BC593768-9FDE-4A7B-A556-F31020B49C3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32EDCBA5-A180-4ABA-905F-71672D34AD6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FB59E618-9F4D-4505-ADE0-7CD163B775E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FBCFF063-11F8-400B-B2E6-1B548D1D207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4837CAF1-A1C1-4DD5-9156-4C0F6234EDE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D5D8182E-0ACE-429E-AD50-8584D8258563}"/>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13EC61AA-4A34-4FC0-9116-34EE6422D0D7}"/>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CBCF16D8-D625-46A5-96A7-FB877D7044E4}"/>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a:extLst>
            <a:ext uri="{FF2B5EF4-FFF2-40B4-BE49-F238E27FC236}">
              <a16:creationId xmlns:a16="http://schemas.microsoft.com/office/drawing/2014/main" id="{B216B12F-4209-4C85-A818-C80D9E05805E}"/>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A19958F6-9767-46BB-A2CE-ED3F6FCBF495}"/>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a:extLst>
            <a:ext uri="{FF2B5EF4-FFF2-40B4-BE49-F238E27FC236}">
              <a16:creationId xmlns:a16="http://schemas.microsoft.com/office/drawing/2014/main" id="{650F3D3B-3F13-437F-9A1E-69AD6D3810A1}"/>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2075185E-BF24-44E6-A79A-742AD08DBAF3}"/>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a:extLst>
            <a:ext uri="{FF2B5EF4-FFF2-40B4-BE49-F238E27FC236}">
              <a16:creationId xmlns:a16="http://schemas.microsoft.com/office/drawing/2014/main" id="{536C1232-AE82-4C6C-8D73-A835252B60F8}"/>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4D751791-5611-43AA-8870-D64648073DB1}"/>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a:extLst>
            <a:ext uri="{FF2B5EF4-FFF2-40B4-BE49-F238E27FC236}">
              <a16:creationId xmlns:a16="http://schemas.microsoft.com/office/drawing/2014/main" id="{3F6A1510-85A1-40E0-8F11-06FBEE3BF7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8EBEED54-A7BA-4B7C-BAE8-8D43DC83760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a16="http://schemas.microsoft.com/office/drawing/2014/main" id="{2D11DB3C-302D-466F-9BF6-034BA20416A3}"/>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E3B3C53B-F35C-49E7-9109-7FCC0A356E4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99632</xdr:rowOff>
    </xdr:from>
    <xdr:to>
      <xdr:col>54</xdr:col>
      <xdr:colOff>189865</xdr:colOff>
      <xdr:row>41</xdr:row>
      <xdr:rowOff>155486</xdr:rowOff>
    </xdr:to>
    <xdr:cxnSp macro="">
      <xdr:nvCxnSpPr>
        <xdr:cNvPr id="115" name="直線コネクタ 114">
          <a:extLst>
            <a:ext uri="{FF2B5EF4-FFF2-40B4-BE49-F238E27FC236}">
              <a16:creationId xmlns:a16="http://schemas.microsoft.com/office/drawing/2014/main" id="{A309260B-A3F8-4777-8B68-CE983A0B3BCC}"/>
            </a:ext>
          </a:extLst>
        </xdr:cNvPr>
        <xdr:cNvCxnSpPr/>
      </xdr:nvCxnSpPr>
      <xdr:spPr>
        <a:xfrm flipV="1">
          <a:off x="10476865" y="5928932"/>
          <a:ext cx="0" cy="1256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159313</xdr:rowOff>
    </xdr:from>
    <xdr:ext cx="469744" cy="259045"/>
    <xdr:sp macro="" textlink="">
      <xdr:nvSpPr>
        <xdr:cNvPr id="116" name="【道路】&#10;一人当たり延長最小値テキスト">
          <a:extLst>
            <a:ext uri="{FF2B5EF4-FFF2-40B4-BE49-F238E27FC236}">
              <a16:creationId xmlns:a16="http://schemas.microsoft.com/office/drawing/2014/main" id="{9FC43FE9-F65A-4E37-9EF0-AEA1AB585BED}"/>
            </a:ext>
          </a:extLst>
        </xdr:cNvPr>
        <xdr:cNvSpPr txBox="1"/>
      </xdr:nvSpPr>
      <xdr:spPr>
        <a:xfrm>
          <a:off x="10515600" y="718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155486</xdr:rowOff>
    </xdr:from>
    <xdr:to>
      <xdr:col>55</xdr:col>
      <xdr:colOff>88900</xdr:colOff>
      <xdr:row>41</xdr:row>
      <xdr:rowOff>155486</xdr:rowOff>
    </xdr:to>
    <xdr:cxnSp macro="">
      <xdr:nvCxnSpPr>
        <xdr:cNvPr id="117" name="直線コネクタ 116">
          <a:extLst>
            <a:ext uri="{FF2B5EF4-FFF2-40B4-BE49-F238E27FC236}">
              <a16:creationId xmlns:a16="http://schemas.microsoft.com/office/drawing/2014/main" id="{A1B92038-F7C2-41BA-8B83-512753F75C6A}"/>
            </a:ext>
          </a:extLst>
        </xdr:cNvPr>
        <xdr:cNvCxnSpPr/>
      </xdr:nvCxnSpPr>
      <xdr:spPr>
        <a:xfrm>
          <a:off x="10388600" y="718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46309</xdr:rowOff>
    </xdr:from>
    <xdr:ext cx="534377" cy="259045"/>
    <xdr:sp macro="" textlink="">
      <xdr:nvSpPr>
        <xdr:cNvPr id="118" name="【道路】&#10;一人当たり延長最大値テキスト">
          <a:extLst>
            <a:ext uri="{FF2B5EF4-FFF2-40B4-BE49-F238E27FC236}">
              <a16:creationId xmlns:a16="http://schemas.microsoft.com/office/drawing/2014/main" id="{037074DC-CF23-4E0F-A905-7F7DB42FFFE6}"/>
            </a:ext>
          </a:extLst>
        </xdr:cNvPr>
        <xdr:cNvSpPr txBox="1"/>
      </xdr:nvSpPr>
      <xdr:spPr>
        <a:xfrm>
          <a:off x="10515600" y="570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99632</xdr:rowOff>
    </xdr:from>
    <xdr:to>
      <xdr:col>55</xdr:col>
      <xdr:colOff>88900</xdr:colOff>
      <xdr:row>34</xdr:row>
      <xdr:rowOff>99632</xdr:rowOff>
    </xdr:to>
    <xdr:cxnSp macro="">
      <xdr:nvCxnSpPr>
        <xdr:cNvPr id="119" name="直線コネクタ 118">
          <a:extLst>
            <a:ext uri="{FF2B5EF4-FFF2-40B4-BE49-F238E27FC236}">
              <a16:creationId xmlns:a16="http://schemas.microsoft.com/office/drawing/2014/main" id="{48334C5F-7C09-40E5-86CB-0CB5A8F162F6}"/>
            </a:ext>
          </a:extLst>
        </xdr:cNvPr>
        <xdr:cNvCxnSpPr/>
      </xdr:nvCxnSpPr>
      <xdr:spPr>
        <a:xfrm>
          <a:off x="10388600" y="5928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57193</xdr:rowOff>
    </xdr:from>
    <xdr:ext cx="469744" cy="259045"/>
    <xdr:sp macro="" textlink="">
      <xdr:nvSpPr>
        <xdr:cNvPr id="120" name="【道路】&#10;一人当たり延長平均値テキスト">
          <a:extLst>
            <a:ext uri="{FF2B5EF4-FFF2-40B4-BE49-F238E27FC236}">
              <a16:creationId xmlns:a16="http://schemas.microsoft.com/office/drawing/2014/main" id="{A0AF8876-42CD-44FD-B5CC-6FC0B8F4DA56}"/>
            </a:ext>
          </a:extLst>
        </xdr:cNvPr>
        <xdr:cNvSpPr txBox="1"/>
      </xdr:nvSpPr>
      <xdr:spPr>
        <a:xfrm>
          <a:off x="10515600" y="6743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34316</xdr:rowOff>
    </xdr:from>
    <xdr:to>
      <xdr:col>55</xdr:col>
      <xdr:colOff>50800</xdr:colOff>
      <xdr:row>40</xdr:row>
      <xdr:rowOff>135916</xdr:rowOff>
    </xdr:to>
    <xdr:sp macro="" textlink="">
      <xdr:nvSpPr>
        <xdr:cNvPr id="121" name="フローチャート: 判断 120">
          <a:extLst>
            <a:ext uri="{FF2B5EF4-FFF2-40B4-BE49-F238E27FC236}">
              <a16:creationId xmlns:a16="http://schemas.microsoft.com/office/drawing/2014/main" id="{CDEF5EE1-47E5-491B-BF61-1D462D70795E}"/>
            </a:ext>
          </a:extLst>
        </xdr:cNvPr>
        <xdr:cNvSpPr/>
      </xdr:nvSpPr>
      <xdr:spPr>
        <a:xfrm>
          <a:off x="10426700" y="6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49936</xdr:rowOff>
    </xdr:from>
    <xdr:to>
      <xdr:col>50</xdr:col>
      <xdr:colOff>165100</xdr:colOff>
      <xdr:row>40</xdr:row>
      <xdr:rowOff>151536</xdr:rowOff>
    </xdr:to>
    <xdr:sp macro="" textlink="">
      <xdr:nvSpPr>
        <xdr:cNvPr id="122" name="フローチャート: 判断 121">
          <a:extLst>
            <a:ext uri="{FF2B5EF4-FFF2-40B4-BE49-F238E27FC236}">
              <a16:creationId xmlns:a16="http://schemas.microsoft.com/office/drawing/2014/main" id="{8AB0E559-D937-46C7-886D-2DC7783F5CA6}"/>
            </a:ext>
          </a:extLst>
        </xdr:cNvPr>
        <xdr:cNvSpPr/>
      </xdr:nvSpPr>
      <xdr:spPr>
        <a:xfrm>
          <a:off x="9588500" y="69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49899</xdr:rowOff>
    </xdr:from>
    <xdr:to>
      <xdr:col>46</xdr:col>
      <xdr:colOff>38100</xdr:colOff>
      <xdr:row>40</xdr:row>
      <xdr:rowOff>151499</xdr:rowOff>
    </xdr:to>
    <xdr:sp macro="" textlink="">
      <xdr:nvSpPr>
        <xdr:cNvPr id="123" name="フローチャート: 判断 122">
          <a:extLst>
            <a:ext uri="{FF2B5EF4-FFF2-40B4-BE49-F238E27FC236}">
              <a16:creationId xmlns:a16="http://schemas.microsoft.com/office/drawing/2014/main" id="{C2E0F26E-3673-4C59-BF25-917D23243293}"/>
            </a:ext>
          </a:extLst>
        </xdr:cNvPr>
        <xdr:cNvSpPr/>
      </xdr:nvSpPr>
      <xdr:spPr>
        <a:xfrm>
          <a:off x="8699500" y="690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55499</xdr:rowOff>
    </xdr:from>
    <xdr:to>
      <xdr:col>41</xdr:col>
      <xdr:colOff>101600</xdr:colOff>
      <xdr:row>40</xdr:row>
      <xdr:rowOff>157099</xdr:rowOff>
    </xdr:to>
    <xdr:sp macro="" textlink="">
      <xdr:nvSpPr>
        <xdr:cNvPr id="124" name="フローチャート: 判断 123">
          <a:extLst>
            <a:ext uri="{FF2B5EF4-FFF2-40B4-BE49-F238E27FC236}">
              <a16:creationId xmlns:a16="http://schemas.microsoft.com/office/drawing/2014/main" id="{53588D85-7C43-4420-871D-BC456325C904}"/>
            </a:ext>
          </a:extLst>
        </xdr:cNvPr>
        <xdr:cNvSpPr/>
      </xdr:nvSpPr>
      <xdr:spPr>
        <a:xfrm>
          <a:off x="7810500" y="691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54356</xdr:rowOff>
    </xdr:from>
    <xdr:to>
      <xdr:col>36</xdr:col>
      <xdr:colOff>165100</xdr:colOff>
      <xdr:row>40</xdr:row>
      <xdr:rowOff>155956</xdr:rowOff>
    </xdr:to>
    <xdr:sp macro="" textlink="">
      <xdr:nvSpPr>
        <xdr:cNvPr id="125" name="フローチャート: 判断 124">
          <a:extLst>
            <a:ext uri="{FF2B5EF4-FFF2-40B4-BE49-F238E27FC236}">
              <a16:creationId xmlns:a16="http://schemas.microsoft.com/office/drawing/2014/main" id="{5B6C696F-9142-4DF4-A7A0-F4D6620D63DC}"/>
            </a:ext>
          </a:extLst>
        </xdr:cNvPr>
        <xdr:cNvSpPr/>
      </xdr:nvSpPr>
      <xdr:spPr>
        <a:xfrm>
          <a:off x="6921500" y="69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1B52189-7CE2-470D-A1FE-60595980AC3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9E4E655-D805-4B9D-9CD6-6C5B7E461CF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C9F86E7F-D92C-4193-AE72-0037DFE8822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981F61D-C04D-4C09-B509-F875E643FF8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63528468-75ED-436F-A170-4B2C7CAF756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147586</xdr:rowOff>
    </xdr:from>
    <xdr:to>
      <xdr:col>55</xdr:col>
      <xdr:colOff>50800</xdr:colOff>
      <xdr:row>41</xdr:row>
      <xdr:rowOff>77736</xdr:rowOff>
    </xdr:to>
    <xdr:sp macro="" textlink="">
      <xdr:nvSpPr>
        <xdr:cNvPr id="131" name="楕円 130">
          <a:extLst>
            <a:ext uri="{FF2B5EF4-FFF2-40B4-BE49-F238E27FC236}">
              <a16:creationId xmlns:a16="http://schemas.microsoft.com/office/drawing/2014/main" id="{01EC15A7-F988-4BA2-B583-7D54CB3B3E66}"/>
            </a:ext>
          </a:extLst>
        </xdr:cNvPr>
        <xdr:cNvSpPr/>
      </xdr:nvSpPr>
      <xdr:spPr>
        <a:xfrm>
          <a:off x="10426700" y="700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126013</xdr:rowOff>
    </xdr:from>
    <xdr:ext cx="469744" cy="259045"/>
    <xdr:sp macro="" textlink="">
      <xdr:nvSpPr>
        <xdr:cNvPr id="132" name="【道路】&#10;一人当たり延長該当値テキスト">
          <a:extLst>
            <a:ext uri="{FF2B5EF4-FFF2-40B4-BE49-F238E27FC236}">
              <a16:creationId xmlns:a16="http://schemas.microsoft.com/office/drawing/2014/main" id="{0E92DEB8-ECD6-4D91-88B7-7C77658AF038}"/>
            </a:ext>
          </a:extLst>
        </xdr:cNvPr>
        <xdr:cNvSpPr txBox="1"/>
      </xdr:nvSpPr>
      <xdr:spPr>
        <a:xfrm>
          <a:off x="10515600" y="6984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148082</xdr:rowOff>
    </xdr:from>
    <xdr:to>
      <xdr:col>50</xdr:col>
      <xdr:colOff>165100</xdr:colOff>
      <xdr:row>41</xdr:row>
      <xdr:rowOff>78232</xdr:rowOff>
    </xdr:to>
    <xdr:sp macro="" textlink="">
      <xdr:nvSpPr>
        <xdr:cNvPr id="133" name="楕円 132">
          <a:extLst>
            <a:ext uri="{FF2B5EF4-FFF2-40B4-BE49-F238E27FC236}">
              <a16:creationId xmlns:a16="http://schemas.microsoft.com/office/drawing/2014/main" id="{41A4B98E-1687-47C7-AAC9-400C5896AC54}"/>
            </a:ext>
          </a:extLst>
        </xdr:cNvPr>
        <xdr:cNvSpPr/>
      </xdr:nvSpPr>
      <xdr:spPr>
        <a:xfrm>
          <a:off x="9588500" y="700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26936</xdr:rowOff>
    </xdr:from>
    <xdr:to>
      <xdr:col>55</xdr:col>
      <xdr:colOff>0</xdr:colOff>
      <xdr:row>41</xdr:row>
      <xdr:rowOff>27432</xdr:rowOff>
    </xdr:to>
    <xdr:cxnSp macro="">
      <xdr:nvCxnSpPr>
        <xdr:cNvPr id="134" name="直線コネクタ 133">
          <a:extLst>
            <a:ext uri="{FF2B5EF4-FFF2-40B4-BE49-F238E27FC236}">
              <a16:creationId xmlns:a16="http://schemas.microsoft.com/office/drawing/2014/main" id="{C08089B9-05B0-4A4D-98FF-C67FDC074185}"/>
            </a:ext>
          </a:extLst>
        </xdr:cNvPr>
        <xdr:cNvCxnSpPr/>
      </xdr:nvCxnSpPr>
      <xdr:spPr>
        <a:xfrm flipV="1">
          <a:off x="9639300" y="7056386"/>
          <a:ext cx="8382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146215</xdr:rowOff>
    </xdr:from>
    <xdr:to>
      <xdr:col>46</xdr:col>
      <xdr:colOff>38100</xdr:colOff>
      <xdr:row>41</xdr:row>
      <xdr:rowOff>76365</xdr:rowOff>
    </xdr:to>
    <xdr:sp macro="" textlink="">
      <xdr:nvSpPr>
        <xdr:cNvPr id="135" name="楕円 134">
          <a:extLst>
            <a:ext uri="{FF2B5EF4-FFF2-40B4-BE49-F238E27FC236}">
              <a16:creationId xmlns:a16="http://schemas.microsoft.com/office/drawing/2014/main" id="{BC788A47-0C67-4712-903B-41F4C3A3B508}"/>
            </a:ext>
          </a:extLst>
        </xdr:cNvPr>
        <xdr:cNvSpPr/>
      </xdr:nvSpPr>
      <xdr:spPr>
        <a:xfrm>
          <a:off x="8699500" y="70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25565</xdr:rowOff>
    </xdr:from>
    <xdr:to>
      <xdr:col>50</xdr:col>
      <xdr:colOff>114300</xdr:colOff>
      <xdr:row>41</xdr:row>
      <xdr:rowOff>27432</xdr:rowOff>
    </xdr:to>
    <xdr:cxnSp macro="">
      <xdr:nvCxnSpPr>
        <xdr:cNvPr id="136" name="直線コネクタ 135">
          <a:extLst>
            <a:ext uri="{FF2B5EF4-FFF2-40B4-BE49-F238E27FC236}">
              <a16:creationId xmlns:a16="http://schemas.microsoft.com/office/drawing/2014/main" id="{3620B74E-1424-4C7B-BB5C-757249CFB3B5}"/>
            </a:ext>
          </a:extLst>
        </xdr:cNvPr>
        <xdr:cNvCxnSpPr/>
      </xdr:nvCxnSpPr>
      <xdr:spPr>
        <a:xfrm>
          <a:off x="8750300" y="7055015"/>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145338</xdr:rowOff>
    </xdr:from>
    <xdr:to>
      <xdr:col>41</xdr:col>
      <xdr:colOff>101600</xdr:colOff>
      <xdr:row>41</xdr:row>
      <xdr:rowOff>75488</xdr:rowOff>
    </xdr:to>
    <xdr:sp macro="" textlink="">
      <xdr:nvSpPr>
        <xdr:cNvPr id="137" name="楕円 136">
          <a:extLst>
            <a:ext uri="{FF2B5EF4-FFF2-40B4-BE49-F238E27FC236}">
              <a16:creationId xmlns:a16="http://schemas.microsoft.com/office/drawing/2014/main" id="{B2F8D2ED-0FCF-4842-A87F-77ECFCAD1505}"/>
            </a:ext>
          </a:extLst>
        </xdr:cNvPr>
        <xdr:cNvSpPr/>
      </xdr:nvSpPr>
      <xdr:spPr>
        <a:xfrm>
          <a:off x="7810500" y="700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24688</xdr:rowOff>
    </xdr:from>
    <xdr:to>
      <xdr:col>45</xdr:col>
      <xdr:colOff>177800</xdr:colOff>
      <xdr:row>41</xdr:row>
      <xdr:rowOff>25565</xdr:rowOff>
    </xdr:to>
    <xdr:cxnSp macro="">
      <xdr:nvCxnSpPr>
        <xdr:cNvPr id="138" name="直線コネクタ 137">
          <a:extLst>
            <a:ext uri="{FF2B5EF4-FFF2-40B4-BE49-F238E27FC236}">
              <a16:creationId xmlns:a16="http://schemas.microsoft.com/office/drawing/2014/main" id="{EFAB5FEE-AB75-472E-84E4-C182974F9862}"/>
            </a:ext>
          </a:extLst>
        </xdr:cNvPr>
        <xdr:cNvCxnSpPr/>
      </xdr:nvCxnSpPr>
      <xdr:spPr>
        <a:xfrm>
          <a:off x="7861300" y="7054138"/>
          <a:ext cx="889000" cy="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144120</xdr:rowOff>
    </xdr:from>
    <xdr:to>
      <xdr:col>36</xdr:col>
      <xdr:colOff>165100</xdr:colOff>
      <xdr:row>41</xdr:row>
      <xdr:rowOff>74270</xdr:rowOff>
    </xdr:to>
    <xdr:sp macro="" textlink="">
      <xdr:nvSpPr>
        <xdr:cNvPr id="139" name="楕円 138">
          <a:extLst>
            <a:ext uri="{FF2B5EF4-FFF2-40B4-BE49-F238E27FC236}">
              <a16:creationId xmlns:a16="http://schemas.microsoft.com/office/drawing/2014/main" id="{6F9A4AF6-461E-4340-881D-14F116658B5E}"/>
            </a:ext>
          </a:extLst>
        </xdr:cNvPr>
        <xdr:cNvSpPr/>
      </xdr:nvSpPr>
      <xdr:spPr>
        <a:xfrm>
          <a:off x="6921500" y="700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23470</xdr:rowOff>
    </xdr:from>
    <xdr:to>
      <xdr:col>41</xdr:col>
      <xdr:colOff>50800</xdr:colOff>
      <xdr:row>41</xdr:row>
      <xdr:rowOff>24688</xdr:rowOff>
    </xdr:to>
    <xdr:cxnSp macro="">
      <xdr:nvCxnSpPr>
        <xdr:cNvPr id="140" name="直線コネクタ 139">
          <a:extLst>
            <a:ext uri="{FF2B5EF4-FFF2-40B4-BE49-F238E27FC236}">
              <a16:creationId xmlns:a16="http://schemas.microsoft.com/office/drawing/2014/main" id="{8EFA6DC4-A2A5-4F67-9B08-96FE2A176C11}"/>
            </a:ext>
          </a:extLst>
        </xdr:cNvPr>
        <xdr:cNvCxnSpPr/>
      </xdr:nvCxnSpPr>
      <xdr:spPr>
        <a:xfrm>
          <a:off x="6972300" y="7052920"/>
          <a:ext cx="889000" cy="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168063</xdr:rowOff>
    </xdr:from>
    <xdr:ext cx="469744" cy="259045"/>
    <xdr:sp macro="" textlink="">
      <xdr:nvSpPr>
        <xdr:cNvPr id="141" name="n_1aveValue【道路】&#10;一人当たり延長">
          <a:extLst>
            <a:ext uri="{FF2B5EF4-FFF2-40B4-BE49-F238E27FC236}">
              <a16:creationId xmlns:a16="http://schemas.microsoft.com/office/drawing/2014/main" id="{62E716A9-D17D-4D04-AD9A-1F9CB0689AD3}"/>
            </a:ext>
          </a:extLst>
        </xdr:cNvPr>
        <xdr:cNvSpPr txBox="1"/>
      </xdr:nvSpPr>
      <xdr:spPr>
        <a:xfrm>
          <a:off x="9391727" y="668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168026</xdr:rowOff>
    </xdr:from>
    <xdr:ext cx="469744" cy="259045"/>
    <xdr:sp macro="" textlink="">
      <xdr:nvSpPr>
        <xdr:cNvPr id="142" name="n_2aveValue【道路】&#10;一人当たり延長">
          <a:extLst>
            <a:ext uri="{FF2B5EF4-FFF2-40B4-BE49-F238E27FC236}">
              <a16:creationId xmlns:a16="http://schemas.microsoft.com/office/drawing/2014/main" id="{0056B036-8BF0-4C92-9649-8F78DA722BAB}"/>
            </a:ext>
          </a:extLst>
        </xdr:cNvPr>
        <xdr:cNvSpPr txBox="1"/>
      </xdr:nvSpPr>
      <xdr:spPr>
        <a:xfrm>
          <a:off x="8515427" y="668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2176</xdr:rowOff>
    </xdr:from>
    <xdr:ext cx="469744" cy="259045"/>
    <xdr:sp macro="" textlink="">
      <xdr:nvSpPr>
        <xdr:cNvPr id="143" name="n_3aveValue【道路】&#10;一人当たり延長">
          <a:extLst>
            <a:ext uri="{FF2B5EF4-FFF2-40B4-BE49-F238E27FC236}">
              <a16:creationId xmlns:a16="http://schemas.microsoft.com/office/drawing/2014/main" id="{1A1C48AE-D2CE-4552-91A3-38DA9981139F}"/>
            </a:ext>
          </a:extLst>
        </xdr:cNvPr>
        <xdr:cNvSpPr txBox="1"/>
      </xdr:nvSpPr>
      <xdr:spPr>
        <a:xfrm>
          <a:off x="7626427" y="668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1033</xdr:rowOff>
    </xdr:from>
    <xdr:ext cx="469744" cy="259045"/>
    <xdr:sp macro="" textlink="">
      <xdr:nvSpPr>
        <xdr:cNvPr id="144" name="n_4aveValue【道路】&#10;一人当たり延長">
          <a:extLst>
            <a:ext uri="{FF2B5EF4-FFF2-40B4-BE49-F238E27FC236}">
              <a16:creationId xmlns:a16="http://schemas.microsoft.com/office/drawing/2014/main" id="{DDEC5731-4403-481A-B0C0-B84EDE9F7C31}"/>
            </a:ext>
          </a:extLst>
        </xdr:cNvPr>
        <xdr:cNvSpPr txBox="1"/>
      </xdr:nvSpPr>
      <xdr:spPr>
        <a:xfrm>
          <a:off x="6737427" y="668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69359</xdr:rowOff>
    </xdr:from>
    <xdr:ext cx="469744" cy="259045"/>
    <xdr:sp macro="" textlink="">
      <xdr:nvSpPr>
        <xdr:cNvPr id="145" name="n_1mainValue【道路】&#10;一人当たり延長">
          <a:extLst>
            <a:ext uri="{FF2B5EF4-FFF2-40B4-BE49-F238E27FC236}">
              <a16:creationId xmlns:a16="http://schemas.microsoft.com/office/drawing/2014/main" id="{DCC9E673-E67B-44BF-A6A8-80C1006F8D27}"/>
            </a:ext>
          </a:extLst>
        </xdr:cNvPr>
        <xdr:cNvSpPr txBox="1"/>
      </xdr:nvSpPr>
      <xdr:spPr>
        <a:xfrm>
          <a:off x="9391727" y="709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67492</xdr:rowOff>
    </xdr:from>
    <xdr:ext cx="469744" cy="259045"/>
    <xdr:sp macro="" textlink="">
      <xdr:nvSpPr>
        <xdr:cNvPr id="146" name="n_2mainValue【道路】&#10;一人当たり延長">
          <a:extLst>
            <a:ext uri="{FF2B5EF4-FFF2-40B4-BE49-F238E27FC236}">
              <a16:creationId xmlns:a16="http://schemas.microsoft.com/office/drawing/2014/main" id="{6BC2F204-42EB-4247-A2BE-3111B3FF594C}"/>
            </a:ext>
          </a:extLst>
        </xdr:cNvPr>
        <xdr:cNvSpPr txBox="1"/>
      </xdr:nvSpPr>
      <xdr:spPr>
        <a:xfrm>
          <a:off x="8515427" y="709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66615</xdr:rowOff>
    </xdr:from>
    <xdr:ext cx="469744" cy="259045"/>
    <xdr:sp macro="" textlink="">
      <xdr:nvSpPr>
        <xdr:cNvPr id="147" name="n_3mainValue【道路】&#10;一人当たり延長">
          <a:extLst>
            <a:ext uri="{FF2B5EF4-FFF2-40B4-BE49-F238E27FC236}">
              <a16:creationId xmlns:a16="http://schemas.microsoft.com/office/drawing/2014/main" id="{E18C8D26-D6E3-4BCE-9CD9-7A4483A20AAA}"/>
            </a:ext>
          </a:extLst>
        </xdr:cNvPr>
        <xdr:cNvSpPr txBox="1"/>
      </xdr:nvSpPr>
      <xdr:spPr>
        <a:xfrm>
          <a:off x="7626427" y="7096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65397</xdr:rowOff>
    </xdr:from>
    <xdr:ext cx="469744" cy="259045"/>
    <xdr:sp macro="" textlink="">
      <xdr:nvSpPr>
        <xdr:cNvPr id="148" name="n_4mainValue【道路】&#10;一人当たり延長">
          <a:extLst>
            <a:ext uri="{FF2B5EF4-FFF2-40B4-BE49-F238E27FC236}">
              <a16:creationId xmlns:a16="http://schemas.microsoft.com/office/drawing/2014/main" id="{C0B521A0-A7A2-402E-B1E3-BCE498B3EA20}"/>
            </a:ext>
          </a:extLst>
        </xdr:cNvPr>
        <xdr:cNvSpPr txBox="1"/>
      </xdr:nvSpPr>
      <xdr:spPr>
        <a:xfrm>
          <a:off x="6737427" y="709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8E47022F-6805-4D24-8D5C-B98D90ACAB6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76F0D3A3-6B26-47D0-A3AC-FF031B8752E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9112EE2A-3701-4E44-8E0B-82E8CE98672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2B058D0B-114E-434E-9BAC-48E1417181F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3B6C6EED-C51B-471B-8C59-8B73C0587C2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FF2DE4FF-21FA-4EBA-8805-1506079697E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97B0189F-057D-47A1-930F-280142FBDAD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54757EC8-F958-4EDD-86B8-C936633F083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DCB9B021-A121-4A26-9A60-015D62F04A1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92A68D90-4B7C-4BB4-A82C-8B09B41A672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B801422A-C50E-44DA-83A7-815CC8E9806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A97EC414-77D4-4A69-AAE0-D419A888B9F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ADA47656-A486-43D3-8CF2-A3EB55DF62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65F9E7E6-BA46-4587-B320-88166E10B4A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2C0723CD-309D-47B8-A25E-3EF875D7FFBE}"/>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B99741C8-6F4C-4CD4-9B40-5FEF97544839}"/>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392417B0-72C8-4D18-98E1-86E6AF517095}"/>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66E79FDD-BC3A-4F9F-83AE-E4867C0EECD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4D1FF151-88A7-478A-943C-BEB8793E3D8F}"/>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898B0231-1434-48D9-8BAC-3C7D18A36FD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4DFA19CE-B31C-4856-B317-4A62328EDAE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7E7D51DB-80C1-40C2-B4D2-29DFB3F9FA73}"/>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35AC9A75-4D72-448A-BF01-00F65C2818CD}"/>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EF3CFB32-504A-43A4-9700-2BD4716514A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A7232AC1-3E04-4179-BCF2-7AAD83B37C5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9797</xdr:rowOff>
    </xdr:from>
    <xdr:to>
      <xdr:col>24</xdr:col>
      <xdr:colOff>62865</xdr:colOff>
      <xdr:row>63</xdr:row>
      <xdr:rowOff>164919</xdr:rowOff>
    </xdr:to>
    <xdr:cxnSp macro="">
      <xdr:nvCxnSpPr>
        <xdr:cNvPr id="174" name="直線コネクタ 173">
          <a:extLst>
            <a:ext uri="{FF2B5EF4-FFF2-40B4-BE49-F238E27FC236}">
              <a16:creationId xmlns:a16="http://schemas.microsoft.com/office/drawing/2014/main" id="{1E6D9A22-9876-4C58-B771-33F59DAFEB56}"/>
            </a:ext>
          </a:extLst>
        </xdr:cNvPr>
        <xdr:cNvCxnSpPr/>
      </xdr:nvCxnSpPr>
      <xdr:spPr>
        <a:xfrm flipV="1">
          <a:off x="4634865" y="9610997"/>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168746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85C9E963-ED08-4FBE-BD15-1A7C99780179}"/>
            </a:ext>
          </a:extLst>
        </xdr:cNvPr>
        <xdr:cNvSpPr txBox="1"/>
      </xdr:nvSpPr>
      <xdr:spPr>
        <a:xfrm>
          <a:off x="4673600" y="1097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164919</xdr:rowOff>
    </xdr:from>
    <xdr:to>
      <xdr:col>24</xdr:col>
      <xdr:colOff>152400</xdr:colOff>
      <xdr:row>63</xdr:row>
      <xdr:rowOff>164919</xdr:rowOff>
    </xdr:to>
    <xdr:cxnSp macro="">
      <xdr:nvCxnSpPr>
        <xdr:cNvPr id="176" name="直線コネクタ 175">
          <a:extLst>
            <a:ext uri="{FF2B5EF4-FFF2-40B4-BE49-F238E27FC236}">
              <a16:creationId xmlns:a16="http://schemas.microsoft.com/office/drawing/2014/main" id="{24B0D8BD-BB1D-4F8F-9ADA-EA2EA32CF816}"/>
            </a:ext>
          </a:extLst>
        </xdr:cNvPr>
        <xdr:cNvCxnSpPr/>
      </xdr:nvCxnSpPr>
      <xdr:spPr>
        <a:xfrm>
          <a:off x="4546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127924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41F77AF5-1560-481A-BDEE-26284751F151}"/>
            </a:ext>
          </a:extLst>
        </xdr:cNvPr>
        <xdr:cNvSpPr txBox="1"/>
      </xdr:nvSpPr>
      <xdr:spPr>
        <a:xfrm>
          <a:off x="4673600" y="93862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9797</xdr:rowOff>
    </xdr:from>
    <xdr:to>
      <xdr:col>24</xdr:col>
      <xdr:colOff>152400</xdr:colOff>
      <xdr:row>56</xdr:row>
      <xdr:rowOff>9797</xdr:rowOff>
    </xdr:to>
    <xdr:cxnSp macro="">
      <xdr:nvCxnSpPr>
        <xdr:cNvPr id="178" name="直線コネクタ 177">
          <a:extLst>
            <a:ext uri="{FF2B5EF4-FFF2-40B4-BE49-F238E27FC236}">
              <a16:creationId xmlns:a16="http://schemas.microsoft.com/office/drawing/2014/main" id="{815A10BD-139F-43FB-AE5A-C6191F825B11}"/>
            </a:ext>
          </a:extLst>
        </xdr:cNvPr>
        <xdr:cNvCxnSpPr/>
      </xdr:nvCxnSpPr>
      <xdr:spPr>
        <a:xfrm>
          <a:off x="4546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818AC9A0-216F-4E27-BAC0-6A0D0ED7F6C3}"/>
            </a:ext>
          </a:extLst>
        </xdr:cNvPr>
        <xdr:cNvSpPr txBox="1"/>
      </xdr:nvSpPr>
      <xdr:spPr>
        <a:xfrm>
          <a:off x="467360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80" name="フローチャート: 判断 179">
          <a:extLst>
            <a:ext uri="{FF2B5EF4-FFF2-40B4-BE49-F238E27FC236}">
              <a16:creationId xmlns:a16="http://schemas.microsoft.com/office/drawing/2014/main" id="{28D86ACB-8975-4D98-B26A-183910FB15A9}"/>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a:extLst>
            <a:ext uri="{FF2B5EF4-FFF2-40B4-BE49-F238E27FC236}">
              <a16:creationId xmlns:a16="http://schemas.microsoft.com/office/drawing/2014/main" id="{BD94D67B-C3C3-43CC-8C42-F45F36C6DCE3}"/>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82" name="フローチャート: 判断 181">
          <a:extLst>
            <a:ext uri="{FF2B5EF4-FFF2-40B4-BE49-F238E27FC236}">
              <a16:creationId xmlns:a16="http://schemas.microsoft.com/office/drawing/2014/main" id="{8D6BBE76-4528-4B81-80BA-62BD327A840A}"/>
            </a:ext>
          </a:extLst>
        </xdr:cNvPr>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61867</xdr:rowOff>
    </xdr:from>
    <xdr:to>
      <xdr:col>10</xdr:col>
      <xdr:colOff>165100</xdr:colOff>
      <xdr:row>60</xdr:row>
      <xdr:rowOff>163467</xdr:rowOff>
    </xdr:to>
    <xdr:sp macro="" textlink="">
      <xdr:nvSpPr>
        <xdr:cNvPr id="183" name="フローチャート: 判断 182">
          <a:extLst>
            <a:ext uri="{FF2B5EF4-FFF2-40B4-BE49-F238E27FC236}">
              <a16:creationId xmlns:a16="http://schemas.microsoft.com/office/drawing/2014/main" id="{BFBAE401-8A28-434E-BDF9-755536DBFCDE}"/>
            </a:ext>
          </a:extLst>
        </xdr:cNvPr>
        <xdr:cNvSpPr/>
      </xdr:nvSpPr>
      <xdr:spPr>
        <a:xfrm>
          <a:off x="1968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35741</xdr:rowOff>
    </xdr:from>
    <xdr:to>
      <xdr:col>6</xdr:col>
      <xdr:colOff>38100</xdr:colOff>
      <xdr:row>60</xdr:row>
      <xdr:rowOff>137341</xdr:rowOff>
    </xdr:to>
    <xdr:sp macro="" textlink="">
      <xdr:nvSpPr>
        <xdr:cNvPr id="184" name="フローチャート: 判断 183">
          <a:extLst>
            <a:ext uri="{FF2B5EF4-FFF2-40B4-BE49-F238E27FC236}">
              <a16:creationId xmlns:a16="http://schemas.microsoft.com/office/drawing/2014/main" id="{51A9E900-6888-431A-BBE6-55E3F7762166}"/>
            </a:ext>
          </a:extLst>
        </xdr:cNvPr>
        <xdr:cNvSpPr/>
      </xdr:nvSpPr>
      <xdr:spPr>
        <a:xfrm>
          <a:off x="1079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830D79D6-0975-4558-A19C-4E33C993326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CB806F4F-E342-470B-96EC-CD83E5D5B47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4F5D7FE6-324A-4476-9B5B-72B71FF3254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E4F0B459-956C-41FC-A260-D965F6D2011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35E33625-032A-48DC-BE42-29A26784FE1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47172</xdr:rowOff>
    </xdr:from>
    <xdr:to>
      <xdr:col>24</xdr:col>
      <xdr:colOff>114300</xdr:colOff>
      <xdr:row>60</xdr:row>
      <xdr:rowOff>148772</xdr:rowOff>
    </xdr:to>
    <xdr:sp macro="" textlink="">
      <xdr:nvSpPr>
        <xdr:cNvPr id="190" name="楕円 189">
          <a:extLst>
            <a:ext uri="{FF2B5EF4-FFF2-40B4-BE49-F238E27FC236}">
              <a16:creationId xmlns:a16="http://schemas.microsoft.com/office/drawing/2014/main" id="{876E4BD4-969B-4A95-B451-42414B8E4A39}"/>
            </a:ext>
          </a:extLst>
        </xdr:cNvPr>
        <xdr:cNvSpPr/>
      </xdr:nvSpPr>
      <xdr:spPr>
        <a:xfrm>
          <a:off x="45847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70049</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861B6FBE-96B7-4886-809F-D9D7F6FCE027}"/>
            </a:ext>
          </a:extLst>
        </xdr:cNvPr>
        <xdr:cNvSpPr txBox="1"/>
      </xdr:nvSpPr>
      <xdr:spPr>
        <a:xfrm>
          <a:off x="4673600" y="10185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66766</xdr:rowOff>
    </xdr:from>
    <xdr:to>
      <xdr:col>20</xdr:col>
      <xdr:colOff>38100</xdr:colOff>
      <xdr:row>60</xdr:row>
      <xdr:rowOff>168366</xdr:rowOff>
    </xdr:to>
    <xdr:sp macro="" textlink="">
      <xdr:nvSpPr>
        <xdr:cNvPr id="192" name="楕円 191">
          <a:extLst>
            <a:ext uri="{FF2B5EF4-FFF2-40B4-BE49-F238E27FC236}">
              <a16:creationId xmlns:a16="http://schemas.microsoft.com/office/drawing/2014/main" id="{6444FA62-BF84-437C-B537-224B558B0F45}"/>
            </a:ext>
          </a:extLst>
        </xdr:cNvPr>
        <xdr:cNvSpPr/>
      </xdr:nvSpPr>
      <xdr:spPr>
        <a:xfrm>
          <a:off x="37465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97972</xdr:rowOff>
    </xdr:from>
    <xdr:to>
      <xdr:col>24</xdr:col>
      <xdr:colOff>63500</xdr:colOff>
      <xdr:row>60</xdr:row>
      <xdr:rowOff>117566</xdr:rowOff>
    </xdr:to>
    <xdr:cxnSp macro="">
      <xdr:nvCxnSpPr>
        <xdr:cNvPr id="193" name="直線コネクタ 192">
          <a:extLst>
            <a:ext uri="{FF2B5EF4-FFF2-40B4-BE49-F238E27FC236}">
              <a16:creationId xmlns:a16="http://schemas.microsoft.com/office/drawing/2014/main" id="{4C2DD6C8-CC10-4BAE-95EA-34558CF30988}"/>
            </a:ext>
          </a:extLst>
        </xdr:cNvPr>
        <xdr:cNvCxnSpPr/>
      </xdr:nvCxnSpPr>
      <xdr:spPr>
        <a:xfrm flipV="1">
          <a:off x="3797300" y="10384972"/>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43906</xdr:rowOff>
    </xdr:from>
    <xdr:to>
      <xdr:col>15</xdr:col>
      <xdr:colOff>101600</xdr:colOff>
      <xdr:row>60</xdr:row>
      <xdr:rowOff>145506</xdr:rowOff>
    </xdr:to>
    <xdr:sp macro="" textlink="">
      <xdr:nvSpPr>
        <xdr:cNvPr id="194" name="楕円 193">
          <a:extLst>
            <a:ext uri="{FF2B5EF4-FFF2-40B4-BE49-F238E27FC236}">
              <a16:creationId xmlns:a16="http://schemas.microsoft.com/office/drawing/2014/main" id="{BC616094-9989-4BEC-A99A-BBE95314DA5F}"/>
            </a:ext>
          </a:extLst>
        </xdr:cNvPr>
        <xdr:cNvSpPr/>
      </xdr:nvSpPr>
      <xdr:spPr>
        <a:xfrm>
          <a:off x="2857500" y="103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94706</xdr:rowOff>
    </xdr:from>
    <xdr:to>
      <xdr:col>19</xdr:col>
      <xdr:colOff>177800</xdr:colOff>
      <xdr:row>60</xdr:row>
      <xdr:rowOff>117566</xdr:rowOff>
    </xdr:to>
    <xdr:cxnSp macro="">
      <xdr:nvCxnSpPr>
        <xdr:cNvPr id="195" name="直線コネクタ 194">
          <a:extLst>
            <a:ext uri="{FF2B5EF4-FFF2-40B4-BE49-F238E27FC236}">
              <a16:creationId xmlns:a16="http://schemas.microsoft.com/office/drawing/2014/main" id="{7D8399A4-A3E6-456B-A88F-195D3A8F0526}"/>
            </a:ext>
          </a:extLst>
        </xdr:cNvPr>
        <xdr:cNvCxnSpPr/>
      </xdr:nvCxnSpPr>
      <xdr:spPr>
        <a:xfrm>
          <a:off x="2908300" y="1038170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19413</xdr:rowOff>
    </xdr:from>
    <xdr:to>
      <xdr:col>10</xdr:col>
      <xdr:colOff>165100</xdr:colOff>
      <xdr:row>60</xdr:row>
      <xdr:rowOff>121013</xdr:rowOff>
    </xdr:to>
    <xdr:sp macro="" textlink="">
      <xdr:nvSpPr>
        <xdr:cNvPr id="196" name="楕円 195">
          <a:extLst>
            <a:ext uri="{FF2B5EF4-FFF2-40B4-BE49-F238E27FC236}">
              <a16:creationId xmlns:a16="http://schemas.microsoft.com/office/drawing/2014/main" id="{0953DDD2-15B9-4A80-A4B0-E10D0F2924C2}"/>
            </a:ext>
          </a:extLst>
        </xdr:cNvPr>
        <xdr:cNvSpPr/>
      </xdr:nvSpPr>
      <xdr:spPr>
        <a:xfrm>
          <a:off x="19685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70213</xdr:rowOff>
    </xdr:from>
    <xdr:to>
      <xdr:col>15</xdr:col>
      <xdr:colOff>50800</xdr:colOff>
      <xdr:row>60</xdr:row>
      <xdr:rowOff>94706</xdr:rowOff>
    </xdr:to>
    <xdr:cxnSp macro="">
      <xdr:nvCxnSpPr>
        <xdr:cNvPr id="197" name="直線コネクタ 196">
          <a:extLst>
            <a:ext uri="{FF2B5EF4-FFF2-40B4-BE49-F238E27FC236}">
              <a16:creationId xmlns:a16="http://schemas.microsoft.com/office/drawing/2014/main" id="{B37A4728-9C8A-4806-90D5-AC4C3730EF99}"/>
            </a:ext>
          </a:extLst>
        </xdr:cNvPr>
        <xdr:cNvCxnSpPr/>
      </xdr:nvCxnSpPr>
      <xdr:spPr>
        <a:xfrm>
          <a:off x="2019300" y="1035721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166370</xdr:rowOff>
    </xdr:from>
    <xdr:to>
      <xdr:col>6</xdr:col>
      <xdr:colOff>38100</xdr:colOff>
      <xdr:row>60</xdr:row>
      <xdr:rowOff>96520</xdr:rowOff>
    </xdr:to>
    <xdr:sp macro="" textlink="">
      <xdr:nvSpPr>
        <xdr:cNvPr id="198" name="楕円 197">
          <a:extLst>
            <a:ext uri="{FF2B5EF4-FFF2-40B4-BE49-F238E27FC236}">
              <a16:creationId xmlns:a16="http://schemas.microsoft.com/office/drawing/2014/main" id="{116AA5DD-E871-4723-B66F-E4A901365DB4}"/>
            </a:ext>
          </a:extLst>
        </xdr:cNvPr>
        <xdr:cNvSpPr/>
      </xdr:nvSpPr>
      <xdr:spPr>
        <a:xfrm>
          <a:off x="1079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45720</xdr:rowOff>
    </xdr:from>
    <xdr:to>
      <xdr:col>10</xdr:col>
      <xdr:colOff>114300</xdr:colOff>
      <xdr:row>60</xdr:row>
      <xdr:rowOff>70213</xdr:rowOff>
    </xdr:to>
    <xdr:cxnSp macro="">
      <xdr:nvCxnSpPr>
        <xdr:cNvPr id="199" name="直線コネクタ 198">
          <a:extLst>
            <a:ext uri="{FF2B5EF4-FFF2-40B4-BE49-F238E27FC236}">
              <a16:creationId xmlns:a16="http://schemas.microsoft.com/office/drawing/2014/main" id="{E9116448-22D0-4550-A535-A5186053A859}"/>
            </a:ext>
          </a:extLst>
        </xdr:cNvPr>
        <xdr:cNvCxnSpPr/>
      </xdr:nvCxnSpPr>
      <xdr:spPr>
        <a:xfrm>
          <a:off x="1130300" y="1033272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21A8AF14-F9B3-4A9B-911B-CF7382EEA6A5}"/>
            </a:ext>
          </a:extLst>
        </xdr:cNvPr>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4371</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BE8F6D40-2C5D-4C14-AFC7-AD5401B144F7}"/>
            </a:ext>
          </a:extLst>
        </xdr:cNvPr>
        <xdr:cNvSpPr txBox="1"/>
      </xdr:nvSpPr>
      <xdr:spPr>
        <a:xfrm>
          <a:off x="2705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154594</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3B916AA-DE8A-45F3-84B9-0CFA47316AF3}"/>
            </a:ext>
          </a:extLst>
        </xdr:cNvPr>
        <xdr:cNvSpPr txBox="1"/>
      </xdr:nvSpPr>
      <xdr:spPr>
        <a:xfrm>
          <a:off x="1816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128468</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87877827-90DE-4082-9D39-753B480BC8B5}"/>
            </a:ext>
          </a:extLst>
        </xdr:cNvPr>
        <xdr:cNvSpPr txBox="1"/>
      </xdr:nvSpPr>
      <xdr:spPr>
        <a:xfrm>
          <a:off x="927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13443</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22F8D95D-02BC-4D27-98EB-707A62EA30B6}"/>
            </a:ext>
          </a:extLst>
        </xdr:cNvPr>
        <xdr:cNvSpPr txBox="1"/>
      </xdr:nvSpPr>
      <xdr:spPr>
        <a:xfrm>
          <a:off x="35820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162033</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BF503FAE-E394-4B31-AD3B-C8C25549F207}"/>
            </a:ext>
          </a:extLst>
        </xdr:cNvPr>
        <xdr:cNvSpPr txBox="1"/>
      </xdr:nvSpPr>
      <xdr:spPr>
        <a:xfrm>
          <a:off x="2705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137540</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CD678C39-6C19-46FD-A3B8-78EB0B9CCB41}"/>
            </a:ext>
          </a:extLst>
        </xdr:cNvPr>
        <xdr:cNvSpPr txBox="1"/>
      </xdr:nvSpPr>
      <xdr:spPr>
        <a:xfrm>
          <a:off x="1816744" y="1008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113047</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E3D8D6C6-206E-4F9F-BD05-BB79A2DC1845}"/>
            </a:ext>
          </a:extLst>
        </xdr:cNvPr>
        <xdr:cNvSpPr txBox="1"/>
      </xdr:nvSpPr>
      <xdr:spPr>
        <a:xfrm>
          <a:off x="927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35285F8E-C7EC-4EC0-B3FD-93C5A6C6F61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19982E10-7BF8-4D7A-9B9F-E259B3B4EB3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D34CDBAF-5B5B-4A76-AF30-C3915A55123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8452116D-679B-48D9-A963-8AD350C99E2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DB7FE207-ABCF-47BE-945A-24B49836A3C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7CC121FD-3637-47A9-AA66-8D94D999D93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A81BA775-2690-4DCD-8BE9-473B94DE654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357DF76C-D39D-477F-8728-8D74963EFBD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6A32BE6E-ADDF-4734-9BB6-5F699B69908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68F171E3-CFCE-4625-B859-F428E0FD298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B8E6FA53-5DF8-4921-B955-DB0297B627F1}"/>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CDB38950-E973-4174-B765-1AB1892C07AE}"/>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43904E3E-704C-4BEC-B330-8A1F87589795}"/>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a:extLst>
            <a:ext uri="{FF2B5EF4-FFF2-40B4-BE49-F238E27FC236}">
              <a16:creationId xmlns:a16="http://schemas.microsoft.com/office/drawing/2014/main" id="{569693F5-B2A5-4D33-A5C4-C1D71B59A189}"/>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4A8BE701-9A0C-4F40-B134-471D9829AE83}"/>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a:extLst>
            <a:ext uri="{FF2B5EF4-FFF2-40B4-BE49-F238E27FC236}">
              <a16:creationId xmlns:a16="http://schemas.microsoft.com/office/drawing/2014/main" id="{62432168-1FD4-4847-BEBD-17DE53C37EA8}"/>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EF113150-19CA-4F05-AF98-37858D726F1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a:extLst>
            <a:ext uri="{FF2B5EF4-FFF2-40B4-BE49-F238E27FC236}">
              <a16:creationId xmlns:a16="http://schemas.microsoft.com/office/drawing/2014/main" id="{CC6A44C3-A9FE-4B40-8450-68D24A7D8265}"/>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5C9496-7885-46D8-BB88-8AA71AEE12A6}"/>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31D383EB-D68E-49DE-87CB-F9F727295175}"/>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52604843-765B-4DB7-9A89-ABD45038EF5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ED5F9967-14F1-47BC-927C-FC8A04454691}"/>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42671665-19D6-44AB-9B2E-13736E5E47F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37515</xdr:rowOff>
    </xdr:from>
    <xdr:to>
      <xdr:col>54</xdr:col>
      <xdr:colOff>189865</xdr:colOff>
      <xdr:row>64</xdr:row>
      <xdr:rowOff>72362</xdr:rowOff>
    </xdr:to>
    <xdr:cxnSp macro="">
      <xdr:nvCxnSpPr>
        <xdr:cNvPr id="231" name="直線コネクタ 230">
          <a:extLst>
            <a:ext uri="{FF2B5EF4-FFF2-40B4-BE49-F238E27FC236}">
              <a16:creationId xmlns:a16="http://schemas.microsoft.com/office/drawing/2014/main" id="{CD758CD9-36FA-4BCC-8173-674A4861FF56}"/>
            </a:ext>
          </a:extLst>
        </xdr:cNvPr>
        <xdr:cNvCxnSpPr/>
      </xdr:nvCxnSpPr>
      <xdr:spPr>
        <a:xfrm flipV="1">
          <a:off x="10476865" y="9638715"/>
          <a:ext cx="0" cy="140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76189</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79D00FBB-55F0-49EF-9075-5362BAA95E83}"/>
            </a:ext>
          </a:extLst>
        </xdr:cNvPr>
        <xdr:cNvSpPr txBox="1"/>
      </xdr:nvSpPr>
      <xdr:spPr>
        <a:xfrm>
          <a:off x="10515600" y="1104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72362</xdr:rowOff>
    </xdr:from>
    <xdr:to>
      <xdr:col>55</xdr:col>
      <xdr:colOff>88900</xdr:colOff>
      <xdr:row>64</xdr:row>
      <xdr:rowOff>72362</xdr:rowOff>
    </xdr:to>
    <xdr:cxnSp macro="">
      <xdr:nvCxnSpPr>
        <xdr:cNvPr id="233" name="直線コネクタ 232">
          <a:extLst>
            <a:ext uri="{FF2B5EF4-FFF2-40B4-BE49-F238E27FC236}">
              <a16:creationId xmlns:a16="http://schemas.microsoft.com/office/drawing/2014/main" id="{C4B13E4B-717A-4F4D-AF9A-0313B8CAA70B}"/>
            </a:ext>
          </a:extLst>
        </xdr:cNvPr>
        <xdr:cNvCxnSpPr/>
      </xdr:nvCxnSpPr>
      <xdr:spPr>
        <a:xfrm>
          <a:off x="10388600" y="1104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155642</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B506F781-168D-4532-8AA4-EB23B92B6914}"/>
            </a:ext>
          </a:extLst>
        </xdr:cNvPr>
        <xdr:cNvSpPr txBox="1"/>
      </xdr:nvSpPr>
      <xdr:spPr>
        <a:xfrm>
          <a:off x="10515600" y="94139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37515</xdr:rowOff>
    </xdr:from>
    <xdr:to>
      <xdr:col>55</xdr:col>
      <xdr:colOff>88900</xdr:colOff>
      <xdr:row>56</xdr:row>
      <xdr:rowOff>37515</xdr:rowOff>
    </xdr:to>
    <xdr:cxnSp macro="">
      <xdr:nvCxnSpPr>
        <xdr:cNvPr id="235" name="直線コネクタ 234">
          <a:extLst>
            <a:ext uri="{FF2B5EF4-FFF2-40B4-BE49-F238E27FC236}">
              <a16:creationId xmlns:a16="http://schemas.microsoft.com/office/drawing/2014/main" id="{0414CC00-1A9B-4958-8811-3C805397BB98}"/>
            </a:ext>
          </a:extLst>
        </xdr:cNvPr>
        <xdr:cNvCxnSpPr/>
      </xdr:nvCxnSpPr>
      <xdr:spPr>
        <a:xfrm>
          <a:off x="10388600" y="963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86914</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F6935AA8-60EF-4432-8E9A-2CCB3DD95525}"/>
            </a:ext>
          </a:extLst>
        </xdr:cNvPr>
        <xdr:cNvSpPr txBox="1"/>
      </xdr:nvSpPr>
      <xdr:spPr>
        <a:xfrm>
          <a:off x="10515600" y="107168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64037</xdr:rowOff>
    </xdr:from>
    <xdr:to>
      <xdr:col>55</xdr:col>
      <xdr:colOff>50800</xdr:colOff>
      <xdr:row>63</xdr:row>
      <xdr:rowOff>165637</xdr:rowOff>
    </xdr:to>
    <xdr:sp macro="" textlink="">
      <xdr:nvSpPr>
        <xdr:cNvPr id="237" name="フローチャート: 判断 236">
          <a:extLst>
            <a:ext uri="{FF2B5EF4-FFF2-40B4-BE49-F238E27FC236}">
              <a16:creationId xmlns:a16="http://schemas.microsoft.com/office/drawing/2014/main" id="{02B59146-E358-47DF-B833-A055591A267A}"/>
            </a:ext>
          </a:extLst>
        </xdr:cNvPr>
        <xdr:cNvSpPr/>
      </xdr:nvSpPr>
      <xdr:spPr>
        <a:xfrm>
          <a:off x="10426700" y="108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57879</xdr:rowOff>
    </xdr:from>
    <xdr:to>
      <xdr:col>50</xdr:col>
      <xdr:colOff>165100</xdr:colOff>
      <xdr:row>63</xdr:row>
      <xdr:rowOff>159479</xdr:rowOff>
    </xdr:to>
    <xdr:sp macro="" textlink="">
      <xdr:nvSpPr>
        <xdr:cNvPr id="238" name="フローチャート: 判断 237">
          <a:extLst>
            <a:ext uri="{FF2B5EF4-FFF2-40B4-BE49-F238E27FC236}">
              <a16:creationId xmlns:a16="http://schemas.microsoft.com/office/drawing/2014/main" id="{4759D9C8-55DD-4C3D-AFFB-E49A52C2E5EE}"/>
            </a:ext>
          </a:extLst>
        </xdr:cNvPr>
        <xdr:cNvSpPr/>
      </xdr:nvSpPr>
      <xdr:spPr>
        <a:xfrm>
          <a:off x="9588500" y="1085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61275</xdr:rowOff>
    </xdr:from>
    <xdr:to>
      <xdr:col>46</xdr:col>
      <xdr:colOff>38100</xdr:colOff>
      <xdr:row>63</xdr:row>
      <xdr:rowOff>162875</xdr:rowOff>
    </xdr:to>
    <xdr:sp macro="" textlink="">
      <xdr:nvSpPr>
        <xdr:cNvPr id="239" name="フローチャート: 判断 238">
          <a:extLst>
            <a:ext uri="{FF2B5EF4-FFF2-40B4-BE49-F238E27FC236}">
              <a16:creationId xmlns:a16="http://schemas.microsoft.com/office/drawing/2014/main" id="{11D2E360-E0A9-4B4D-B4A4-82B8B4C6E1BD}"/>
            </a:ext>
          </a:extLst>
        </xdr:cNvPr>
        <xdr:cNvSpPr/>
      </xdr:nvSpPr>
      <xdr:spPr>
        <a:xfrm>
          <a:off x="8699500" y="1086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61284</xdr:rowOff>
    </xdr:from>
    <xdr:to>
      <xdr:col>41</xdr:col>
      <xdr:colOff>101600</xdr:colOff>
      <xdr:row>63</xdr:row>
      <xdr:rowOff>162884</xdr:rowOff>
    </xdr:to>
    <xdr:sp macro="" textlink="">
      <xdr:nvSpPr>
        <xdr:cNvPr id="240" name="フローチャート: 判断 239">
          <a:extLst>
            <a:ext uri="{FF2B5EF4-FFF2-40B4-BE49-F238E27FC236}">
              <a16:creationId xmlns:a16="http://schemas.microsoft.com/office/drawing/2014/main" id="{D74BFA89-817E-4120-89DD-A0AC027F75B3}"/>
            </a:ext>
          </a:extLst>
        </xdr:cNvPr>
        <xdr:cNvSpPr/>
      </xdr:nvSpPr>
      <xdr:spPr>
        <a:xfrm>
          <a:off x="7810500" y="1086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62695</xdr:rowOff>
    </xdr:from>
    <xdr:to>
      <xdr:col>36</xdr:col>
      <xdr:colOff>165100</xdr:colOff>
      <xdr:row>63</xdr:row>
      <xdr:rowOff>164295</xdr:rowOff>
    </xdr:to>
    <xdr:sp macro="" textlink="">
      <xdr:nvSpPr>
        <xdr:cNvPr id="241" name="フローチャート: 判断 240">
          <a:extLst>
            <a:ext uri="{FF2B5EF4-FFF2-40B4-BE49-F238E27FC236}">
              <a16:creationId xmlns:a16="http://schemas.microsoft.com/office/drawing/2014/main" id="{7F46B11F-A718-47B3-AEB7-0883F8956C94}"/>
            </a:ext>
          </a:extLst>
        </xdr:cNvPr>
        <xdr:cNvSpPr/>
      </xdr:nvSpPr>
      <xdr:spPr>
        <a:xfrm>
          <a:off x="6921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AD5D41EA-DDA7-4C74-8CE0-E543A2F2A8E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14EC0084-A327-44B8-A5ED-DE5FB966DC6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E1A62BE5-3AB2-4096-8D7A-80E66E3DD95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D73ADB5C-A3F9-40B0-BBBE-447E1055B4B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E2A5148A-0282-41AF-9F31-C88C6DEE880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124700</xdr:rowOff>
    </xdr:from>
    <xdr:to>
      <xdr:col>55</xdr:col>
      <xdr:colOff>50800</xdr:colOff>
      <xdr:row>64</xdr:row>
      <xdr:rowOff>54850</xdr:rowOff>
    </xdr:to>
    <xdr:sp macro="" textlink="">
      <xdr:nvSpPr>
        <xdr:cNvPr id="247" name="楕円 246">
          <a:extLst>
            <a:ext uri="{FF2B5EF4-FFF2-40B4-BE49-F238E27FC236}">
              <a16:creationId xmlns:a16="http://schemas.microsoft.com/office/drawing/2014/main" id="{89914D84-5FBD-4E65-BC4A-2FBEB6B4A995}"/>
            </a:ext>
          </a:extLst>
        </xdr:cNvPr>
        <xdr:cNvSpPr/>
      </xdr:nvSpPr>
      <xdr:spPr>
        <a:xfrm>
          <a:off x="10426700" y="1092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42464</xdr:rowOff>
    </xdr:from>
    <xdr:ext cx="534377" cy="259045"/>
    <xdr:sp macro="" textlink="">
      <xdr:nvSpPr>
        <xdr:cNvPr id="248" name="【橋りょう・トンネル】&#10;一人当たり有形固定資産（償却資産）額該当値テキスト">
          <a:extLst>
            <a:ext uri="{FF2B5EF4-FFF2-40B4-BE49-F238E27FC236}">
              <a16:creationId xmlns:a16="http://schemas.microsoft.com/office/drawing/2014/main" id="{6DDE38A8-7E77-4053-8958-1690642F8890}"/>
            </a:ext>
          </a:extLst>
        </xdr:cNvPr>
        <xdr:cNvSpPr txBox="1"/>
      </xdr:nvSpPr>
      <xdr:spPr>
        <a:xfrm>
          <a:off x="10515600" y="1084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127515</xdr:rowOff>
    </xdr:from>
    <xdr:to>
      <xdr:col>50</xdr:col>
      <xdr:colOff>165100</xdr:colOff>
      <xdr:row>64</xdr:row>
      <xdr:rowOff>57665</xdr:rowOff>
    </xdr:to>
    <xdr:sp macro="" textlink="">
      <xdr:nvSpPr>
        <xdr:cNvPr id="249" name="楕円 248">
          <a:extLst>
            <a:ext uri="{FF2B5EF4-FFF2-40B4-BE49-F238E27FC236}">
              <a16:creationId xmlns:a16="http://schemas.microsoft.com/office/drawing/2014/main" id="{C976D4C3-5BC2-4A0D-99BD-6DEFBEC0921A}"/>
            </a:ext>
          </a:extLst>
        </xdr:cNvPr>
        <xdr:cNvSpPr/>
      </xdr:nvSpPr>
      <xdr:spPr>
        <a:xfrm>
          <a:off x="9588500" y="1092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4050</xdr:rowOff>
    </xdr:from>
    <xdr:to>
      <xdr:col>55</xdr:col>
      <xdr:colOff>0</xdr:colOff>
      <xdr:row>64</xdr:row>
      <xdr:rowOff>6865</xdr:rowOff>
    </xdr:to>
    <xdr:cxnSp macro="">
      <xdr:nvCxnSpPr>
        <xdr:cNvPr id="250" name="直線コネクタ 249">
          <a:extLst>
            <a:ext uri="{FF2B5EF4-FFF2-40B4-BE49-F238E27FC236}">
              <a16:creationId xmlns:a16="http://schemas.microsoft.com/office/drawing/2014/main" id="{24DF9DCF-74BF-4D90-AD83-A08BB9E8824B}"/>
            </a:ext>
          </a:extLst>
        </xdr:cNvPr>
        <xdr:cNvCxnSpPr/>
      </xdr:nvCxnSpPr>
      <xdr:spPr>
        <a:xfrm flipV="1">
          <a:off x="9639300" y="10976850"/>
          <a:ext cx="838200" cy="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126722</xdr:rowOff>
    </xdr:from>
    <xdr:to>
      <xdr:col>46</xdr:col>
      <xdr:colOff>38100</xdr:colOff>
      <xdr:row>64</xdr:row>
      <xdr:rowOff>56872</xdr:rowOff>
    </xdr:to>
    <xdr:sp macro="" textlink="">
      <xdr:nvSpPr>
        <xdr:cNvPr id="251" name="楕円 250">
          <a:extLst>
            <a:ext uri="{FF2B5EF4-FFF2-40B4-BE49-F238E27FC236}">
              <a16:creationId xmlns:a16="http://schemas.microsoft.com/office/drawing/2014/main" id="{78A14BE6-9CE5-4D1D-BF1C-156F5387F573}"/>
            </a:ext>
          </a:extLst>
        </xdr:cNvPr>
        <xdr:cNvSpPr/>
      </xdr:nvSpPr>
      <xdr:spPr>
        <a:xfrm>
          <a:off x="8699500" y="1092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6072</xdr:rowOff>
    </xdr:from>
    <xdr:to>
      <xdr:col>50</xdr:col>
      <xdr:colOff>114300</xdr:colOff>
      <xdr:row>64</xdr:row>
      <xdr:rowOff>6865</xdr:rowOff>
    </xdr:to>
    <xdr:cxnSp macro="">
      <xdr:nvCxnSpPr>
        <xdr:cNvPr id="252" name="直線コネクタ 251">
          <a:extLst>
            <a:ext uri="{FF2B5EF4-FFF2-40B4-BE49-F238E27FC236}">
              <a16:creationId xmlns:a16="http://schemas.microsoft.com/office/drawing/2014/main" id="{54FABFFC-0813-4351-AF2F-43A91E377D86}"/>
            </a:ext>
          </a:extLst>
        </xdr:cNvPr>
        <xdr:cNvCxnSpPr/>
      </xdr:nvCxnSpPr>
      <xdr:spPr>
        <a:xfrm>
          <a:off x="8750300" y="10978872"/>
          <a:ext cx="889000" cy="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126319</xdr:rowOff>
    </xdr:from>
    <xdr:to>
      <xdr:col>41</xdr:col>
      <xdr:colOff>101600</xdr:colOff>
      <xdr:row>64</xdr:row>
      <xdr:rowOff>56469</xdr:rowOff>
    </xdr:to>
    <xdr:sp macro="" textlink="">
      <xdr:nvSpPr>
        <xdr:cNvPr id="253" name="楕円 252">
          <a:extLst>
            <a:ext uri="{FF2B5EF4-FFF2-40B4-BE49-F238E27FC236}">
              <a16:creationId xmlns:a16="http://schemas.microsoft.com/office/drawing/2014/main" id="{A4363464-A2AD-497D-A6D5-49DBD8F568A9}"/>
            </a:ext>
          </a:extLst>
        </xdr:cNvPr>
        <xdr:cNvSpPr/>
      </xdr:nvSpPr>
      <xdr:spPr>
        <a:xfrm>
          <a:off x="7810500" y="1092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5669</xdr:rowOff>
    </xdr:from>
    <xdr:to>
      <xdr:col>45</xdr:col>
      <xdr:colOff>177800</xdr:colOff>
      <xdr:row>64</xdr:row>
      <xdr:rowOff>6072</xdr:rowOff>
    </xdr:to>
    <xdr:cxnSp macro="">
      <xdr:nvCxnSpPr>
        <xdr:cNvPr id="254" name="直線コネクタ 253">
          <a:extLst>
            <a:ext uri="{FF2B5EF4-FFF2-40B4-BE49-F238E27FC236}">
              <a16:creationId xmlns:a16="http://schemas.microsoft.com/office/drawing/2014/main" id="{1E78FF20-C179-4420-9841-DD645D3EB316}"/>
            </a:ext>
          </a:extLst>
        </xdr:cNvPr>
        <xdr:cNvCxnSpPr/>
      </xdr:nvCxnSpPr>
      <xdr:spPr>
        <a:xfrm>
          <a:off x="7861300" y="10978469"/>
          <a:ext cx="889000" cy="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125695</xdr:rowOff>
    </xdr:from>
    <xdr:to>
      <xdr:col>36</xdr:col>
      <xdr:colOff>165100</xdr:colOff>
      <xdr:row>64</xdr:row>
      <xdr:rowOff>55845</xdr:rowOff>
    </xdr:to>
    <xdr:sp macro="" textlink="">
      <xdr:nvSpPr>
        <xdr:cNvPr id="255" name="楕円 254">
          <a:extLst>
            <a:ext uri="{FF2B5EF4-FFF2-40B4-BE49-F238E27FC236}">
              <a16:creationId xmlns:a16="http://schemas.microsoft.com/office/drawing/2014/main" id="{42B6D5AC-64EB-4817-A31E-6DAA4256BA11}"/>
            </a:ext>
          </a:extLst>
        </xdr:cNvPr>
        <xdr:cNvSpPr/>
      </xdr:nvSpPr>
      <xdr:spPr>
        <a:xfrm>
          <a:off x="6921500" y="1092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5045</xdr:rowOff>
    </xdr:from>
    <xdr:to>
      <xdr:col>41</xdr:col>
      <xdr:colOff>50800</xdr:colOff>
      <xdr:row>64</xdr:row>
      <xdr:rowOff>5669</xdr:rowOff>
    </xdr:to>
    <xdr:cxnSp macro="">
      <xdr:nvCxnSpPr>
        <xdr:cNvPr id="256" name="直線コネクタ 255">
          <a:extLst>
            <a:ext uri="{FF2B5EF4-FFF2-40B4-BE49-F238E27FC236}">
              <a16:creationId xmlns:a16="http://schemas.microsoft.com/office/drawing/2014/main" id="{C544E578-82A9-4BE2-8C6F-05E8D8840C34}"/>
            </a:ext>
          </a:extLst>
        </xdr:cNvPr>
        <xdr:cNvCxnSpPr/>
      </xdr:nvCxnSpPr>
      <xdr:spPr>
        <a:xfrm>
          <a:off x="6972300" y="10977845"/>
          <a:ext cx="889000" cy="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4556</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8D20CBB3-3A6E-4945-A91B-FE18C5F451BC}"/>
            </a:ext>
          </a:extLst>
        </xdr:cNvPr>
        <xdr:cNvSpPr txBox="1"/>
      </xdr:nvSpPr>
      <xdr:spPr>
        <a:xfrm>
          <a:off x="9327095" y="10634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7952</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A9004411-1D0E-41E7-A07F-500C70A28980}"/>
            </a:ext>
          </a:extLst>
        </xdr:cNvPr>
        <xdr:cNvSpPr txBox="1"/>
      </xdr:nvSpPr>
      <xdr:spPr>
        <a:xfrm>
          <a:off x="8450795" y="10637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7961</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1A02D92D-8714-427F-998D-4B7DDECA0422}"/>
            </a:ext>
          </a:extLst>
        </xdr:cNvPr>
        <xdr:cNvSpPr txBox="1"/>
      </xdr:nvSpPr>
      <xdr:spPr>
        <a:xfrm>
          <a:off x="7561795" y="1063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9372</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DD95CA95-DC90-45F1-8DD8-9E99DB9BCB15}"/>
            </a:ext>
          </a:extLst>
        </xdr:cNvPr>
        <xdr:cNvSpPr txBox="1"/>
      </xdr:nvSpPr>
      <xdr:spPr>
        <a:xfrm>
          <a:off x="6672795" y="1063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48792</xdr:rowOff>
    </xdr:from>
    <xdr:ext cx="534377" cy="259045"/>
    <xdr:sp macro="" textlink="">
      <xdr:nvSpPr>
        <xdr:cNvPr id="261" name="n_1mainValue【橋りょう・トンネル】&#10;一人当たり有形固定資産（償却資産）額">
          <a:extLst>
            <a:ext uri="{FF2B5EF4-FFF2-40B4-BE49-F238E27FC236}">
              <a16:creationId xmlns:a16="http://schemas.microsoft.com/office/drawing/2014/main" id="{913C0C59-490A-4185-A144-ED19236B2350}"/>
            </a:ext>
          </a:extLst>
        </xdr:cNvPr>
        <xdr:cNvSpPr txBox="1"/>
      </xdr:nvSpPr>
      <xdr:spPr>
        <a:xfrm>
          <a:off x="9359411" y="1102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47999</xdr:rowOff>
    </xdr:from>
    <xdr:ext cx="534377" cy="259045"/>
    <xdr:sp macro="" textlink="">
      <xdr:nvSpPr>
        <xdr:cNvPr id="262" name="n_2mainValue【橋りょう・トンネル】&#10;一人当たり有形固定資産（償却資産）額">
          <a:extLst>
            <a:ext uri="{FF2B5EF4-FFF2-40B4-BE49-F238E27FC236}">
              <a16:creationId xmlns:a16="http://schemas.microsoft.com/office/drawing/2014/main" id="{64B4729A-BB57-48A4-8C41-78575E7AB798}"/>
            </a:ext>
          </a:extLst>
        </xdr:cNvPr>
        <xdr:cNvSpPr txBox="1"/>
      </xdr:nvSpPr>
      <xdr:spPr>
        <a:xfrm>
          <a:off x="8483111" y="1102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47596</xdr:rowOff>
    </xdr:from>
    <xdr:ext cx="534377" cy="259045"/>
    <xdr:sp macro="" textlink="">
      <xdr:nvSpPr>
        <xdr:cNvPr id="263" name="n_3mainValue【橋りょう・トンネル】&#10;一人当たり有形固定資産（償却資産）額">
          <a:extLst>
            <a:ext uri="{FF2B5EF4-FFF2-40B4-BE49-F238E27FC236}">
              <a16:creationId xmlns:a16="http://schemas.microsoft.com/office/drawing/2014/main" id="{79433229-5E37-426B-8A2C-4A87146FD475}"/>
            </a:ext>
          </a:extLst>
        </xdr:cNvPr>
        <xdr:cNvSpPr txBox="1"/>
      </xdr:nvSpPr>
      <xdr:spPr>
        <a:xfrm>
          <a:off x="7594111" y="1102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46972</xdr:rowOff>
    </xdr:from>
    <xdr:ext cx="534377" cy="259045"/>
    <xdr:sp macro="" textlink="">
      <xdr:nvSpPr>
        <xdr:cNvPr id="264" name="n_4mainValue【橋りょう・トンネル】&#10;一人当たり有形固定資産（償却資産）額">
          <a:extLst>
            <a:ext uri="{FF2B5EF4-FFF2-40B4-BE49-F238E27FC236}">
              <a16:creationId xmlns:a16="http://schemas.microsoft.com/office/drawing/2014/main" id="{F7BCEED1-1516-40FF-A23B-403A90CEB260}"/>
            </a:ext>
          </a:extLst>
        </xdr:cNvPr>
        <xdr:cNvSpPr txBox="1"/>
      </xdr:nvSpPr>
      <xdr:spPr>
        <a:xfrm>
          <a:off x="6705111" y="1101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F87EF09A-E0C6-4EDE-9552-B4BF42A0A56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A2A3037C-663C-4BD6-8623-E2BCA8E50F3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54786EFA-AFE4-4D62-85AC-6C81D474A3F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93A97428-B83E-45D2-A24B-36A31CE0EEE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FA91AD72-349A-49BE-90C7-6197FD9CBB3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5C45DB81-4443-4A76-B3C7-ACF456A5303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4A24035E-6E1D-4387-AA6F-BF9223BD654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BBC3338-62CD-4386-A3DD-71355AA883F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B8823AA7-D6CA-4471-8CDC-2B3F1999CF4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FCDCF1D6-D242-48FB-9944-59E9E0B4DB1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F8FC1EB1-841C-4C28-9775-04675E6776C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25DF2F9D-1FBC-4669-9304-F7FEF9B8B3B8}"/>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D0FEFB8C-D4F9-47BD-8A8F-1D61C2DB11F8}"/>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6F4645E7-1A60-4E1D-8B1F-72035F8226AA}"/>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72781508-386F-4192-9C41-815385BF01E5}"/>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9A841071-7874-4742-90FE-9FF7B787CDDA}"/>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B474BB3B-E0B8-4A24-AE47-FC71CE3B2378}"/>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91DB63BC-38B8-4B28-8B21-85569283F8E3}"/>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9C6C3EA2-2E54-4AE7-86E5-B618090A13B7}"/>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2A6D7E88-AD5C-475F-93C5-00A7CC693E61}"/>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E69C1F38-A822-496E-B870-335132898FB3}"/>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F9EED7CE-8968-4027-B579-AF246ACED057}"/>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574C97CC-3C4E-4D5E-A711-FB0CC41FEB01}"/>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AB25159A-810C-45FE-9842-C312B209DEA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ECC76983-10AB-4ADF-A210-5AA410AE308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28302</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C42341FE-CB9E-4B18-A2E8-FDC96785D70B}"/>
            </a:ext>
          </a:extLst>
        </xdr:cNvPr>
        <xdr:cNvCxnSpPr/>
      </xdr:nvCxnSpPr>
      <xdr:spPr>
        <a:xfrm flipV="1">
          <a:off x="4634865" y="13401402"/>
          <a:ext cx="0" cy="1512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4CD887B1-FC4D-4277-ABA8-A6A9AD11CA92}"/>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F6516850-86F0-4084-B3FD-FA0A8ABA0F2C}"/>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146429</xdr:rowOff>
    </xdr:from>
    <xdr:ext cx="340478" cy="259045"/>
    <xdr:sp macro="" textlink="">
      <xdr:nvSpPr>
        <xdr:cNvPr id="293" name="【公営住宅】&#10;有形固定資産減価償却率最大値テキスト">
          <a:extLst>
            <a:ext uri="{FF2B5EF4-FFF2-40B4-BE49-F238E27FC236}">
              <a16:creationId xmlns:a16="http://schemas.microsoft.com/office/drawing/2014/main" id="{60D3794B-0510-4F05-A58D-5807B3C0F111}"/>
            </a:ext>
          </a:extLst>
        </xdr:cNvPr>
        <xdr:cNvSpPr txBox="1"/>
      </xdr:nvSpPr>
      <xdr:spPr>
        <a:xfrm>
          <a:off x="4673600" y="131766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28302</xdr:rowOff>
    </xdr:from>
    <xdr:to>
      <xdr:col>24</xdr:col>
      <xdr:colOff>152400</xdr:colOff>
      <xdr:row>78</xdr:row>
      <xdr:rowOff>28302</xdr:rowOff>
    </xdr:to>
    <xdr:cxnSp macro="">
      <xdr:nvCxnSpPr>
        <xdr:cNvPr id="294" name="直線コネクタ 293">
          <a:extLst>
            <a:ext uri="{FF2B5EF4-FFF2-40B4-BE49-F238E27FC236}">
              <a16:creationId xmlns:a16="http://schemas.microsoft.com/office/drawing/2014/main" id="{C6B67366-257F-4BD4-98C4-372EA23695FA}"/>
            </a:ext>
          </a:extLst>
        </xdr:cNvPr>
        <xdr:cNvCxnSpPr/>
      </xdr:nvCxnSpPr>
      <xdr:spPr>
        <a:xfrm>
          <a:off x="4546600" y="134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35940</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BBCD0DAF-1D80-474C-803D-F40456D92DE2}"/>
            </a:ext>
          </a:extLst>
        </xdr:cNvPr>
        <xdr:cNvSpPr txBox="1"/>
      </xdr:nvSpPr>
      <xdr:spPr>
        <a:xfrm>
          <a:off x="4673600" y="1426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57513</xdr:rowOff>
    </xdr:from>
    <xdr:to>
      <xdr:col>24</xdr:col>
      <xdr:colOff>114300</xdr:colOff>
      <xdr:row>83</xdr:row>
      <xdr:rowOff>159113</xdr:rowOff>
    </xdr:to>
    <xdr:sp macro="" textlink="">
      <xdr:nvSpPr>
        <xdr:cNvPr id="296" name="フローチャート: 判断 295">
          <a:extLst>
            <a:ext uri="{FF2B5EF4-FFF2-40B4-BE49-F238E27FC236}">
              <a16:creationId xmlns:a16="http://schemas.microsoft.com/office/drawing/2014/main" id="{593DB5B1-D770-4521-AE4C-14906489E0E1}"/>
            </a:ext>
          </a:extLst>
        </xdr:cNvPr>
        <xdr:cNvSpPr/>
      </xdr:nvSpPr>
      <xdr:spPr>
        <a:xfrm>
          <a:off x="45847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28121</xdr:rowOff>
    </xdr:from>
    <xdr:to>
      <xdr:col>20</xdr:col>
      <xdr:colOff>38100</xdr:colOff>
      <xdr:row>83</xdr:row>
      <xdr:rowOff>129721</xdr:rowOff>
    </xdr:to>
    <xdr:sp macro="" textlink="">
      <xdr:nvSpPr>
        <xdr:cNvPr id="297" name="フローチャート: 判断 296">
          <a:extLst>
            <a:ext uri="{FF2B5EF4-FFF2-40B4-BE49-F238E27FC236}">
              <a16:creationId xmlns:a16="http://schemas.microsoft.com/office/drawing/2014/main" id="{22F9DE1A-57EE-430C-BAB5-1E80D696D9D2}"/>
            </a:ext>
          </a:extLst>
        </xdr:cNvPr>
        <xdr:cNvSpPr/>
      </xdr:nvSpPr>
      <xdr:spPr>
        <a:xfrm>
          <a:off x="3746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98" name="フローチャート: 判断 297">
          <a:extLst>
            <a:ext uri="{FF2B5EF4-FFF2-40B4-BE49-F238E27FC236}">
              <a16:creationId xmlns:a16="http://schemas.microsoft.com/office/drawing/2014/main" id="{EF11BD0B-2922-463D-8718-97F42E62FEFB}"/>
            </a:ext>
          </a:extLst>
        </xdr:cNvPr>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140788</xdr:rowOff>
    </xdr:from>
    <xdr:to>
      <xdr:col>10</xdr:col>
      <xdr:colOff>165100</xdr:colOff>
      <xdr:row>83</xdr:row>
      <xdr:rowOff>70938</xdr:rowOff>
    </xdr:to>
    <xdr:sp macro="" textlink="">
      <xdr:nvSpPr>
        <xdr:cNvPr id="299" name="フローチャート: 判断 298">
          <a:extLst>
            <a:ext uri="{FF2B5EF4-FFF2-40B4-BE49-F238E27FC236}">
              <a16:creationId xmlns:a16="http://schemas.microsoft.com/office/drawing/2014/main" id="{CB8F3247-E2C1-40A9-90E9-7B0126F18014}"/>
            </a:ext>
          </a:extLst>
        </xdr:cNvPr>
        <xdr:cNvSpPr/>
      </xdr:nvSpPr>
      <xdr:spPr>
        <a:xfrm>
          <a:off x="1968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168548</xdr:rowOff>
    </xdr:from>
    <xdr:to>
      <xdr:col>6</xdr:col>
      <xdr:colOff>38100</xdr:colOff>
      <xdr:row>83</xdr:row>
      <xdr:rowOff>98698</xdr:rowOff>
    </xdr:to>
    <xdr:sp macro="" textlink="">
      <xdr:nvSpPr>
        <xdr:cNvPr id="300" name="フローチャート: 判断 299">
          <a:extLst>
            <a:ext uri="{FF2B5EF4-FFF2-40B4-BE49-F238E27FC236}">
              <a16:creationId xmlns:a16="http://schemas.microsoft.com/office/drawing/2014/main" id="{47E5E7AB-52F2-4F63-8246-F52191254922}"/>
            </a:ext>
          </a:extLst>
        </xdr:cNvPr>
        <xdr:cNvSpPr/>
      </xdr:nvSpPr>
      <xdr:spPr>
        <a:xfrm>
          <a:off x="1079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9CFD2374-588E-4B01-9D01-61C107BA087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A7CBB700-95C0-4EA6-847E-FF3BED3AD03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B394A83F-98CD-493C-9CFF-25B4416303F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26DAF03C-AF8F-467E-98D0-C452867CC34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DF92E1F0-7ECA-4044-9A87-FF4B472B218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34652</xdr:rowOff>
    </xdr:from>
    <xdr:to>
      <xdr:col>24</xdr:col>
      <xdr:colOff>114300</xdr:colOff>
      <xdr:row>80</xdr:row>
      <xdr:rowOff>136252</xdr:rowOff>
    </xdr:to>
    <xdr:sp macro="" textlink="">
      <xdr:nvSpPr>
        <xdr:cNvPr id="306" name="楕円 305">
          <a:extLst>
            <a:ext uri="{FF2B5EF4-FFF2-40B4-BE49-F238E27FC236}">
              <a16:creationId xmlns:a16="http://schemas.microsoft.com/office/drawing/2014/main" id="{D4E760DB-3E8D-46DF-AB31-FF3C283A1A5B}"/>
            </a:ext>
          </a:extLst>
        </xdr:cNvPr>
        <xdr:cNvSpPr/>
      </xdr:nvSpPr>
      <xdr:spPr>
        <a:xfrm>
          <a:off x="4584700" y="1375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57529</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0623878D-0220-4298-BF0E-3D774216DE08}"/>
            </a:ext>
          </a:extLst>
        </xdr:cNvPr>
        <xdr:cNvSpPr txBox="1"/>
      </xdr:nvSpPr>
      <xdr:spPr>
        <a:xfrm>
          <a:off x="4673600" y="1360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5262</xdr:rowOff>
    </xdr:from>
    <xdr:to>
      <xdr:col>20</xdr:col>
      <xdr:colOff>38100</xdr:colOff>
      <xdr:row>80</xdr:row>
      <xdr:rowOff>106862</xdr:rowOff>
    </xdr:to>
    <xdr:sp macro="" textlink="">
      <xdr:nvSpPr>
        <xdr:cNvPr id="308" name="楕円 307">
          <a:extLst>
            <a:ext uri="{FF2B5EF4-FFF2-40B4-BE49-F238E27FC236}">
              <a16:creationId xmlns:a16="http://schemas.microsoft.com/office/drawing/2014/main" id="{D8A572D1-A9F1-4C2C-B991-835AB13511F9}"/>
            </a:ext>
          </a:extLst>
        </xdr:cNvPr>
        <xdr:cNvSpPr/>
      </xdr:nvSpPr>
      <xdr:spPr>
        <a:xfrm>
          <a:off x="3746500" y="1372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56062</xdr:rowOff>
    </xdr:from>
    <xdr:to>
      <xdr:col>24</xdr:col>
      <xdr:colOff>63500</xdr:colOff>
      <xdr:row>80</xdr:row>
      <xdr:rowOff>85452</xdr:rowOff>
    </xdr:to>
    <xdr:cxnSp macro="">
      <xdr:nvCxnSpPr>
        <xdr:cNvPr id="309" name="直線コネクタ 308">
          <a:extLst>
            <a:ext uri="{FF2B5EF4-FFF2-40B4-BE49-F238E27FC236}">
              <a16:creationId xmlns:a16="http://schemas.microsoft.com/office/drawing/2014/main" id="{D0634566-9330-4419-8144-ED172216CBAD}"/>
            </a:ext>
          </a:extLst>
        </xdr:cNvPr>
        <xdr:cNvCxnSpPr/>
      </xdr:nvCxnSpPr>
      <xdr:spPr>
        <a:xfrm>
          <a:off x="3797300" y="13772062"/>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147320</xdr:rowOff>
    </xdr:from>
    <xdr:to>
      <xdr:col>15</xdr:col>
      <xdr:colOff>101600</xdr:colOff>
      <xdr:row>80</xdr:row>
      <xdr:rowOff>77470</xdr:rowOff>
    </xdr:to>
    <xdr:sp macro="" textlink="">
      <xdr:nvSpPr>
        <xdr:cNvPr id="310" name="楕円 309">
          <a:extLst>
            <a:ext uri="{FF2B5EF4-FFF2-40B4-BE49-F238E27FC236}">
              <a16:creationId xmlns:a16="http://schemas.microsoft.com/office/drawing/2014/main" id="{A3780ADE-F2C3-446F-BE5A-93F836C9D436}"/>
            </a:ext>
          </a:extLst>
        </xdr:cNvPr>
        <xdr:cNvSpPr/>
      </xdr:nvSpPr>
      <xdr:spPr>
        <a:xfrm>
          <a:off x="28575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26670</xdr:rowOff>
    </xdr:from>
    <xdr:to>
      <xdr:col>19</xdr:col>
      <xdr:colOff>177800</xdr:colOff>
      <xdr:row>80</xdr:row>
      <xdr:rowOff>56062</xdr:rowOff>
    </xdr:to>
    <xdr:cxnSp macro="">
      <xdr:nvCxnSpPr>
        <xdr:cNvPr id="311" name="直線コネクタ 310">
          <a:extLst>
            <a:ext uri="{FF2B5EF4-FFF2-40B4-BE49-F238E27FC236}">
              <a16:creationId xmlns:a16="http://schemas.microsoft.com/office/drawing/2014/main" id="{8FFAEA23-DD28-46A1-A564-0A6F89B31E48}"/>
            </a:ext>
          </a:extLst>
        </xdr:cNvPr>
        <xdr:cNvCxnSpPr/>
      </xdr:nvCxnSpPr>
      <xdr:spPr>
        <a:xfrm>
          <a:off x="2908300" y="1374267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116295</xdr:rowOff>
    </xdr:from>
    <xdr:to>
      <xdr:col>10</xdr:col>
      <xdr:colOff>165100</xdr:colOff>
      <xdr:row>80</xdr:row>
      <xdr:rowOff>46445</xdr:rowOff>
    </xdr:to>
    <xdr:sp macro="" textlink="">
      <xdr:nvSpPr>
        <xdr:cNvPr id="312" name="楕円 311">
          <a:extLst>
            <a:ext uri="{FF2B5EF4-FFF2-40B4-BE49-F238E27FC236}">
              <a16:creationId xmlns:a16="http://schemas.microsoft.com/office/drawing/2014/main" id="{34DE4C72-E993-42C9-AAE9-2232692E7359}"/>
            </a:ext>
          </a:extLst>
        </xdr:cNvPr>
        <xdr:cNvSpPr/>
      </xdr:nvSpPr>
      <xdr:spPr>
        <a:xfrm>
          <a:off x="1968500" y="1366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167095</xdr:rowOff>
    </xdr:from>
    <xdr:to>
      <xdr:col>15</xdr:col>
      <xdr:colOff>50800</xdr:colOff>
      <xdr:row>80</xdr:row>
      <xdr:rowOff>26670</xdr:rowOff>
    </xdr:to>
    <xdr:cxnSp macro="">
      <xdr:nvCxnSpPr>
        <xdr:cNvPr id="313" name="直線コネクタ 312">
          <a:extLst>
            <a:ext uri="{FF2B5EF4-FFF2-40B4-BE49-F238E27FC236}">
              <a16:creationId xmlns:a16="http://schemas.microsoft.com/office/drawing/2014/main" id="{8BB5D544-8498-4160-9311-D0F59A205D0F}"/>
            </a:ext>
          </a:extLst>
        </xdr:cNvPr>
        <xdr:cNvCxnSpPr/>
      </xdr:nvCxnSpPr>
      <xdr:spPr>
        <a:xfrm>
          <a:off x="2019300" y="13711645"/>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85271</xdr:rowOff>
    </xdr:from>
    <xdr:to>
      <xdr:col>6</xdr:col>
      <xdr:colOff>38100</xdr:colOff>
      <xdr:row>80</xdr:row>
      <xdr:rowOff>15421</xdr:rowOff>
    </xdr:to>
    <xdr:sp macro="" textlink="">
      <xdr:nvSpPr>
        <xdr:cNvPr id="314" name="楕円 313">
          <a:extLst>
            <a:ext uri="{FF2B5EF4-FFF2-40B4-BE49-F238E27FC236}">
              <a16:creationId xmlns:a16="http://schemas.microsoft.com/office/drawing/2014/main" id="{D6DC2675-3D91-4F1C-B2B7-E5A667C65F2C}"/>
            </a:ext>
          </a:extLst>
        </xdr:cNvPr>
        <xdr:cNvSpPr/>
      </xdr:nvSpPr>
      <xdr:spPr>
        <a:xfrm>
          <a:off x="1079500" y="1362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136071</xdr:rowOff>
    </xdr:from>
    <xdr:to>
      <xdr:col>10</xdr:col>
      <xdr:colOff>114300</xdr:colOff>
      <xdr:row>79</xdr:row>
      <xdr:rowOff>167095</xdr:rowOff>
    </xdr:to>
    <xdr:cxnSp macro="">
      <xdr:nvCxnSpPr>
        <xdr:cNvPr id="315" name="直線コネクタ 314">
          <a:extLst>
            <a:ext uri="{FF2B5EF4-FFF2-40B4-BE49-F238E27FC236}">
              <a16:creationId xmlns:a16="http://schemas.microsoft.com/office/drawing/2014/main" id="{E33C06A5-9758-4A3A-B65D-1B2903E742CA}"/>
            </a:ext>
          </a:extLst>
        </xdr:cNvPr>
        <xdr:cNvCxnSpPr/>
      </xdr:nvCxnSpPr>
      <xdr:spPr>
        <a:xfrm>
          <a:off x="1130300" y="13680621"/>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120848</xdr:rowOff>
    </xdr:from>
    <xdr:ext cx="405111" cy="259045"/>
    <xdr:sp macro="" textlink="">
      <xdr:nvSpPr>
        <xdr:cNvPr id="316" name="n_1aveValue【公営住宅】&#10;有形固定資産減価償却率">
          <a:extLst>
            <a:ext uri="{FF2B5EF4-FFF2-40B4-BE49-F238E27FC236}">
              <a16:creationId xmlns:a16="http://schemas.microsoft.com/office/drawing/2014/main" id="{428220B3-4463-46F3-AD97-80207C7CA80D}"/>
            </a:ext>
          </a:extLst>
        </xdr:cNvPr>
        <xdr:cNvSpPr txBox="1"/>
      </xdr:nvSpPr>
      <xdr:spPr>
        <a:xfrm>
          <a:off x="3582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91457</xdr:rowOff>
    </xdr:from>
    <xdr:ext cx="405111" cy="259045"/>
    <xdr:sp macro="" textlink="">
      <xdr:nvSpPr>
        <xdr:cNvPr id="317" name="n_2aveValue【公営住宅】&#10;有形固定資産減価償却率">
          <a:extLst>
            <a:ext uri="{FF2B5EF4-FFF2-40B4-BE49-F238E27FC236}">
              <a16:creationId xmlns:a16="http://schemas.microsoft.com/office/drawing/2014/main" id="{BD27F01E-4202-4348-A349-61A556F8DCC7}"/>
            </a:ext>
          </a:extLst>
        </xdr:cNvPr>
        <xdr:cNvSpPr txBox="1"/>
      </xdr:nvSpPr>
      <xdr:spPr>
        <a:xfrm>
          <a:off x="2705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62065</xdr:rowOff>
    </xdr:from>
    <xdr:ext cx="405111" cy="259045"/>
    <xdr:sp macro="" textlink="">
      <xdr:nvSpPr>
        <xdr:cNvPr id="318" name="n_3aveValue【公営住宅】&#10;有形固定資産減価償却率">
          <a:extLst>
            <a:ext uri="{FF2B5EF4-FFF2-40B4-BE49-F238E27FC236}">
              <a16:creationId xmlns:a16="http://schemas.microsoft.com/office/drawing/2014/main" id="{ACD3B5AC-3032-4753-A463-29EB5080CF53}"/>
            </a:ext>
          </a:extLst>
        </xdr:cNvPr>
        <xdr:cNvSpPr txBox="1"/>
      </xdr:nvSpPr>
      <xdr:spPr>
        <a:xfrm>
          <a:off x="1816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89825</xdr:rowOff>
    </xdr:from>
    <xdr:ext cx="405111" cy="259045"/>
    <xdr:sp macro="" textlink="">
      <xdr:nvSpPr>
        <xdr:cNvPr id="319" name="n_4aveValue【公営住宅】&#10;有形固定資産減価償却率">
          <a:extLst>
            <a:ext uri="{FF2B5EF4-FFF2-40B4-BE49-F238E27FC236}">
              <a16:creationId xmlns:a16="http://schemas.microsoft.com/office/drawing/2014/main" id="{C28802E1-25CE-4434-A630-B756BF89987C}"/>
            </a:ext>
          </a:extLst>
        </xdr:cNvPr>
        <xdr:cNvSpPr txBox="1"/>
      </xdr:nvSpPr>
      <xdr:spPr>
        <a:xfrm>
          <a:off x="927744" y="1432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123389</xdr:rowOff>
    </xdr:from>
    <xdr:ext cx="405111" cy="259045"/>
    <xdr:sp macro="" textlink="">
      <xdr:nvSpPr>
        <xdr:cNvPr id="320" name="n_1mainValue【公営住宅】&#10;有形固定資産減価償却率">
          <a:extLst>
            <a:ext uri="{FF2B5EF4-FFF2-40B4-BE49-F238E27FC236}">
              <a16:creationId xmlns:a16="http://schemas.microsoft.com/office/drawing/2014/main" id="{D5FA97C0-10B5-469A-910D-AF663C812295}"/>
            </a:ext>
          </a:extLst>
        </xdr:cNvPr>
        <xdr:cNvSpPr txBox="1"/>
      </xdr:nvSpPr>
      <xdr:spPr>
        <a:xfrm>
          <a:off x="3582044" y="13496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93997</xdr:rowOff>
    </xdr:from>
    <xdr:ext cx="405111" cy="259045"/>
    <xdr:sp macro="" textlink="">
      <xdr:nvSpPr>
        <xdr:cNvPr id="321" name="n_2mainValue【公営住宅】&#10;有形固定資産減価償却率">
          <a:extLst>
            <a:ext uri="{FF2B5EF4-FFF2-40B4-BE49-F238E27FC236}">
              <a16:creationId xmlns:a16="http://schemas.microsoft.com/office/drawing/2014/main" id="{4D5342EC-1639-45E5-85FB-C059EFFA2124}"/>
            </a:ext>
          </a:extLst>
        </xdr:cNvPr>
        <xdr:cNvSpPr txBox="1"/>
      </xdr:nvSpPr>
      <xdr:spPr>
        <a:xfrm>
          <a:off x="2705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62972</xdr:rowOff>
    </xdr:from>
    <xdr:ext cx="405111" cy="259045"/>
    <xdr:sp macro="" textlink="">
      <xdr:nvSpPr>
        <xdr:cNvPr id="322" name="n_3mainValue【公営住宅】&#10;有形固定資産減価償却率">
          <a:extLst>
            <a:ext uri="{FF2B5EF4-FFF2-40B4-BE49-F238E27FC236}">
              <a16:creationId xmlns:a16="http://schemas.microsoft.com/office/drawing/2014/main" id="{0307090B-517A-4DFE-B70F-FC8FC44C6682}"/>
            </a:ext>
          </a:extLst>
        </xdr:cNvPr>
        <xdr:cNvSpPr txBox="1"/>
      </xdr:nvSpPr>
      <xdr:spPr>
        <a:xfrm>
          <a:off x="1816744" y="134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31948</xdr:rowOff>
    </xdr:from>
    <xdr:ext cx="405111" cy="259045"/>
    <xdr:sp macro="" textlink="">
      <xdr:nvSpPr>
        <xdr:cNvPr id="323" name="n_4mainValue【公営住宅】&#10;有形固定資産減価償却率">
          <a:extLst>
            <a:ext uri="{FF2B5EF4-FFF2-40B4-BE49-F238E27FC236}">
              <a16:creationId xmlns:a16="http://schemas.microsoft.com/office/drawing/2014/main" id="{09F25D85-A376-4080-A0A6-AD43392B3628}"/>
            </a:ext>
          </a:extLst>
        </xdr:cNvPr>
        <xdr:cNvSpPr txBox="1"/>
      </xdr:nvSpPr>
      <xdr:spPr>
        <a:xfrm>
          <a:off x="927744" y="13405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134AC31A-AF51-481D-A4BC-6DF7EE6428F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250CC558-A09C-4885-AB03-861C1CBC4B0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D7A66814-D56C-4BF4-AC9A-BF0BE7D7FBF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785FE9C2-387C-4C73-A8F4-EE9FAA4813B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7A3B050A-10BE-493A-96F2-49326F33E44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FCBD3042-3A5A-49D5-BBE5-7F0DE190174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A40E407-6D7E-45D4-AFC7-39A5EABA261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26E3BC98-27E9-4AC7-B583-06BA7D59A1F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4CFCD08D-E35B-4707-99BC-16701FE7515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71511B2B-6725-4D7E-B24E-34D50D838A3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C4ADAEFB-68F4-4E5A-83B0-32C22F89B7FA}"/>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000D1ABE-2C84-4F85-A197-C214C05D380E}"/>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A7DBE25C-A537-4E4F-8FBA-32BCE24320B8}"/>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09E28FA5-7C6C-4F33-8CDF-20D3381E6315}"/>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1BF2CE0B-B90B-44BD-8AB8-37532E9920EA}"/>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2E06F3AD-3E35-41C3-A4FA-1B6276BF4CE1}"/>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D23DBC97-480C-4CAF-ADD1-AF4F1291426C}"/>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70DBB087-3430-4AC4-BF2D-B4B45C4E8E99}"/>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D3EE6DAB-D03B-41E5-8166-D61E27FF49B9}"/>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a16="http://schemas.microsoft.com/office/drawing/2014/main" id="{F8612F34-148C-4AB2-80A0-E50550DA28EE}"/>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DC0AEC1E-EE27-4371-B48A-C20D8EAB64B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72900F96-9F80-4027-9ABF-4ACAA77E504D}"/>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3B279E06-E92C-46F9-9B3C-0F71F78F98C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20193</xdr:rowOff>
    </xdr:from>
    <xdr:to>
      <xdr:col>54</xdr:col>
      <xdr:colOff>189865</xdr:colOff>
      <xdr:row>86</xdr:row>
      <xdr:rowOff>113537</xdr:rowOff>
    </xdr:to>
    <xdr:cxnSp macro="">
      <xdr:nvCxnSpPr>
        <xdr:cNvPr id="347" name="直線コネクタ 346">
          <a:extLst>
            <a:ext uri="{FF2B5EF4-FFF2-40B4-BE49-F238E27FC236}">
              <a16:creationId xmlns:a16="http://schemas.microsoft.com/office/drawing/2014/main" id="{8C64B353-1122-4F63-9E51-CEA0EB94B515}"/>
            </a:ext>
          </a:extLst>
        </xdr:cNvPr>
        <xdr:cNvCxnSpPr/>
      </xdr:nvCxnSpPr>
      <xdr:spPr>
        <a:xfrm flipV="1">
          <a:off x="10476865" y="13564743"/>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8" name="【公営住宅】&#10;一人当たり面積最小値テキスト">
          <a:extLst>
            <a:ext uri="{FF2B5EF4-FFF2-40B4-BE49-F238E27FC236}">
              <a16:creationId xmlns:a16="http://schemas.microsoft.com/office/drawing/2014/main" id="{DC154F6F-49D8-4CC6-AF6B-2ED5D168F89D}"/>
            </a:ext>
          </a:extLst>
        </xdr:cNvPr>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9" name="直線コネクタ 348">
          <a:extLst>
            <a:ext uri="{FF2B5EF4-FFF2-40B4-BE49-F238E27FC236}">
              <a16:creationId xmlns:a16="http://schemas.microsoft.com/office/drawing/2014/main" id="{47F8C323-9AE4-438A-BF2B-4421181A8491}"/>
            </a:ext>
          </a:extLst>
        </xdr:cNvPr>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138320</xdr:rowOff>
    </xdr:from>
    <xdr:ext cx="469744" cy="259045"/>
    <xdr:sp macro="" textlink="">
      <xdr:nvSpPr>
        <xdr:cNvPr id="350" name="【公営住宅】&#10;一人当たり面積最大値テキスト">
          <a:extLst>
            <a:ext uri="{FF2B5EF4-FFF2-40B4-BE49-F238E27FC236}">
              <a16:creationId xmlns:a16="http://schemas.microsoft.com/office/drawing/2014/main" id="{CC15B641-A312-440F-B89F-2BFA2DAEB708}"/>
            </a:ext>
          </a:extLst>
        </xdr:cNvPr>
        <xdr:cNvSpPr txBox="1"/>
      </xdr:nvSpPr>
      <xdr:spPr>
        <a:xfrm>
          <a:off x="10515600" y="1333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20193</xdr:rowOff>
    </xdr:from>
    <xdr:to>
      <xdr:col>55</xdr:col>
      <xdr:colOff>88900</xdr:colOff>
      <xdr:row>79</xdr:row>
      <xdr:rowOff>20193</xdr:rowOff>
    </xdr:to>
    <xdr:cxnSp macro="">
      <xdr:nvCxnSpPr>
        <xdr:cNvPr id="351" name="直線コネクタ 350">
          <a:extLst>
            <a:ext uri="{FF2B5EF4-FFF2-40B4-BE49-F238E27FC236}">
              <a16:creationId xmlns:a16="http://schemas.microsoft.com/office/drawing/2014/main" id="{26A50C16-A48A-405F-A9FD-2591ADA4E34B}"/>
            </a:ext>
          </a:extLst>
        </xdr:cNvPr>
        <xdr:cNvCxnSpPr/>
      </xdr:nvCxnSpPr>
      <xdr:spPr>
        <a:xfrm>
          <a:off x="10388600" y="1356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61231</xdr:rowOff>
    </xdr:from>
    <xdr:ext cx="469744" cy="259045"/>
    <xdr:sp macro="" textlink="">
      <xdr:nvSpPr>
        <xdr:cNvPr id="352" name="【公営住宅】&#10;一人当たり面積平均値テキスト">
          <a:extLst>
            <a:ext uri="{FF2B5EF4-FFF2-40B4-BE49-F238E27FC236}">
              <a16:creationId xmlns:a16="http://schemas.microsoft.com/office/drawing/2014/main" id="{D60724F2-18CE-4627-9C9D-8D9B928C31F4}"/>
            </a:ext>
          </a:extLst>
        </xdr:cNvPr>
        <xdr:cNvSpPr txBox="1"/>
      </xdr:nvSpPr>
      <xdr:spPr>
        <a:xfrm>
          <a:off x="10515600" y="144630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38354</xdr:rowOff>
    </xdr:from>
    <xdr:to>
      <xdr:col>55</xdr:col>
      <xdr:colOff>50800</xdr:colOff>
      <xdr:row>85</xdr:row>
      <xdr:rowOff>139954</xdr:rowOff>
    </xdr:to>
    <xdr:sp macro="" textlink="">
      <xdr:nvSpPr>
        <xdr:cNvPr id="353" name="フローチャート: 判断 352">
          <a:extLst>
            <a:ext uri="{FF2B5EF4-FFF2-40B4-BE49-F238E27FC236}">
              <a16:creationId xmlns:a16="http://schemas.microsoft.com/office/drawing/2014/main" id="{037152B9-B249-464D-916E-8CFDC640AF83}"/>
            </a:ext>
          </a:extLst>
        </xdr:cNvPr>
        <xdr:cNvSpPr/>
      </xdr:nvSpPr>
      <xdr:spPr>
        <a:xfrm>
          <a:off x="10426700" y="1461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44069</xdr:rowOff>
    </xdr:from>
    <xdr:to>
      <xdr:col>50</xdr:col>
      <xdr:colOff>165100</xdr:colOff>
      <xdr:row>85</xdr:row>
      <xdr:rowOff>145669</xdr:rowOff>
    </xdr:to>
    <xdr:sp macro="" textlink="">
      <xdr:nvSpPr>
        <xdr:cNvPr id="354" name="フローチャート: 判断 353">
          <a:extLst>
            <a:ext uri="{FF2B5EF4-FFF2-40B4-BE49-F238E27FC236}">
              <a16:creationId xmlns:a16="http://schemas.microsoft.com/office/drawing/2014/main" id="{08F42E25-6036-4FC0-A046-D24422758A0D}"/>
            </a:ext>
          </a:extLst>
        </xdr:cNvPr>
        <xdr:cNvSpPr/>
      </xdr:nvSpPr>
      <xdr:spPr>
        <a:xfrm>
          <a:off x="9588500" y="1461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42926</xdr:rowOff>
    </xdr:from>
    <xdr:to>
      <xdr:col>46</xdr:col>
      <xdr:colOff>38100</xdr:colOff>
      <xdr:row>85</xdr:row>
      <xdr:rowOff>144526</xdr:rowOff>
    </xdr:to>
    <xdr:sp macro="" textlink="">
      <xdr:nvSpPr>
        <xdr:cNvPr id="355" name="フローチャート: 判断 354">
          <a:extLst>
            <a:ext uri="{FF2B5EF4-FFF2-40B4-BE49-F238E27FC236}">
              <a16:creationId xmlns:a16="http://schemas.microsoft.com/office/drawing/2014/main" id="{9460AB89-00C3-46B2-A496-EE2322DE7BA4}"/>
            </a:ext>
          </a:extLst>
        </xdr:cNvPr>
        <xdr:cNvSpPr/>
      </xdr:nvSpPr>
      <xdr:spPr>
        <a:xfrm>
          <a:off x="8699500" y="1461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44069</xdr:rowOff>
    </xdr:from>
    <xdr:to>
      <xdr:col>41</xdr:col>
      <xdr:colOff>101600</xdr:colOff>
      <xdr:row>85</xdr:row>
      <xdr:rowOff>145669</xdr:rowOff>
    </xdr:to>
    <xdr:sp macro="" textlink="">
      <xdr:nvSpPr>
        <xdr:cNvPr id="356" name="フローチャート: 判断 355">
          <a:extLst>
            <a:ext uri="{FF2B5EF4-FFF2-40B4-BE49-F238E27FC236}">
              <a16:creationId xmlns:a16="http://schemas.microsoft.com/office/drawing/2014/main" id="{DC7F3BA4-6985-4B45-B539-26F961E0B0B6}"/>
            </a:ext>
          </a:extLst>
        </xdr:cNvPr>
        <xdr:cNvSpPr/>
      </xdr:nvSpPr>
      <xdr:spPr>
        <a:xfrm>
          <a:off x="7810500" y="1461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49022</xdr:rowOff>
    </xdr:from>
    <xdr:to>
      <xdr:col>36</xdr:col>
      <xdr:colOff>165100</xdr:colOff>
      <xdr:row>85</xdr:row>
      <xdr:rowOff>150622</xdr:rowOff>
    </xdr:to>
    <xdr:sp macro="" textlink="">
      <xdr:nvSpPr>
        <xdr:cNvPr id="357" name="フローチャート: 判断 356">
          <a:extLst>
            <a:ext uri="{FF2B5EF4-FFF2-40B4-BE49-F238E27FC236}">
              <a16:creationId xmlns:a16="http://schemas.microsoft.com/office/drawing/2014/main" id="{3577CDEA-10F1-43C0-B41F-9EEF65D1BBB2}"/>
            </a:ext>
          </a:extLst>
        </xdr:cNvPr>
        <xdr:cNvSpPr/>
      </xdr:nvSpPr>
      <xdr:spPr>
        <a:xfrm>
          <a:off x="6921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3F32C961-C126-4123-B953-45A59F59C3E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88C541D3-94FB-4006-B844-CE98EC83221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DECC2C29-AF8F-41DE-99E7-44F3EAC8FC2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DC61B1B6-ABE3-4AA8-BA63-862C2DC47DB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83D4C7B-3FD7-484A-93EB-A06DD6945F6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37212</xdr:rowOff>
    </xdr:from>
    <xdr:to>
      <xdr:col>55</xdr:col>
      <xdr:colOff>50800</xdr:colOff>
      <xdr:row>86</xdr:row>
      <xdr:rowOff>138812</xdr:rowOff>
    </xdr:to>
    <xdr:sp macro="" textlink="">
      <xdr:nvSpPr>
        <xdr:cNvPr id="363" name="楕円 362">
          <a:extLst>
            <a:ext uri="{FF2B5EF4-FFF2-40B4-BE49-F238E27FC236}">
              <a16:creationId xmlns:a16="http://schemas.microsoft.com/office/drawing/2014/main" id="{57D3717A-8479-4CE5-A760-561575487758}"/>
            </a:ext>
          </a:extLst>
        </xdr:cNvPr>
        <xdr:cNvSpPr/>
      </xdr:nvSpPr>
      <xdr:spPr>
        <a:xfrm>
          <a:off x="10426700" y="1478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123589</xdr:rowOff>
    </xdr:from>
    <xdr:ext cx="469744" cy="259045"/>
    <xdr:sp macro="" textlink="">
      <xdr:nvSpPr>
        <xdr:cNvPr id="364" name="【公営住宅】&#10;一人当たり面積該当値テキスト">
          <a:extLst>
            <a:ext uri="{FF2B5EF4-FFF2-40B4-BE49-F238E27FC236}">
              <a16:creationId xmlns:a16="http://schemas.microsoft.com/office/drawing/2014/main" id="{2FA0F17D-C29A-4700-A67D-C0065C72F38F}"/>
            </a:ext>
          </a:extLst>
        </xdr:cNvPr>
        <xdr:cNvSpPr txBox="1"/>
      </xdr:nvSpPr>
      <xdr:spPr>
        <a:xfrm>
          <a:off x="10515600" y="1469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37212</xdr:rowOff>
    </xdr:from>
    <xdr:to>
      <xdr:col>50</xdr:col>
      <xdr:colOff>165100</xdr:colOff>
      <xdr:row>86</xdr:row>
      <xdr:rowOff>138812</xdr:rowOff>
    </xdr:to>
    <xdr:sp macro="" textlink="">
      <xdr:nvSpPr>
        <xdr:cNvPr id="365" name="楕円 364">
          <a:extLst>
            <a:ext uri="{FF2B5EF4-FFF2-40B4-BE49-F238E27FC236}">
              <a16:creationId xmlns:a16="http://schemas.microsoft.com/office/drawing/2014/main" id="{7A2C0A51-DFEA-476F-B8A2-DC2E151AD906}"/>
            </a:ext>
          </a:extLst>
        </xdr:cNvPr>
        <xdr:cNvSpPr/>
      </xdr:nvSpPr>
      <xdr:spPr>
        <a:xfrm>
          <a:off x="9588500" y="1478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88012</xdr:rowOff>
    </xdr:from>
    <xdr:to>
      <xdr:col>55</xdr:col>
      <xdr:colOff>0</xdr:colOff>
      <xdr:row>86</xdr:row>
      <xdr:rowOff>88012</xdr:rowOff>
    </xdr:to>
    <xdr:cxnSp macro="">
      <xdr:nvCxnSpPr>
        <xdr:cNvPr id="366" name="直線コネクタ 365">
          <a:extLst>
            <a:ext uri="{FF2B5EF4-FFF2-40B4-BE49-F238E27FC236}">
              <a16:creationId xmlns:a16="http://schemas.microsoft.com/office/drawing/2014/main" id="{C7145D94-B2EF-484A-96CB-A8FAC2779A2F}"/>
            </a:ext>
          </a:extLst>
        </xdr:cNvPr>
        <xdr:cNvCxnSpPr/>
      </xdr:nvCxnSpPr>
      <xdr:spPr>
        <a:xfrm>
          <a:off x="9639300" y="148327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36830</xdr:rowOff>
    </xdr:from>
    <xdr:to>
      <xdr:col>46</xdr:col>
      <xdr:colOff>38100</xdr:colOff>
      <xdr:row>86</xdr:row>
      <xdr:rowOff>138430</xdr:rowOff>
    </xdr:to>
    <xdr:sp macro="" textlink="">
      <xdr:nvSpPr>
        <xdr:cNvPr id="367" name="楕円 366">
          <a:extLst>
            <a:ext uri="{FF2B5EF4-FFF2-40B4-BE49-F238E27FC236}">
              <a16:creationId xmlns:a16="http://schemas.microsoft.com/office/drawing/2014/main" id="{6290F8EC-DE60-4A83-BE1C-2AB940FCB24A}"/>
            </a:ext>
          </a:extLst>
        </xdr:cNvPr>
        <xdr:cNvSpPr/>
      </xdr:nvSpPr>
      <xdr:spPr>
        <a:xfrm>
          <a:off x="8699500" y="1478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87630</xdr:rowOff>
    </xdr:from>
    <xdr:to>
      <xdr:col>50</xdr:col>
      <xdr:colOff>114300</xdr:colOff>
      <xdr:row>86</xdr:row>
      <xdr:rowOff>88012</xdr:rowOff>
    </xdr:to>
    <xdr:cxnSp macro="">
      <xdr:nvCxnSpPr>
        <xdr:cNvPr id="368" name="直線コネクタ 367">
          <a:extLst>
            <a:ext uri="{FF2B5EF4-FFF2-40B4-BE49-F238E27FC236}">
              <a16:creationId xmlns:a16="http://schemas.microsoft.com/office/drawing/2014/main" id="{8D540310-5315-4558-BF5E-3A977222A2EB}"/>
            </a:ext>
          </a:extLst>
        </xdr:cNvPr>
        <xdr:cNvCxnSpPr/>
      </xdr:nvCxnSpPr>
      <xdr:spPr>
        <a:xfrm>
          <a:off x="8750300" y="14832330"/>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36830</xdr:rowOff>
    </xdr:from>
    <xdr:to>
      <xdr:col>41</xdr:col>
      <xdr:colOff>101600</xdr:colOff>
      <xdr:row>86</xdr:row>
      <xdr:rowOff>138430</xdr:rowOff>
    </xdr:to>
    <xdr:sp macro="" textlink="">
      <xdr:nvSpPr>
        <xdr:cNvPr id="369" name="楕円 368">
          <a:extLst>
            <a:ext uri="{FF2B5EF4-FFF2-40B4-BE49-F238E27FC236}">
              <a16:creationId xmlns:a16="http://schemas.microsoft.com/office/drawing/2014/main" id="{E02631D7-CEFA-4ADD-B07D-41B429763321}"/>
            </a:ext>
          </a:extLst>
        </xdr:cNvPr>
        <xdr:cNvSpPr/>
      </xdr:nvSpPr>
      <xdr:spPr>
        <a:xfrm>
          <a:off x="7810500" y="1478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87630</xdr:rowOff>
    </xdr:from>
    <xdr:to>
      <xdr:col>45</xdr:col>
      <xdr:colOff>177800</xdr:colOff>
      <xdr:row>86</xdr:row>
      <xdr:rowOff>87630</xdr:rowOff>
    </xdr:to>
    <xdr:cxnSp macro="">
      <xdr:nvCxnSpPr>
        <xdr:cNvPr id="370" name="直線コネクタ 369">
          <a:extLst>
            <a:ext uri="{FF2B5EF4-FFF2-40B4-BE49-F238E27FC236}">
              <a16:creationId xmlns:a16="http://schemas.microsoft.com/office/drawing/2014/main" id="{8428AE88-5591-4121-A46C-8CE3F7CB074A}"/>
            </a:ext>
          </a:extLst>
        </xdr:cNvPr>
        <xdr:cNvCxnSpPr/>
      </xdr:nvCxnSpPr>
      <xdr:spPr>
        <a:xfrm>
          <a:off x="7861300" y="148323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36449</xdr:rowOff>
    </xdr:from>
    <xdr:to>
      <xdr:col>36</xdr:col>
      <xdr:colOff>165100</xdr:colOff>
      <xdr:row>86</xdr:row>
      <xdr:rowOff>138049</xdr:rowOff>
    </xdr:to>
    <xdr:sp macro="" textlink="">
      <xdr:nvSpPr>
        <xdr:cNvPr id="371" name="楕円 370">
          <a:extLst>
            <a:ext uri="{FF2B5EF4-FFF2-40B4-BE49-F238E27FC236}">
              <a16:creationId xmlns:a16="http://schemas.microsoft.com/office/drawing/2014/main" id="{FC52BE15-C684-4AD8-9E44-001DD7B80BF7}"/>
            </a:ext>
          </a:extLst>
        </xdr:cNvPr>
        <xdr:cNvSpPr/>
      </xdr:nvSpPr>
      <xdr:spPr>
        <a:xfrm>
          <a:off x="6921500" y="1478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87249</xdr:rowOff>
    </xdr:from>
    <xdr:to>
      <xdr:col>41</xdr:col>
      <xdr:colOff>50800</xdr:colOff>
      <xdr:row>86</xdr:row>
      <xdr:rowOff>87630</xdr:rowOff>
    </xdr:to>
    <xdr:cxnSp macro="">
      <xdr:nvCxnSpPr>
        <xdr:cNvPr id="372" name="直線コネクタ 371">
          <a:extLst>
            <a:ext uri="{FF2B5EF4-FFF2-40B4-BE49-F238E27FC236}">
              <a16:creationId xmlns:a16="http://schemas.microsoft.com/office/drawing/2014/main" id="{9843F320-8FCA-4976-9DC4-863DE2DD5F0A}"/>
            </a:ext>
          </a:extLst>
        </xdr:cNvPr>
        <xdr:cNvCxnSpPr/>
      </xdr:nvCxnSpPr>
      <xdr:spPr>
        <a:xfrm>
          <a:off x="6972300" y="1483194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162196</xdr:rowOff>
    </xdr:from>
    <xdr:ext cx="469744" cy="259045"/>
    <xdr:sp macro="" textlink="">
      <xdr:nvSpPr>
        <xdr:cNvPr id="373" name="n_1aveValue【公営住宅】&#10;一人当たり面積">
          <a:extLst>
            <a:ext uri="{FF2B5EF4-FFF2-40B4-BE49-F238E27FC236}">
              <a16:creationId xmlns:a16="http://schemas.microsoft.com/office/drawing/2014/main" id="{84D8BAFB-32C1-417A-8A3F-EC4D4A2870A7}"/>
            </a:ext>
          </a:extLst>
        </xdr:cNvPr>
        <xdr:cNvSpPr txBox="1"/>
      </xdr:nvSpPr>
      <xdr:spPr>
        <a:xfrm>
          <a:off x="9391727" y="1439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161053</xdr:rowOff>
    </xdr:from>
    <xdr:ext cx="469744" cy="259045"/>
    <xdr:sp macro="" textlink="">
      <xdr:nvSpPr>
        <xdr:cNvPr id="374" name="n_2aveValue【公営住宅】&#10;一人当たり面積">
          <a:extLst>
            <a:ext uri="{FF2B5EF4-FFF2-40B4-BE49-F238E27FC236}">
              <a16:creationId xmlns:a16="http://schemas.microsoft.com/office/drawing/2014/main" id="{09A82007-10D0-4DDD-958C-823F9EDE4C06}"/>
            </a:ext>
          </a:extLst>
        </xdr:cNvPr>
        <xdr:cNvSpPr txBox="1"/>
      </xdr:nvSpPr>
      <xdr:spPr>
        <a:xfrm>
          <a:off x="8515427" y="1439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162196</xdr:rowOff>
    </xdr:from>
    <xdr:ext cx="469744" cy="259045"/>
    <xdr:sp macro="" textlink="">
      <xdr:nvSpPr>
        <xdr:cNvPr id="375" name="n_3aveValue【公営住宅】&#10;一人当たり面積">
          <a:extLst>
            <a:ext uri="{FF2B5EF4-FFF2-40B4-BE49-F238E27FC236}">
              <a16:creationId xmlns:a16="http://schemas.microsoft.com/office/drawing/2014/main" id="{F0945B40-8C01-4DEF-BC3C-90F23597D493}"/>
            </a:ext>
          </a:extLst>
        </xdr:cNvPr>
        <xdr:cNvSpPr txBox="1"/>
      </xdr:nvSpPr>
      <xdr:spPr>
        <a:xfrm>
          <a:off x="7626427" y="1439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167149</xdr:rowOff>
    </xdr:from>
    <xdr:ext cx="469744" cy="259045"/>
    <xdr:sp macro="" textlink="">
      <xdr:nvSpPr>
        <xdr:cNvPr id="376" name="n_4aveValue【公営住宅】&#10;一人当たり面積">
          <a:extLst>
            <a:ext uri="{FF2B5EF4-FFF2-40B4-BE49-F238E27FC236}">
              <a16:creationId xmlns:a16="http://schemas.microsoft.com/office/drawing/2014/main" id="{9820AE93-0CA9-4C09-982E-FAA91368287D}"/>
            </a:ext>
          </a:extLst>
        </xdr:cNvPr>
        <xdr:cNvSpPr txBox="1"/>
      </xdr:nvSpPr>
      <xdr:spPr>
        <a:xfrm>
          <a:off x="6737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129939</xdr:rowOff>
    </xdr:from>
    <xdr:ext cx="469744" cy="259045"/>
    <xdr:sp macro="" textlink="">
      <xdr:nvSpPr>
        <xdr:cNvPr id="377" name="n_1mainValue【公営住宅】&#10;一人当たり面積">
          <a:extLst>
            <a:ext uri="{FF2B5EF4-FFF2-40B4-BE49-F238E27FC236}">
              <a16:creationId xmlns:a16="http://schemas.microsoft.com/office/drawing/2014/main" id="{F096BDDB-2A7A-4963-8730-43EC2442F66C}"/>
            </a:ext>
          </a:extLst>
        </xdr:cNvPr>
        <xdr:cNvSpPr txBox="1"/>
      </xdr:nvSpPr>
      <xdr:spPr>
        <a:xfrm>
          <a:off x="9391727" y="14874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129557</xdr:rowOff>
    </xdr:from>
    <xdr:ext cx="469744" cy="259045"/>
    <xdr:sp macro="" textlink="">
      <xdr:nvSpPr>
        <xdr:cNvPr id="378" name="n_2mainValue【公営住宅】&#10;一人当たり面積">
          <a:extLst>
            <a:ext uri="{FF2B5EF4-FFF2-40B4-BE49-F238E27FC236}">
              <a16:creationId xmlns:a16="http://schemas.microsoft.com/office/drawing/2014/main" id="{C01775AB-BE21-4923-ACF4-85A04FC9D0B8}"/>
            </a:ext>
          </a:extLst>
        </xdr:cNvPr>
        <xdr:cNvSpPr txBox="1"/>
      </xdr:nvSpPr>
      <xdr:spPr>
        <a:xfrm>
          <a:off x="8515427" y="1487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129557</xdr:rowOff>
    </xdr:from>
    <xdr:ext cx="469744" cy="259045"/>
    <xdr:sp macro="" textlink="">
      <xdr:nvSpPr>
        <xdr:cNvPr id="379" name="n_3mainValue【公営住宅】&#10;一人当たり面積">
          <a:extLst>
            <a:ext uri="{FF2B5EF4-FFF2-40B4-BE49-F238E27FC236}">
              <a16:creationId xmlns:a16="http://schemas.microsoft.com/office/drawing/2014/main" id="{02DD2BD1-6374-4773-9ED2-C31FECAADF07}"/>
            </a:ext>
          </a:extLst>
        </xdr:cNvPr>
        <xdr:cNvSpPr txBox="1"/>
      </xdr:nvSpPr>
      <xdr:spPr>
        <a:xfrm>
          <a:off x="7626427" y="1487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129176</xdr:rowOff>
    </xdr:from>
    <xdr:ext cx="469744" cy="259045"/>
    <xdr:sp macro="" textlink="">
      <xdr:nvSpPr>
        <xdr:cNvPr id="380" name="n_4mainValue【公営住宅】&#10;一人当たり面積">
          <a:extLst>
            <a:ext uri="{FF2B5EF4-FFF2-40B4-BE49-F238E27FC236}">
              <a16:creationId xmlns:a16="http://schemas.microsoft.com/office/drawing/2014/main" id="{68AD166B-2DBA-4244-A905-75EDBFC180F3}"/>
            </a:ext>
          </a:extLst>
        </xdr:cNvPr>
        <xdr:cNvSpPr txBox="1"/>
      </xdr:nvSpPr>
      <xdr:spPr>
        <a:xfrm>
          <a:off x="6737427" y="1487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D64F6326-0E9C-45FA-BC1A-4046D3B983D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64FC280C-4294-4010-A079-74037C901A8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5D9BE346-832E-4ECD-A267-536880740DC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6B2AE757-71F4-4089-879D-8759CC228DD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C0827E15-FC12-4C88-8B26-3479E1FF820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C616A2B3-042D-42C1-99DE-16093AEA302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78DD0698-F6ED-470E-BC37-E1351429966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3839B14B-9274-4EFC-8842-2725686C489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96B61F5D-714A-4725-9B4B-29775AE423A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8261BA87-E2A4-4B4C-ADEE-B076784989B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71483A68-381E-4BFE-BAD7-CE9A2564BBD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0272D3BC-49BC-4389-BD56-5286D29E097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0BB6A833-509B-4989-9F92-6FF859439E2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53D7A7FD-FABA-4B2F-B60E-66664963F91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5FDE10ED-380D-4048-BD88-8661D3CD5CC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2ABD95D2-5E73-4BAF-B7D7-A9BBC7134F7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B379E6C3-2D45-4B1D-A037-720A9238EE3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0A2B7965-9E8B-4BA5-AE45-508AC21FAC7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A715994B-B714-4107-BB82-500AEC8572B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875CE432-BABE-4F21-8940-C4F71526DEF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D22E1278-94C6-41BE-852B-DE4535C64F1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F386B9DF-5066-43E5-8E5F-FD31645CE55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A72E4AE9-6451-466E-AAC6-4FDB256DAFF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6A4DC7B6-F2E3-4AA3-9D03-76011E20534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E78B59E9-7EBF-4DF3-915A-9E5130FFEBD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AD028A96-67B8-44B3-989F-9EA3F1BC9B4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33530FD8-CA7C-4D40-8637-1B8B55D49A5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03FE24C6-B6D3-41CC-A63F-571CD01337C6}"/>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44550DE5-E1A6-4439-B144-0CFEADDA3829}"/>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DF6C4EB7-062C-45F2-A364-F509AF598291}"/>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E42F0D8A-A7ED-4CF0-A79E-E68A3B61CC01}"/>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EA75A774-305C-427D-AC55-6CA9FC1B85E1}"/>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A30E974D-D260-4E2A-B372-F0668E3C8CC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4D4C38E0-1DE7-4041-B202-8B90E03A7EFA}"/>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459CFFF5-1E5D-4F14-8321-E638FE022FCE}"/>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7629EB05-911D-4CBB-9D23-35323C39B1DA}"/>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a:extLst>
            <a:ext uri="{FF2B5EF4-FFF2-40B4-BE49-F238E27FC236}">
              <a16:creationId xmlns:a16="http://schemas.microsoft.com/office/drawing/2014/main" id="{AAA12201-1465-49F6-97B3-CB95E3935E81}"/>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6B81E2FA-EC5D-41BD-A9E3-50F30D438E2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a:extLst>
            <a:ext uri="{FF2B5EF4-FFF2-40B4-BE49-F238E27FC236}">
              <a16:creationId xmlns:a16="http://schemas.microsoft.com/office/drawing/2014/main" id="{88650FAB-FEFF-4630-B4FC-A20700E006BE}"/>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35D8FC87-623C-42F7-BCC6-B9EE5F9A995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42</xdr:row>
      <xdr:rowOff>3810</xdr:rowOff>
    </xdr:to>
    <xdr:cxnSp macro="">
      <xdr:nvCxnSpPr>
        <xdr:cNvPr id="421" name="直線コネクタ 420">
          <a:extLst>
            <a:ext uri="{FF2B5EF4-FFF2-40B4-BE49-F238E27FC236}">
              <a16:creationId xmlns:a16="http://schemas.microsoft.com/office/drawing/2014/main" id="{F8116014-8BAB-4C39-BF3B-8FD158E2911B}"/>
            </a:ext>
          </a:extLst>
        </xdr:cNvPr>
        <xdr:cNvCxnSpPr/>
      </xdr:nvCxnSpPr>
      <xdr:spPr>
        <a:xfrm flipV="1">
          <a:off x="16318864" y="5652135"/>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422" name="【認定こども園・幼稚園・保育所】&#10;有形固定資産減価償却率最小値テキスト">
          <a:extLst>
            <a:ext uri="{FF2B5EF4-FFF2-40B4-BE49-F238E27FC236}">
              <a16:creationId xmlns:a16="http://schemas.microsoft.com/office/drawing/2014/main" id="{61A39904-BC7A-45CB-9D6F-4186F09D2C06}"/>
            </a:ext>
          </a:extLst>
        </xdr:cNvPr>
        <xdr:cNvSpPr txBox="1"/>
      </xdr:nvSpPr>
      <xdr:spPr>
        <a:xfrm>
          <a:off x="16357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423" name="直線コネクタ 422">
          <a:extLst>
            <a:ext uri="{FF2B5EF4-FFF2-40B4-BE49-F238E27FC236}">
              <a16:creationId xmlns:a16="http://schemas.microsoft.com/office/drawing/2014/main" id="{7DB9A22F-40DD-4339-93D0-2E4E54AD2258}"/>
            </a:ext>
          </a:extLst>
        </xdr:cNvPr>
        <xdr:cNvCxnSpPr/>
      </xdr:nvCxnSpPr>
      <xdr:spPr>
        <a:xfrm>
          <a:off x="16230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69A3FC06-E129-45D5-81B0-5F16D75ACF47}"/>
            </a:ext>
          </a:extLst>
        </xdr:cNvPr>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425" name="直線コネクタ 424">
          <a:extLst>
            <a:ext uri="{FF2B5EF4-FFF2-40B4-BE49-F238E27FC236}">
              <a16:creationId xmlns:a16="http://schemas.microsoft.com/office/drawing/2014/main" id="{9F266771-8877-4FCC-A623-531D2166984A}"/>
            </a:ext>
          </a:extLst>
        </xdr:cNvPr>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2352E2BB-5117-43AA-9A34-09FAAE9A398E}"/>
            </a:ext>
          </a:extLst>
        </xdr:cNvPr>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27" name="フローチャート: 判断 426">
          <a:extLst>
            <a:ext uri="{FF2B5EF4-FFF2-40B4-BE49-F238E27FC236}">
              <a16:creationId xmlns:a16="http://schemas.microsoft.com/office/drawing/2014/main" id="{8088D779-16D8-4DF9-8301-3B821E9766DC}"/>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40640</xdr:rowOff>
    </xdr:from>
    <xdr:to>
      <xdr:col>81</xdr:col>
      <xdr:colOff>101600</xdr:colOff>
      <xdr:row>37</xdr:row>
      <xdr:rowOff>142240</xdr:rowOff>
    </xdr:to>
    <xdr:sp macro="" textlink="">
      <xdr:nvSpPr>
        <xdr:cNvPr id="428" name="フローチャート: 判断 427">
          <a:extLst>
            <a:ext uri="{FF2B5EF4-FFF2-40B4-BE49-F238E27FC236}">
              <a16:creationId xmlns:a16="http://schemas.microsoft.com/office/drawing/2014/main" id="{240E7E91-4E5E-45E3-92FD-6597EC8C76D5}"/>
            </a:ext>
          </a:extLst>
        </xdr:cNvPr>
        <xdr:cNvSpPr/>
      </xdr:nvSpPr>
      <xdr:spPr>
        <a:xfrm>
          <a:off x="15430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52070</xdr:rowOff>
    </xdr:from>
    <xdr:to>
      <xdr:col>76</xdr:col>
      <xdr:colOff>165100</xdr:colOff>
      <xdr:row>37</xdr:row>
      <xdr:rowOff>153670</xdr:rowOff>
    </xdr:to>
    <xdr:sp macro="" textlink="">
      <xdr:nvSpPr>
        <xdr:cNvPr id="429" name="フローチャート: 判断 428">
          <a:extLst>
            <a:ext uri="{FF2B5EF4-FFF2-40B4-BE49-F238E27FC236}">
              <a16:creationId xmlns:a16="http://schemas.microsoft.com/office/drawing/2014/main" id="{0A7C9120-8792-4CCE-BC82-85E985941258}"/>
            </a:ext>
          </a:extLst>
        </xdr:cNvPr>
        <xdr:cNvSpPr/>
      </xdr:nvSpPr>
      <xdr:spPr>
        <a:xfrm>
          <a:off x="14541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46355</xdr:rowOff>
    </xdr:from>
    <xdr:to>
      <xdr:col>72</xdr:col>
      <xdr:colOff>38100</xdr:colOff>
      <xdr:row>37</xdr:row>
      <xdr:rowOff>147955</xdr:rowOff>
    </xdr:to>
    <xdr:sp macro="" textlink="">
      <xdr:nvSpPr>
        <xdr:cNvPr id="430" name="フローチャート: 判断 429">
          <a:extLst>
            <a:ext uri="{FF2B5EF4-FFF2-40B4-BE49-F238E27FC236}">
              <a16:creationId xmlns:a16="http://schemas.microsoft.com/office/drawing/2014/main" id="{42A0C056-34F8-4444-8F86-FB9759BCA98F}"/>
            </a:ext>
          </a:extLst>
        </xdr:cNvPr>
        <xdr:cNvSpPr/>
      </xdr:nvSpPr>
      <xdr:spPr>
        <a:xfrm>
          <a:off x="13652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21590</xdr:rowOff>
    </xdr:from>
    <xdr:to>
      <xdr:col>67</xdr:col>
      <xdr:colOff>101600</xdr:colOff>
      <xdr:row>37</xdr:row>
      <xdr:rowOff>123190</xdr:rowOff>
    </xdr:to>
    <xdr:sp macro="" textlink="">
      <xdr:nvSpPr>
        <xdr:cNvPr id="431" name="フローチャート: 判断 430">
          <a:extLst>
            <a:ext uri="{FF2B5EF4-FFF2-40B4-BE49-F238E27FC236}">
              <a16:creationId xmlns:a16="http://schemas.microsoft.com/office/drawing/2014/main" id="{0F0DAD64-C04D-42F3-B34E-40FEF278FFB3}"/>
            </a:ext>
          </a:extLst>
        </xdr:cNvPr>
        <xdr:cNvSpPr/>
      </xdr:nvSpPr>
      <xdr:spPr>
        <a:xfrm>
          <a:off x="12763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5DA4D547-DB29-4A63-A18F-6378CC44F40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A927CDDF-A96B-4DDB-993A-6A772846A28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3DFDAF4-D48D-4F76-8CBE-27B5B8C11BF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23ABFFF1-B73D-445B-B671-54A2C34B54C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9FBDCB14-C45D-4E0B-A9D2-4659C6F50D2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92075</xdr:rowOff>
    </xdr:from>
    <xdr:to>
      <xdr:col>85</xdr:col>
      <xdr:colOff>177800</xdr:colOff>
      <xdr:row>41</xdr:row>
      <xdr:rowOff>22225</xdr:rowOff>
    </xdr:to>
    <xdr:sp macro="" textlink="">
      <xdr:nvSpPr>
        <xdr:cNvPr id="437" name="楕円 436">
          <a:extLst>
            <a:ext uri="{FF2B5EF4-FFF2-40B4-BE49-F238E27FC236}">
              <a16:creationId xmlns:a16="http://schemas.microsoft.com/office/drawing/2014/main" id="{0DC3B66B-F9DB-4E4F-B365-D0E448EBA739}"/>
            </a:ext>
          </a:extLst>
        </xdr:cNvPr>
        <xdr:cNvSpPr/>
      </xdr:nvSpPr>
      <xdr:spPr>
        <a:xfrm>
          <a:off x="16268700" y="695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70502</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725D2187-7D0F-4EE5-BDCB-B10D7F7A8D3A}"/>
            </a:ext>
          </a:extLst>
        </xdr:cNvPr>
        <xdr:cNvSpPr txBox="1"/>
      </xdr:nvSpPr>
      <xdr:spPr>
        <a:xfrm>
          <a:off x="16357600" y="692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80645</xdr:rowOff>
    </xdr:from>
    <xdr:to>
      <xdr:col>81</xdr:col>
      <xdr:colOff>101600</xdr:colOff>
      <xdr:row>41</xdr:row>
      <xdr:rowOff>10795</xdr:rowOff>
    </xdr:to>
    <xdr:sp macro="" textlink="">
      <xdr:nvSpPr>
        <xdr:cNvPr id="439" name="楕円 438">
          <a:extLst>
            <a:ext uri="{FF2B5EF4-FFF2-40B4-BE49-F238E27FC236}">
              <a16:creationId xmlns:a16="http://schemas.microsoft.com/office/drawing/2014/main" id="{9C610C6E-939B-4EC9-993D-3AAAAD6E161F}"/>
            </a:ext>
          </a:extLst>
        </xdr:cNvPr>
        <xdr:cNvSpPr/>
      </xdr:nvSpPr>
      <xdr:spPr>
        <a:xfrm>
          <a:off x="15430500" y="69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131445</xdr:rowOff>
    </xdr:from>
    <xdr:to>
      <xdr:col>85</xdr:col>
      <xdr:colOff>127000</xdr:colOff>
      <xdr:row>40</xdr:row>
      <xdr:rowOff>142875</xdr:rowOff>
    </xdr:to>
    <xdr:cxnSp macro="">
      <xdr:nvCxnSpPr>
        <xdr:cNvPr id="440" name="直線コネクタ 439">
          <a:extLst>
            <a:ext uri="{FF2B5EF4-FFF2-40B4-BE49-F238E27FC236}">
              <a16:creationId xmlns:a16="http://schemas.microsoft.com/office/drawing/2014/main" id="{CF9CB523-8356-4DE5-856C-7054BEF27393}"/>
            </a:ext>
          </a:extLst>
        </xdr:cNvPr>
        <xdr:cNvCxnSpPr/>
      </xdr:nvCxnSpPr>
      <xdr:spPr>
        <a:xfrm>
          <a:off x="15481300" y="698944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29210</xdr:rowOff>
    </xdr:from>
    <xdr:to>
      <xdr:col>76</xdr:col>
      <xdr:colOff>165100</xdr:colOff>
      <xdr:row>40</xdr:row>
      <xdr:rowOff>130810</xdr:rowOff>
    </xdr:to>
    <xdr:sp macro="" textlink="">
      <xdr:nvSpPr>
        <xdr:cNvPr id="441" name="楕円 440">
          <a:extLst>
            <a:ext uri="{FF2B5EF4-FFF2-40B4-BE49-F238E27FC236}">
              <a16:creationId xmlns:a16="http://schemas.microsoft.com/office/drawing/2014/main" id="{FD3A48CB-35D3-451F-8F64-6716E0B58165}"/>
            </a:ext>
          </a:extLst>
        </xdr:cNvPr>
        <xdr:cNvSpPr/>
      </xdr:nvSpPr>
      <xdr:spPr>
        <a:xfrm>
          <a:off x="14541500" y="68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80010</xdr:rowOff>
    </xdr:from>
    <xdr:to>
      <xdr:col>81</xdr:col>
      <xdr:colOff>50800</xdr:colOff>
      <xdr:row>40</xdr:row>
      <xdr:rowOff>131445</xdr:rowOff>
    </xdr:to>
    <xdr:cxnSp macro="">
      <xdr:nvCxnSpPr>
        <xdr:cNvPr id="442" name="直線コネクタ 441">
          <a:extLst>
            <a:ext uri="{FF2B5EF4-FFF2-40B4-BE49-F238E27FC236}">
              <a16:creationId xmlns:a16="http://schemas.microsoft.com/office/drawing/2014/main" id="{F1DE91DB-C4B7-40B4-8D8E-FA6F2E07CBCB}"/>
            </a:ext>
          </a:extLst>
        </xdr:cNvPr>
        <xdr:cNvCxnSpPr/>
      </xdr:nvCxnSpPr>
      <xdr:spPr>
        <a:xfrm>
          <a:off x="14592300" y="693801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2540</xdr:rowOff>
    </xdr:from>
    <xdr:to>
      <xdr:col>72</xdr:col>
      <xdr:colOff>38100</xdr:colOff>
      <xdr:row>40</xdr:row>
      <xdr:rowOff>104140</xdr:rowOff>
    </xdr:to>
    <xdr:sp macro="" textlink="">
      <xdr:nvSpPr>
        <xdr:cNvPr id="443" name="楕円 442">
          <a:extLst>
            <a:ext uri="{FF2B5EF4-FFF2-40B4-BE49-F238E27FC236}">
              <a16:creationId xmlns:a16="http://schemas.microsoft.com/office/drawing/2014/main" id="{78EA5B06-6AA2-4DF9-B8AB-EFF1BD9AB137}"/>
            </a:ext>
          </a:extLst>
        </xdr:cNvPr>
        <xdr:cNvSpPr/>
      </xdr:nvSpPr>
      <xdr:spPr>
        <a:xfrm>
          <a:off x="13652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53340</xdr:rowOff>
    </xdr:from>
    <xdr:to>
      <xdr:col>76</xdr:col>
      <xdr:colOff>114300</xdr:colOff>
      <xdr:row>40</xdr:row>
      <xdr:rowOff>80010</xdr:rowOff>
    </xdr:to>
    <xdr:cxnSp macro="">
      <xdr:nvCxnSpPr>
        <xdr:cNvPr id="444" name="直線コネクタ 443">
          <a:extLst>
            <a:ext uri="{FF2B5EF4-FFF2-40B4-BE49-F238E27FC236}">
              <a16:creationId xmlns:a16="http://schemas.microsoft.com/office/drawing/2014/main" id="{A378762A-83C1-4B49-A7E7-97D30291BD88}"/>
            </a:ext>
          </a:extLst>
        </xdr:cNvPr>
        <xdr:cNvCxnSpPr/>
      </xdr:nvCxnSpPr>
      <xdr:spPr>
        <a:xfrm>
          <a:off x="13703300" y="69113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143510</xdr:rowOff>
    </xdr:from>
    <xdr:to>
      <xdr:col>67</xdr:col>
      <xdr:colOff>101600</xdr:colOff>
      <xdr:row>40</xdr:row>
      <xdr:rowOff>73660</xdr:rowOff>
    </xdr:to>
    <xdr:sp macro="" textlink="">
      <xdr:nvSpPr>
        <xdr:cNvPr id="445" name="楕円 444">
          <a:extLst>
            <a:ext uri="{FF2B5EF4-FFF2-40B4-BE49-F238E27FC236}">
              <a16:creationId xmlns:a16="http://schemas.microsoft.com/office/drawing/2014/main" id="{8CE096E0-51AC-4438-BF91-A05F7E3656A7}"/>
            </a:ext>
          </a:extLst>
        </xdr:cNvPr>
        <xdr:cNvSpPr/>
      </xdr:nvSpPr>
      <xdr:spPr>
        <a:xfrm>
          <a:off x="127635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22860</xdr:rowOff>
    </xdr:from>
    <xdr:to>
      <xdr:col>71</xdr:col>
      <xdr:colOff>177800</xdr:colOff>
      <xdr:row>40</xdr:row>
      <xdr:rowOff>53340</xdr:rowOff>
    </xdr:to>
    <xdr:cxnSp macro="">
      <xdr:nvCxnSpPr>
        <xdr:cNvPr id="446" name="直線コネクタ 445">
          <a:extLst>
            <a:ext uri="{FF2B5EF4-FFF2-40B4-BE49-F238E27FC236}">
              <a16:creationId xmlns:a16="http://schemas.microsoft.com/office/drawing/2014/main" id="{91B349B6-C744-44B0-8F7F-048F53B3665B}"/>
            </a:ext>
          </a:extLst>
        </xdr:cNvPr>
        <xdr:cNvCxnSpPr/>
      </xdr:nvCxnSpPr>
      <xdr:spPr>
        <a:xfrm>
          <a:off x="12814300" y="68808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158767</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158A91D1-1E1A-44ED-B281-E750EB373ABE}"/>
            </a:ext>
          </a:extLst>
        </xdr:cNvPr>
        <xdr:cNvSpPr txBox="1"/>
      </xdr:nvSpPr>
      <xdr:spPr>
        <a:xfrm>
          <a:off x="152660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170197</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9459CD9D-BB23-4EB0-8E00-1E0E6D885370}"/>
            </a:ext>
          </a:extLst>
        </xdr:cNvPr>
        <xdr:cNvSpPr txBox="1"/>
      </xdr:nvSpPr>
      <xdr:spPr>
        <a:xfrm>
          <a:off x="143897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164482</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7853951D-1FAE-427B-84A5-E131DE6AEB82}"/>
            </a:ext>
          </a:extLst>
        </xdr:cNvPr>
        <xdr:cNvSpPr txBox="1"/>
      </xdr:nvSpPr>
      <xdr:spPr>
        <a:xfrm>
          <a:off x="1350074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139717</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337DE91A-0D50-462F-8E8E-5DEDDEA7E83B}"/>
            </a:ext>
          </a:extLst>
        </xdr:cNvPr>
        <xdr:cNvSpPr txBox="1"/>
      </xdr:nvSpPr>
      <xdr:spPr>
        <a:xfrm>
          <a:off x="12611744"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1922</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1D6E126B-DBA7-4412-89E6-E3561D2D26B4}"/>
            </a:ext>
          </a:extLst>
        </xdr:cNvPr>
        <xdr:cNvSpPr txBox="1"/>
      </xdr:nvSpPr>
      <xdr:spPr>
        <a:xfrm>
          <a:off x="15266044" y="703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121937</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92872900-9905-4CA6-9527-7D0495C985FF}"/>
            </a:ext>
          </a:extLst>
        </xdr:cNvPr>
        <xdr:cNvSpPr txBox="1"/>
      </xdr:nvSpPr>
      <xdr:spPr>
        <a:xfrm>
          <a:off x="14389744" y="697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95267</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C0D5A7C7-7EC8-4023-8C7A-3F24F1BE69A2}"/>
            </a:ext>
          </a:extLst>
        </xdr:cNvPr>
        <xdr:cNvSpPr txBox="1"/>
      </xdr:nvSpPr>
      <xdr:spPr>
        <a:xfrm>
          <a:off x="13500744" y="695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64787</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17D77467-289D-43A4-A0FD-02E86B4C0269}"/>
            </a:ext>
          </a:extLst>
        </xdr:cNvPr>
        <xdr:cNvSpPr txBox="1"/>
      </xdr:nvSpPr>
      <xdr:spPr>
        <a:xfrm>
          <a:off x="12611744" y="692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A91BA36D-BE88-413C-B135-00077A6998E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C5D3937F-B702-43D5-AD9F-CFE788AE9C4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F67F1B47-63D9-4497-9472-46621FD4557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722BC28E-330A-4674-AD86-A32F7907384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C45068B1-23E8-42A1-A222-15C6F2965F8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19B327CB-3C64-4FE6-82B9-1337776E420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DC1A8F25-252B-406B-B3DF-A18230B0140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7C8F2609-1C3C-4F5B-983E-8D859FAA66F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4059B7A3-861E-4794-9D14-DB407B99B6F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8F735B87-88FA-4C47-A685-9B5DB6917C5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a:extLst>
            <a:ext uri="{FF2B5EF4-FFF2-40B4-BE49-F238E27FC236}">
              <a16:creationId xmlns:a16="http://schemas.microsoft.com/office/drawing/2014/main" id="{320D3166-3E4E-4CCF-AC80-4EF6015DC1C5}"/>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a:extLst>
            <a:ext uri="{FF2B5EF4-FFF2-40B4-BE49-F238E27FC236}">
              <a16:creationId xmlns:a16="http://schemas.microsoft.com/office/drawing/2014/main" id="{8A4DC59D-F552-438F-9E5F-5E5C3E8F6C1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a:extLst>
            <a:ext uri="{FF2B5EF4-FFF2-40B4-BE49-F238E27FC236}">
              <a16:creationId xmlns:a16="http://schemas.microsoft.com/office/drawing/2014/main" id="{84C289C8-EA34-4568-810F-110264476CC6}"/>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a:extLst>
            <a:ext uri="{FF2B5EF4-FFF2-40B4-BE49-F238E27FC236}">
              <a16:creationId xmlns:a16="http://schemas.microsoft.com/office/drawing/2014/main" id="{0738591D-9C15-46DD-AD1D-68E19F550D7C}"/>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a:extLst>
            <a:ext uri="{FF2B5EF4-FFF2-40B4-BE49-F238E27FC236}">
              <a16:creationId xmlns:a16="http://schemas.microsoft.com/office/drawing/2014/main" id="{A936A443-F1C4-4963-BB74-09A64C5B65CB}"/>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a:extLst>
            <a:ext uri="{FF2B5EF4-FFF2-40B4-BE49-F238E27FC236}">
              <a16:creationId xmlns:a16="http://schemas.microsoft.com/office/drawing/2014/main" id="{EFA17426-40BA-4387-828F-CBF03444307C}"/>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a:extLst>
            <a:ext uri="{FF2B5EF4-FFF2-40B4-BE49-F238E27FC236}">
              <a16:creationId xmlns:a16="http://schemas.microsoft.com/office/drawing/2014/main" id="{A6E78BCC-F585-4F98-9BAF-EF46F52691BB}"/>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a:extLst>
            <a:ext uri="{FF2B5EF4-FFF2-40B4-BE49-F238E27FC236}">
              <a16:creationId xmlns:a16="http://schemas.microsoft.com/office/drawing/2014/main" id="{6B6B066C-61BC-4408-BD73-AE7516E7C2BA}"/>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a:extLst>
            <a:ext uri="{FF2B5EF4-FFF2-40B4-BE49-F238E27FC236}">
              <a16:creationId xmlns:a16="http://schemas.microsoft.com/office/drawing/2014/main" id="{3BE1FFB8-EA0D-42E2-B93C-C41ED55B1019}"/>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a:extLst>
            <a:ext uri="{FF2B5EF4-FFF2-40B4-BE49-F238E27FC236}">
              <a16:creationId xmlns:a16="http://schemas.microsoft.com/office/drawing/2014/main" id="{E7482B23-12B2-42FF-923D-AFE2DE2D8CEC}"/>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id="{8513C3A0-1855-41CB-9714-4726B840278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0371BE8F-E5F4-4711-98E7-BD027DAFE52B}"/>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a:extLst>
            <a:ext uri="{FF2B5EF4-FFF2-40B4-BE49-F238E27FC236}">
              <a16:creationId xmlns:a16="http://schemas.microsoft.com/office/drawing/2014/main" id="{5C9A8DFA-7940-4E27-B5B0-27631407BD5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42</xdr:row>
      <xdr:rowOff>22860</xdr:rowOff>
    </xdr:to>
    <xdr:cxnSp macro="">
      <xdr:nvCxnSpPr>
        <xdr:cNvPr id="478" name="直線コネクタ 477">
          <a:extLst>
            <a:ext uri="{FF2B5EF4-FFF2-40B4-BE49-F238E27FC236}">
              <a16:creationId xmlns:a16="http://schemas.microsoft.com/office/drawing/2014/main" id="{B2F83F2D-A354-4A6A-8ED7-EEEB332B8410}"/>
            </a:ext>
          </a:extLst>
        </xdr:cNvPr>
        <xdr:cNvCxnSpPr/>
      </xdr:nvCxnSpPr>
      <xdr:spPr>
        <a:xfrm flipV="1">
          <a:off x="22160864" y="5897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79" name="【認定こども園・幼稚園・保育所】&#10;一人当たり面積最小値テキスト">
          <a:extLst>
            <a:ext uri="{FF2B5EF4-FFF2-40B4-BE49-F238E27FC236}">
              <a16:creationId xmlns:a16="http://schemas.microsoft.com/office/drawing/2014/main" id="{87BDB179-0C35-4DD5-8D3C-604FA6A7BDFE}"/>
            </a:ext>
          </a:extLst>
        </xdr:cNvPr>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80" name="直線コネクタ 479">
          <a:extLst>
            <a:ext uri="{FF2B5EF4-FFF2-40B4-BE49-F238E27FC236}">
              <a16:creationId xmlns:a16="http://schemas.microsoft.com/office/drawing/2014/main" id="{2372C6AB-4338-4758-A9C8-DDA310615D94}"/>
            </a:ext>
          </a:extLst>
        </xdr:cNvPr>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481" name="【認定こども園・幼稚園・保育所】&#10;一人当たり面積最大値テキスト">
          <a:extLst>
            <a:ext uri="{FF2B5EF4-FFF2-40B4-BE49-F238E27FC236}">
              <a16:creationId xmlns:a16="http://schemas.microsoft.com/office/drawing/2014/main" id="{F828EB68-CBF5-45FA-B5B1-7558AFC7D50A}"/>
            </a:ext>
          </a:extLst>
        </xdr:cNvPr>
        <xdr:cNvSpPr txBox="1"/>
      </xdr:nvSpPr>
      <xdr:spPr>
        <a:xfrm>
          <a:off x="22199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482" name="直線コネクタ 481">
          <a:extLst>
            <a:ext uri="{FF2B5EF4-FFF2-40B4-BE49-F238E27FC236}">
              <a16:creationId xmlns:a16="http://schemas.microsoft.com/office/drawing/2014/main" id="{72A7427D-9069-4626-BA74-A24FC013E361}"/>
            </a:ext>
          </a:extLst>
        </xdr:cNvPr>
        <xdr:cNvCxnSpPr/>
      </xdr:nvCxnSpPr>
      <xdr:spPr>
        <a:xfrm>
          <a:off x="22072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129557</xdr:rowOff>
    </xdr:from>
    <xdr:ext cx="469744" cy="259045"/>
    <xdr:sp macro="" textlink="">
      <xdr:nvSpPr>
        <xdr:cNvPr id="483" name="【認定こども園・幼稚園・保育所】&#10;一人当たり面積平均値テキスト">
          <a:extLst>
            <a:ext uri="{FF2B5EF4-FFF2-40B4-BE49-F238E27FC236}">
              <a16:creationId xmlns:a16="http://schemas.microsoft.com/office/drawing/2014/main" id="{930F5AC2-7C8D-43A4-9675-7992DDCE9DD2}"/>
            </a:ext>
          </a:extLst>
        </xdr:cNvPr>
        <xdr:cNvSpPr txBox="1"/>
      </xdr:nvSpPr>
      <xdr:spPr>
        <a:xfrm>
          <a:off x="22199600" y="681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484" name="フローチャート: 判断 483">
          <a:extLst>
            <a:ext uri="{FF2B5EF4-FFF2-40B4-BE49-F238E27FC236}">
              <a16:creationId xmlns:a16="http://schemas.microsoft.com/office/drawing/2014/main" id="{D6D6FD9C-903F-44D2-BFD1-401530D93DA8}"/>
            </a:ext>
          </a:extLst>
        </xdr:cNvPr>
        <xdr:cNvSpPr/>
      </xdr:nvSpPr>
      <xdr:spPr>
        <a:xfrm>
          <a:off x="221107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158750</xdr:rowOff>
    </xdr:from>
    <xdr:to>
      <xdr:col>112</xdr:col>
      <xdr:colOff>38100</xdr:colOff>
      <xdr:row>40</xdr:row>
      <xdr:rowOff>88900</xdr:rowOff>
    </xdr:to>
    <xdr:sp macro="" textlink="">
      <xdr:nvSpPr>
        <xdr:cNvPr id="485" name="フローチャート: 判断 484">
          <a:extLst>
            <a:ext uri="{FF2B5EF4-FFF2-40B4-BE49-F238E27FC236}">
              <a16:creationId xmlns:a16="http://schemas.microsoft.com/office/drawing/2014/main" id="{1EF54793-1013-428C-B897-B2FB54FB03D7}"/>
            </a:ext>
          </a:extLst>
        </xdr:cNvPr>
        <xdr:cNvSpPr/>
      </xdr:nvSpPr>
      <xdr:spPr>
        <a:xfrm>
          <a:off x="21272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166370</xdr:rowOff>
    </xdr:from>
    <xdr:to>
      <xdr:col>107</xdr:col>
      <xdr:colOff>101600</xdr:colOff>
      <xdr:row>40</xdr:row>
      <xdr:rowOff>96520</xdr:rowOff>
    </xdr:to>
    <xdr:sp macro="" textlink="">
      <xdr:nvSpPr>
        <xdr:cNvPr id="486" name="フローチャート: 判断 485">
          <a:extLst>
            <a:ext uri="{FF2B5EF4-FFF2-40B4-BE49-F238E27FC236}">
              <a16:creationId xmlns:a16="http://schemas.microsoft.com/office/drawing/2014/main" id="{A50B2575-878F-4124-896D-5C2FBC330484}"/>
            </a:ext>
          </a:extLst>
        </xdr:cNvPr>
        <xdr:cNvSpPr/>
      </xdr:nvSpPr>
      <xdr:spPr>
        <a:xfrm>
          <a:off x="203835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170180</xdr:rowOff>
    </xdr:from>
    <xdr:to>
      <xdr:col>102</xdr:col>
      <xdr:colOff>165100</xdr:colOff>
      <xdr:row>40</xdr:row>
      <xdr:rowOff>100330</xdr:rowOff>
    </xdr:to>
    <xdr:sp macro="" textlink="">
      <xdr:nvSpPr>
        <xdr:cNvPr id="487" name="フローチャート: 判断 486">
          <a:extLst>
            <a:ext uri="{FF2B5EF4-FFF2-40B4-BE49-F238E27FC236}">
              <a16:creationId xmlns:a16="http://schemas.microsoft.com/office/drawing/2014/main" id="{C4D523F8-5C49-42CF-9A9D-5B1820DF10D2}"/>
            </a:ext>
          </a:extLst>
        </xdr:cNvPr>
        <xdr:cNvSpPr/>
      </xdr:nvSpPr>
      <xdr:spPr>
        <a:xfrm>
          <a:off x="19494500" y="685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2540</xdr:rowOff>
    </xdr:from>
    <xdr:to>
      <xdr:col>98</xdr:col>
      <xdr:colOff>38100</xdr:colOff>
      <xdr:row>40</xdr:row>
      <xdr:rowOff>104140</xdr:rowOff>
    </xdr:to>
    <xdr:sp macro="" textlink="">
      <xdr:nvSpPr>
        <xdr:cNvPr id="488" name="フローチャート: 判断 487">
          <a:extLst>
            <a:ext uri="{FF2B5EF4-FFF2-40B4-BE49-F238E27FC236}">
              <a16:creationId xmlns:a16="http://schemas.microsoft.com/office/drawing/2014/main" id="{EC96A8CB-B79D-4612-B814-9D3AD0E3C8FA}"/>
            </a:ext>
          </a:extLst>
        </xdr:cNvPr>
        <xdr:cNvSpPr/>
      </xdr:nvSpPr>
      <xdr:spPr>
        <a:xfrm>
          <a:off x="18605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152641CA-0D3C-4B1C-94D4-49A7B145748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34DCB586-132A-4AFB-AB4B-5960A0CA6F0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A7177017-71DB-4E61-983C-31385BF5B71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E07F1E14-9C04-4436-BBE9-B5D09D5449F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AB608872-DBD8-423B-A9C6-1C4F5B1282C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135890</xdr:rowOff>
    </xdr:from>
    <xdr:to>
      <xdr:col>116</xdr:col>
      <xdr:colOff>114300</xdr:colOff>
      <xdr:row>40</xdr:row>
      <xdr:rowOff>66040</xdr:rowOff>
    </xdr:to>
    <xdr:sp macro="" textlink="">
      <xdr:nvSpPr>
        <xdr:cNvPr id="494" name="楕円 493">
          <a:extLst>
            <a:ext uri="{FF2B5EF4-FFF2-40B4-BE49-F238E27FC236}">
              <a16:creationId xmlns:a16="http://schemas.microsoft.com/office/drawing/2014/main" id="{FD187455-27A4-4759-A867-4AED98832E88}"/>
            </a:ext>
          </a:extLst>
        </xdr:cNvPr>
        <xdr:cNvSpPr/>
      </xdr:nvSpPr>
      <xdr:spPr>
        <a:xfrm>
          <a:off x="221107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158767</xdr:rowOff>
    </xdr:from>
    <xdr:ext cx="469744" cy="259045"/>
    <xdr:sp macro="" textlink="">
      <xdr:nvSpPr>
        <xdr:cNvPr id="495" name="【認定こども園・幼稚園・保育所】&#10;一人当たり面積該当値テキスト">
          <a:extLst>
            <a:ext uri="{FF2B5EF4-FFF2-40B4-BE49-F238E27FC236}">
              <a16:creationId xmlns:a16="http://schemas.microsoft.com/office/drawing/2014/main" id="{6D86F99B-0551-4E4F-8A54-A5380B4911D1}"/>
            </a:ext>
          </a:extLst>
        </xdr:cNvPr>
        <xdr:cNvSpPr txBox="1"/>
      </xdr:nvSpPr>
      <xdr:spPr>
        <a:xfrm>
          <a:off x="22199600" y="667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132080</xdr:rowOff>
    </xdr:from>
    <xdr:to>
      <xdr:col>112</xdr:col>
      <xdr:colOff>38100</xdr:colOff>
      <xdr:row>40</xdr:row>
      <xdr:rowOff>62230</xdr:rowOff>
    </xdr:to>
    <xdr:sp macro="" textlink="">
      <xdr:nvSpPr>
        <xdr:cNvPr id="496" name="楕円 495">
          <a:extLst>
            <a:ext uri="{FF2B5EF4-FFF2-40B4-BE49-F238E27FC236}">
              <a16:creationId xmlns:a16="http://schemas.microsoft.com/office/drawing/2014/main" id="{817EFB12-0856-4281-AF38-F4D9F654588E}"/>
            </a:ext>
          </a:extLst>
        </xdr:cNvPr>
        <xdr:cNvSpPr/>
      </xdr:nvSpPr>
      <xdr:spPr>
        <a:xfrm>
          <a:off x="21272500" y="68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11430</xdr:rowOff>
    </xdr:from>
    <xdr:to>
      <xdr:col>116</xdr:col>
      <xdr:colOff>63500</xdr:colOff>
      <xdr:row>40</xdr:row>
      <xdr:rowOff>15240</xdr:rowOff>
    </xdr:to>
    <xdr:cxnSp macro="">
      <xdr:nvCxnSpPr>
        <xdr:cNvPr id="497" name="直線コネクタ 496">
          <a:extLst>
            <a:ext uri="{FF2B5EF4-FFF2-40B4-BE49-F238E27FC236}">
              <a16:creationId xmlns:a16="http://schemas.microsoft.com/office/drawing/2014/main" id="{4672213A-8EB7-47B8-92BB-F94E0C9A247A}"/>
            </a:ext>
          </a:extLst>
        </xdr:cNvPr>
        <xdr:cNvCxnSpPr/>
      </xdr:nvCxnSpPr>
      <xdr:spPr>
        <a:xfrm>
          <a:off x="21323300" y="68694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128270</xdr:rowOff>
    </xdr:from>
    <xdr:to>
      <xdr:col>107</xdr:col>
      <xdr:colOff>101600</xdr:colOff>
      <xdr:row>40</xdr:row>
      <xdr:rowOff>58420</xdr:rowOff>
    </xdr:to>
    <xdr:sp macro="" textlink="">
      <xdr:nvSpPr>
        <xdr:cNvPr id="498" name="楕円 497">
          <a:extLst>
            <a:ext uri="{FF2B5EF4-FFF2-40B4-BE49-F238E27FC236}">
              <a16:creationId xmlns:a16="http://schemas.microsoft.com/office/drawing/2014/main" id="{DFA0B032-6DB1-439B-A136-BB95B82F0931}"/>
            </a:ext>
          </a:extLst>
        </xdr:cNvPr>
        <xdr:cNvSpPr/>
      </xdr:nvSpPr>
      <xdr:spPr>
        <a:xfrm>
          <a:off x="20383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7620</xdr:rowOff>
    </xdr:from>
    <xdr:to>
      <xdr:col>111</xdr:col>
      <xdr:colOff>177800</xdr:colOff>
      <xdr:row>40</xdr:row>
      <xdr:rowOff>11430</xdr:rowOff>
    </xdr:to>
    <xdr:cxnSp macro="">
      <xdr:nvCxnSpPr>
        <xdr:cNvPr id="499" name="直線コネクタ 498">
          <a:extLst>
            <a:ext uri="{FF2B5EF4-FFF2-40B4-BE49-F238E27FC236}">
              <a16:creationId xmlns:a16="http://schemas.microsoft.com/office/drawing/2014/main" id="{695B2D29-B07F-459D-B7E9-83EDE276F516}"/>
            </a:ext>
          </a:extLst>
        </xdr:cNvPr>
        <xdr:cNvCxnSpPr/>
      </xdr:nvCxnSpPr>
      <xdr:spPr>
        <a:xfrm>
          <a:off x="20434300" y="68656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124460</xdr:rowOff>
    </xdr:from>
    <xdr:to>
      <xdr:col>102</xdr:col>
      <xdr:colOff>165100</xdr:colOff>
      <xdr:row>40</xdr:row>
      <xdr:rowOff>54610</xdr:rowOff>
    </xdr:to>
    <xdr:sp macro="" textlink="">
      <xdr:nvSpPr>
        <xdr:cNvPr id="500" name="楕円 499">
          <a:extLst>
            <a:ext uri="{FF2B5EF4-FFF2-40B4-BE49-F238E27FC236}">
              <a16:creationId xmlns:a16="http://schemas.microsoft.com/office/drawing/2014/main" id="{89973FFF-156B-45DE-88F6-B91142127985}"/>
            </a:ext>
          </a:extLst>
        </xdr:cNvPr>
        <xdr:cNvSpPr/>
      </xdr:nvSpPr>
      <xdr:spPr>
        <a:xfrm>
          <a:off x="19494500" y="681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3810</xdr:rowOff>
    </xdr:from>
    <xdr:to>
      <xdr:col>107</xdr:col>
      <xdr:colOff>50800</xdr:colOff>
      <xdr:row>40</xdr:row>
      <xdr:rowOff>7620</xdr:rowOff>
    </xdr:to>
    <xdr:cxnSp macro="">
      <xdr:nvCxnSpPr>
        <xdr:cNvPr id="501" name="直線コネクタ 500">
          <a:extLst>
            <a:ext uri="{FF2B5EF4-FFF2-40B4-BE49-F238E27FC236}">
              <a16:creationId xmlns:a16="http://schemas.microsoft.com/office/drawing/2014/main" id="{361BA6D2-F72A-454D-A3DB-DB76C2D078B7}"/>
            </a:ext>
          </a:extLst>
        </xdr:cNvPr>
        <xdr:cNvCxnSpPr/>
      </xdr:nvCxnSpPr>
      <xdr:spPr>
        <a:xfrm>
          <a:off x="19545300" y="68618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120650</xdr:rowOff>
    </xdr:from>
    <xdr:to>
      <xdr:col>98</xdr:col>
      <xdr:colOff>38100</xdr:colOff>
      <xdr:row>40</xdr:row>
      <xdr:rowOff>50800</xdr:rowOff>
    </xdr:to>
    <xdr:sp macro="" textlink="">
      <xdr:nvSpPr>
        <xdr:cNvPr id="502" name="楕円 501">
          <a:extLst>
            <a:ext uri="{FF2B5EF4-FFF2-40B4-BE49-F238E27FC236}">
              <a16:creationId xmlns:a16="http://schemas.microsoft.com/office/drawing/2014/main" id="{3B663DC8-0101-4534-935B-3BAB20856FCE}"/>
            </a:ext>
          </a:extLst>
        </xdr:cNvPr>
        <xdr:cNvSpPr/>
      </xdr:nvSpPr>
      <xdr:spPr>
        <a:xfrm>
          <a:off x="18605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0</xdr:rowOff>
    </xdr:from>
    <xdr:to>
      <xdr:col>102</xdr:col>
      <xdr:colOff>114300</xdr:colOff>
      <xdr:row>40</xdr:row>
      <xdr:rowOff>3810</xdr:rowOff>
    </xdr:to>
    <xdr:cxnSp macro="">
      <xdr:nvCxnSpPr>
        <xdr:cNvPr id="503" name="直線コネクタ 502">
          <a:extLst>
            <a:ext uri="{FF2B5EF4-FFF2-40B4-BE49-F238E27FC236}">
              <a16:creationId xmlns:a16="http://schemas.microsoft.com/office/drawing/2014/main" id="{65A5E0A9-11A2-4288-BAA2-1A4758F1A080}"/>
            </a:ext>
          </a:extLst>
        </xdr:cNvPr>
        <xdr:cNvCxnSpPr/>
      </xdr:nvCxnSpPr>
      <xdr:spPr>
        <a:xfrm>
          <a:off x="18656300" y="68580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80027</xdr:rowOff>
    </xdr:from>
    <xdr:ext cx="469744" cy="259045"/>
    <xdr:sp macro="" textlink="">
      <xdr:nvSpPr>
        <xdr:cNvPr id="504" name="n_1aveValue【認定こども園・幼稚園・保育所】&#10;一人当たり面積">
          <a:extLst>
            <a:ext uri="{FF2B5EF4-FFF2-40B4-BE49-F238E27FC236}">
              <a16:creationId xmlns:a16="http://schemas.microsoft.com/office/drawing/2014/main" id="{3825B8E8-77D0-41F0-8253-3E8D92BAF305}"/>
            </a:ext>
          </a:extLst>
        </xdr:cNvPr>
        <xdr:cNvSpPr txBox="1"/>
      </xdr:nvSpPr>
      <xdr:spPr>
        <a:xfrm>
          <a:off x="210757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87647</xdr:rowOff>
    </xdr:from>
    <xdr:ext cx="469744" cy="259045"/>
    <xdr:sp macro="" textlink="">
      <xdr:nvSpPr>
        <xdr:cNvPr id="505" name="n_2aveValue【認定こども園・幼稚園・保育所】&#10;一人当たり面積">
          <a:extLst>
            <a:ext uri="{FF2B5EF4-FFF2-40B4-BE49-F238E27FC236}">
              <a16:creationId xmlns:a16="http://schemas.microsoft.com/office/drawing/2014/main" id="{3DFB2663-64D6-483B-AE31-06F6D09E042D}"/>
            </a:ext>
          </a:extLst>
        </xdr:cNvPr>
        <xdr:cNvSpPr txBox="1"/>
      </xdr:nvSpPr>
      <xdr:spPr>
        <a:xfrm>
          <a:off x="20199427" y="69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91457</xdr:rowOff>
    </xdr:from>
    <xdr:ext cx="469744" cy="259045"/>
    <xdr:sp macro="" textlink="">
      <xdr:nvSpPr>
        <xdr:cNvPr id="506" name="n_3aveValue【認定こども園・幼稚園・保育所】&#10;一人当たり面積">
          <a:extLst>
            <a:ext uri="{FF2B5EF4-FFF2-40B4-BE49-F238E27FC236}">
              <a16:creationId xmlns:a16="http://schemas.microsoft.com/office/drawing/2014/main" id="{4E8BD539-E6C5-496C-8773-201FD43D30E5}"/>
            </a:ext>
          </a:extLst>
        </xdr:cNvPr>
        <xdr:cNvSpPr txBox="1"/>
      </xdr:nvSpPr>
      <xdr:spPr>
        <a:xfrm>
          <a:off x="19310427" y="694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95267</xdr:rowOff>
    </xdr:from>
    <xdr:ext cx="469744" cy="259045"/>
    <xdr:sp macro="" textlink="">
      <xdr:nvSpPr>
        <xdr:cNvPr id="507" name="n_4aveValue【認定こども園・幼稚園・保育所】&#10;一人当たり面積">
          <a:extLst>
            <a:ext uri="{FF2B5EF4-FFF2-40B4-BE49-F238E27FC236}">
              <a16:creationId xmlns:a16="http://schemas.microsoft.com/office/drawing/2014/main" id="{3DE59100-A016-47D6-9B85-E9BE6AB64060}"/>
            </a:ext>
          </a:extLst>
        </xdr:cNvPr>
        <xdr:cNvSpPr txBox="1"/>
      </xdr:nvSpPr>
      <xdr:spPr>
        <a:xfrm>
          <a:off x="18421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78757</xdr:rowOff>
    </xdr:from>
    <xdr:ext cx="469744" cy="259045"/>
    <xdr:sp macro="" textlink="">
      <xdr:nvSpPr>
        <xdr:cNvPr id="508" name="n_1mainValue【認定こども園・幼稚園・保育所】&#10;一人当たり面積">
          <a:extLst>
            <a:ext uri="{FF2B5EF4-FFF2-40B4-BE49-F238E27FC236}">
              <a16:creationId xmlns:a16="http://schemas.microsoft.com/office/drawing/2014/main" id="{F98E859B-73C5-45A7-88CD-BF270777FA3B}"/>
            </a:ext>
          </a:extLst>
        </xdr:cNvPr>
        <xdr:cNvSpPr txBox="1"/>
      </xdr:nvSpPr>
      <xdr:spPr>
        <a:xfrm>
          <a:off x="21075727" y="659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74947</xdr:rowOff>
    </xdr:from>
    <xdr:ext cx="469744" cy="259045"/>
    <xdr:sp macro="" textlink="">
      <xdr:nvSpPr>
        <xdr:cNvPr id="509" name="n_2mainValue【認定こども園・幼稚園・保育所】&#10;一人当たり面積">
          <a:extLst>
            <a:ext uri="{FF2B5EF4-FFF2-40B4-BE49-F238E27FC236}">
              <a16:creationId xmlns:a16="http://schemas.microsoft.com/office/drawing/2014/main" id="{FCCAD05F-E562-42D5-9814-C13141034010}"/>
            </a:ext>
          </a:extLst>
        </xdr:cNvPr>
        <xdr:cNvSpPr txBox="1"/>
      </xdr:nvSpPr>
      <xdr:spPr>
        <a:xfrm>
          <a:off x="20199427" y="659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71137</xdr:rowOff>
    </xdr:from>
    <xdr:ext cx="469744" cy="259045"/>
    <xdr:sp macro="" textlink="">
      <xdr:nvSpPr>
        <xdr:cNvPr id="510" name="n_3mainValue【認定こども園・幼稚園・保育所】&#10;一人当たり面積">
          <a:extLst>
            <a:ext uri="{FF2B5EF4-FFF2-40B4-BE49-F238E27FC236}">
              <a16:creationId xmlns:a16="http://schemas.microsoft.com/office/drawing/2014/main" id="{BA710EFA-B590-4E23-B69D-BB586BCABA50}"/>
            </a:ext>
          </a:extLst>
        </xdr:cNvPr>
        <xdr:cNvSpPr txBox="1"/>
      </xdr:nvSpPr>
      <xdr:spPr>
        <a:xfrm>
          <a:off x="19310427" y="658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67327</xdr:rowOff>
    </xdr:from>
    <xdr:ext cx="469744" cy="259045"/>
    <xdr:sp macro="" textlink="">
      <xdr:nvSpPr>
        <xdr:cNvPr id="511" name="n_4mainValue【認定こども園・幼稚園・保育所】&#10;一人当たり面積">
          <a:extLst>
            <a:ext uri="{FF2B5EF4-FFF2-40B4-BE49-F238E27FC236}">
              <a16:creationId xmlns:a16="http://schemas.microsoft.com/office/drawing/2014/main" id="{6A85A258-7C9B-4E33-ADC8-CA544D93F24C}"/>
            </a:ext>
          </a:extLst>
        </xdr:cNvPr>
        <xdr:cNvSpPr txBox="1"/>
      </xdr:nvSpPr>
      <xdr:spPr>
        <a:xfrm>
          <a:off x="184214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E566AAE7-AE67-4974-96A0-9F0E2955E20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DAF83522-DA49-4873-8013-6DBE433274A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75E20AC4-B191-477F-871A-DB408296E0A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CA501BC8-D383-4A2C-84FE-B485935F331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329C378E-B981-415B-AE15-5447571E919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DDE3D6E8-73FD-4710-876F-EA56B9EAAF1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2C870503-55E8-43FE-BC5F-C09050BB3A9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CB58F0BE-6D82-4696-921F-C8E4DFDDDF9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a:extLst>
            <a:ext uri="{FF2B5EF4-FFF2-40B4-BE49-F238E27FC236}">
              <a16:creationId xmlns:a16="http://schemas.microsoft.com/office/drawing/2014/main" id="{01F3FC9C-B87B-42B4-8975-937FCFFDA74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a16="http://schemas.microsoft.com/office/drawing/2014/main" id="{73ADDD3A-4967-4BC8-AB63-5EA32B2B7F6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CA5CD626-7044-4DC4-B45A-6961EA4E38A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a:extLst>
            <a:ext uri="{FF2B5EF4-FFF2-40B4-BE49-F238E27FC236}">
              <a16:creationId xmlns:a16="http://schemas.microsoft.com/office/drawing/2014/main" id="{E5D6404F-4954-4BAF-BA99-74C0E7616085}"/>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a:extLst>
            <a:ext uri="{FF2B5EF4-FFF2-40B4-BE49-F238E27FC236}">
              <a16:creationId xmlns:a16="http://schemas.microsoft.com/office/drawing/2014/main" id="{032BF710-9A95-44D3-A105-47B06587E58E}"/>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a:extLst>
            <a:ext uri="{FF2B5EF4-FFF2-40B4-BE49-F238E27FC236}">
              <a16:creationId xmlns:a16="http://schemas.microsoft.com/office/drawing/2014/main" id="{5F2BA05C-C3E9-4362-BE0E-BDAD4E630635}"/>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a:extLst>
            <a:ext uri="{FF2B5EF4-FFF2-40B4-BE49-F238E27FC236}">
              <a16:creationId xmlns:a16="http://schemas.microsoft.com/office/drawing/2014/main" id="{C9AFD8E3-5FE2-4CA2-AC33-2B98D3A504EB}"/>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a:extLst>
            <a:ext uri="{FF2B5EF4-FFF2-40B4-BE49-F238E27FC236}">
              <a16:creationId xmlns:a16="http://schemas.microsoft.com/office/drawing/2014/main" id="{5E28E479-DB6B-4B82-B2B2-CC7DB40BF43C}"/>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a:extLst>
            <a:ext uri="{FF2B5EF4-FFF2-40B4-BE49-F238E27FC236}">
              <a16:creationId xmlns:a16="http://schemas.microsoft.com/office/drawing/2014/main" id="{8BD58E5C-BAB8-4230-8FE2-AF146F2449B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a:extLst>
            <a:ext uri="{FF2B5EF4-FFF2-40B4-BE49-F238E27FC236}">
              <a16:creationId xmlns:a16="http://schemas.microsoft.com/office/drawing/2014/main" id="{74B42370-432D-44AC-A69F-8255BAB411C7}"/>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a:extLst>
            <a:ext uri="{FF2B5EF4-FFF2-40B4-BE49-F238E27FC236}">
              <a16:creationId xmlns:a16="http://schemas.microsoft.com/office/drawing/2014/main" id="{7FD9E1D3-2E26-4F87-8FA0-447FC6F8F352}"/>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a:extLst>
            <a:ext uri="{FF2B5EF4-FFF2-40B4-BE49-F238E27FC236}">
              <a16:creationId xmlns:a16="http://schemas.microsoft.com/office/drawing/2014/main" id="{D368DF6E-FA3D-4619-9077-3A7DF5A55415}"/>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a:extLst>
            <a:ext uri="{FF2B5EF4-FFF2-40B4-BE49-F238E27FC236}">
              <a16:creationId xmlns:a16="http://schemas.microsoft.com/office/drawing/2014/main" id="{FAA22746-4959-4C91-AD57-0F9EDE57162E}"/>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F63D079F-BD8E-45B9-8085-2C466D34E75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a:extLst>
            <a:ext uri="{FF2B5EF4-FFF2-40B4-BE49-F238E27FC236}">
              <a16:creationId xmlns:a16="http://schemas.microsoft.com/office/drawing/2014/main" id="{3F80C1EC-977C-4F35-AA05-BDC7475AE361}"/>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a:extLst>
            <a:ext uri="{FF2B5EF4-FFF2-40B4-BE49-F238E27FC236}">
              <a16:creationId xmlns:a16="http://schemas.microsoft.com/office/drawing/2014/main" id="{C798787D-5589-4014-B6C9-5B3722183F4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xdr:rowOff>
    </xdr:from>
    <xdr:to>
      <xdr:col>85</xdr:col>
      <xdr:colOff>126364</xdr:colOff>
      <xdr:row>63</xdr:row>
      <xdr:rowOff>78105</xdr:rowOff>
    </xdr:to>
    <xdr:cxnSp macro="">
      <xdr:nvCxnSpPr>
        <xdr:cNvPr id="536" name="直線コネクタ 535">
          <a:extLst>
            <a:ext uri="{FF2B5EF4-FFF2-40B4-BE49-F238E27FC236}">
              <a16:creationId xmlns:a16="http://schemas.microsoft.com/office/drawing/2014/main" id="{68653CBB-8D89-4151-8AC4-DB24BBB62F3E}"/>
            </a:ext>
          </a:extLst>
        </xdr:cNvPr>
        <xdr:cNvCxnSpPr/>
      </xdr:nvCxnSpPr>
      <xdr:spPr>
        <a:xfrm flipV="1">
          <a:off x="16318864" y="977836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37" name="【学校施設】&#10;有形固定資産減価償却率最小値テキスト">
          <a:extLst>
            <a:ext uri="{FF2B5EF4-FFF2-40B4-BE49-F238E27FC236}">
              <a16:creationId xmlns:a16="http://schemas.microsoft.com/office/drawing/2014/main" id="{FE8EE7D8-3442-4439-9D82-527654D32981}"/>
            </a:ext>
          </a:extLst>
        </xdr:cNvPr>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8" name="直線コネクタ 537">
          <a:extLst>
            <a:ext uri="{FF2B5EF4-FFF2-40B4-BE49-F238E27FC236}">
              <a16:creationId xmlns:a16="http://schemas.microsoft.com/office/drawing/2014/main" id="{B92B3824-20F5-4C44-98A4-A85657ED6C3E}"/>
            </a:ext>
          </a:extLst>
        </xdr:cNvPr>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123842</xdr:rowOff>
    </xdr:from>
    <xdr:ext cx="405111" cy="259045"/>
    <xdr:sp macro="" textlink="">
      <xdr:nvSpPr>
        <xdr:cNvPr id="539" name="【学校施設】&#10;有形固定資産減価償却率最大値テキスト">
          <a:extLst>
            <a:ext uri="{FF2B5EF4-FFF2-40B4-BE49-F238E27FC236}">
              <a16:creationId xmlns:a16="http://schemas.microsoft.com/office/drawing/2014/main" id="{9CE12A8F-BAC7-48A7-A911-25ABAA6A245B}"/>
            </a:ext>
          </a:extLst>
        </xdr:cNvPr>
        <xdr:cNvSpPr txBox="1"/>
      </xdr:nvSpPr>
      <xdr:spPr>
        <a:xfrm>
          <a:off x="16357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540" name="直線コネクタ 539">
          <a:extLst>
            <a:ext uri="{FF2B5EF4-FFF2-40B4-BE49-F238E27FC236}">
              <a16:creationId xmlns:a16="http://schemas.microsoft.com/office/drawing/2014/main" id="{58AF37BE-D0AA-4B33-8000-C7D56F6A688B}"/>
            </a:ext>
          </a:extLst>
        </xdr:cNvPr>
        <xdr:cNvCxnSpPr/>
      </xdr:nvCxnSpPr>
      <xdr:spPr>
        <a:xfrm>
          <a:off x="16230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41927</xdr:rowOff>
    </xdr:from>
    <xdr:ext cx="405111" cy="259045"/>
    <xdr:sp macro="" textlink="">
      <xdr:nvSpPr>
        <xdr:cNvPr id="541" name="【学校施設】&#10;有形固定資産減価償却率平均値テキスト">
          <a:extLst>
            <a:ext uri="{FF2B5EF4-FFF2-40B4-BE49-F238E27FC236}">
              <a16:creationId xmlns:a16="http://schemas.microsoft.com/office/drawing/2014/main" id="{97F83599-DA94-4033-825B-7C7EADFF5E79}"/>
            </a:ext>
          </a:extLst>
        </xdr:cNvPr>
        <xdr:cNvSpPr txBox="1"/>
      </xdr:nvSpPr>
      <xdr:spPr>
        <a:xfrm>
          <a:off x="16357600" y="1032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542" name="フローチャート: 判断 541">
          <a:extLst>
            <a:ext uri="{FF2B5EF4-FFF2-40B4-BE49-F238E27FC236}">
              <a16:creationId xmlns:a16="http://schemas.microsoft.com/office/drawing/2014/main" id="{BF5E432D-CFE8-46E2-B900-DDD59B79375C}"/>
            </a:ext>
          </a:extLst>
        </xdr:cNvPr>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48260</xdr:rowOff>
    </xdr:from>
    <xdr:to>
      <xdr:col>81</xdr:col>
      <xdr:colOff>101600</xdr:colOff>
      <xdr:row>60</xdr:row>
      <xdr:rowOff>149860</xdr:rowOff>
    </xdr:to>
    <xdr:sp macro="" textlink="">
      <xdr:nvSpPr>
        <xdr:cNvPr id="543" name="フローチャート: 判断 542">
          <a:extLst>
            <a:ext uri="{FF2B5EF4-FFF2-40B4-BE49-F238E27FC236}">
              <a16:creationId xmlns:a16="http://schemas.microsoft.com/office/drawing/2014/main" id="{4B41072C-94CA-44A0-BC42-B81753891EFF}"/>
            </a:ext>
          </a:extLst>
        </xdr:cNvPr>
        <xdr:cNvSpPr/>
      </xdr:nvSpPr>
      <xdr:spPr>
        <a:xfrm>
          <a:off x="15430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38735</xdr:rowOff>
    </xdr:from>
    <xdr:to>
      <xdr:col>76</xdr:col>
      <xdr:colOff>165100</xdr:colOff>
      <xdr:row>60</xdr:row>
      <xdr:rowOff>140335</xdr:rowOff>
    </xdr:to>
    <xdr:sp macro="" textlink="">
      <xdr:nvSpPr>
        <xdr:cNvPr id="544" name="フローチャート: 判断 543">
          <a:extLst>
            <a:ext uri="{FF2B5EF4-FFF2-40B4-BE49-F238E27FC236}">
              <a16:creationId xmlns:a16="http://schemas.microsoft.com/office/drawing/2014/main" id="{0DE7C04C-2565-4220-BB3D-80F6A69F797A}"/>
            </a:ext>
          </a:extLst>
        </xdr:cNvPr>
        <xdr:cNvSpPr/>
      </xdr:nvSpPr>
      <xdr:spPr>
        <a:xfrm>
          <a:off x="14541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45" name="フローチャート: 判断 544">
          <a:extLst>
            <a:ext uri="{FF2B5EF4-FFF2-40B4-BE49-F238E27FC236}">
              <a16:creationId xmlns:a16="http://schemas.microsoft.com/office/drawing/2014/main" id="{CA45268E-1E8F-4D40-8CE9-5E228841B15B}"/>
            </a:ext>
          </a:extLst>
        </xdr:cNvPr>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27305</xdr:rowOff>
    </xdr:from>
    <xdr:to>
      <xdr:col>67</xdr:col>
      <xdr:colOff>101600</xdr:colOff>
      <xdr:row>60</xdr:row>
      <xdr:rowOff>128905</xdr:rowOff>
    </xdr:to>
    <xdr:sp macro="" textlink="">
      <xdr:nvSpPr>
        <xdr:cNvPr id="546" name="フローチャート: 判断 545">
          <a:extLst>
            <a:ext uri="{FF2B5EF4-FFF2-40B4-BE49-F238E27FC236}">
              <a16:creationId xmlns:a16="http://schemas.microsoft.com/office/drawing/2014/main" id="{886BA5C6-7BFD-4EBD-AA20-BC3960D67E08}"/>
            </a:ext>
          </a:extLst>
        </xdr:cNvPr>
        <xdr:cNvSpPr/>
      </xdr:nvSpPr>
      <xdr:spPr>
        <a:xfrm>
          <a:off x="12763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1DD4DBED-DCE6-42C3-A398-D006393D99F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190AFC2-C553-40DE-96D4-16C7E6449F2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75916007-2D79-4F83-83C2-1553F658310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ADA117BD-6752-4641-AAA2-D68166C4EC3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391003DC-9763-421B-84A1-7CACB2F1636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21590</xdr:rowOff>
    </xdr:from>
    <xdr:to>
      <xdr:col>85</xdr:col>
      <xdr:colOff>177800</xdr:colOff>
      <xdr:row>59</xdr:row>
      <xdr:rowOff>123190</xdr:rowOff>
    </xdr:to>
    <xdr:sp macro="" textlink="">
      <xdr:nvSpPr>
        <xdr:cNvPr id="552" name="楕円 551">
          <a:extLst>
            <a:ext uri="{FF2B5EF4-FFF2-40B4-BE49-F238E27FC236}">
              <a16:creationId xmlns:a16="http://schemas.microsoft.com/office/drawing/2014/main" id="{1EA6942F-0DA6-4D9C-8163-C4F706882275}"/>
            </a:ext>
          </a:extLst>
        </xdr:cNvPr>
        <xdr:cNvSpPr/>
      </xdr:nvSpPr>
      <xdr:spPr>
        <a:xfrm>
          <a:off x="16268700" y="1013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44467</xdr:rowOff>
    </xdr:from>
    <xdr:ext cx="405111" cy="259045"/>
    <xdr:sp macro="" textlink="">
      <xdr:nvSpPr>
        <xdr:cNvPr id="553" name="【学校施設】&#10;有形固定資産減価償却率該当値テキスト">
          <a:extLst>
            <a:ext uri="{FF2B5EF4-FFF2-40B4-BE49-F238E27FC236}">
              <a16:creationId xmlns:a16="http://schemas.microsoft.com/office/drawing/2014/main" id="{3052AC28-7C77-4152-A000-A6BC5B4A0793}"/>
            </a:ext>
          </a:extLst>
        </xdr:cNvPr>
        <xdr:cNvSpPr txBox="1"/>
      </xdr:nvSpPr>
      <xdr:spPr>
        <a:xfrm>
          <a:off x="16357600"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145415</xdr:rowOff>
    </xdr:from>
    <xdr:to>
      <xdr:col>81</xdr:col>
      <xdr:colOff>101600</xdr:colOff>
      <xdr:row>59</xdr:row>
      <xdr:rowOff>75565</xdr:rowOff>
    </xdr:to>
    <xdr:sp macro="" textlink="">
      <xdr:nvSpPr>
        <xdr:cNvPr id="554" name="楕円 553">
          <a:extLst>
            <a:ext uri="{FF2B5EF4-FFF2-40B4-BE49-F238E27FC236}">
              <a16:creationId xmlns:a16="http://schemas.microsoft.com/office/drawing/2014/main" id="{9AB35A67-FD9A-49B6-B6F4-CD6691C4B513}"/>
            </a:ext>
          </a:extLst>
        </xdr:cNvPr>
        <xdr:cNvSpPr/>
      </xdr:nvSpPr>
      <xdr:spPr>
        <a:xfrm>
          <a:off x="15430500" y="100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24765</xdr:rowOff>
    </xdr:from>
    <xdr:to>
      <xdr:col>85</xdr:col>
      <xdr:colOff>127000</xdr:colOff>
      <xdr:row>59</xdr:row>
      <xdr:rowOff>72390</xdr:rowOff>
    </xdr:to>
    <xdr:cxnSp macro="">
      <xdr:nvCxnSpPr>
        <xdr:cNvPr id="555" name="直線コネクタ 554">
          <a:extLst>
            <a:ext uri="{FF2B5EF4-FFF2-40B4-BE49-F238E27FC236}">
              <a16:creationId xmlns:a16="http://schemas.microsoft.com/office/drawing/2014/main" id="{52F1F6E5-2447-4303-A0A0-81650ECF2FB3}"/>
            </a:ext>
          </a:extLst>
        </xdr:cNvPr>
        <xdr:cNvCxnSpPr/>
      </xdr:nvCxnSpPr>
      <xdr:spPr>
        <a:xfrm>
          <a:off x="15481300" y="1014031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73025</xdr:rowOff>
    </xdr:from>
    <xdr:to>
      <xdr:col>76</xdr:col>
      <xdr:colOff>165100</xdr:colOff>
      <xdr:row>59</xdr:row>
      <xdr:rowOff>3175</xdr:rowOff>
    </xdr:to>
    <xdr:sp macro="" textlink="">
      <xdr:nvSpPr>
        <xdr:cNvPr id="556" name="楕円 555">
          <a:extLst>
            <a:ext uri="{FF2B5EF4-FFF2-40B4-BE49-F238E27FC236}">
              <a16:creationId xmlns:a16="http://schemas.microsoft.com/office/drawing/2014/main" id="{51D41ED0-3C82-4765-8785-5159EF666B35}"/>
            </a:ext>
          </a:extLst>
        </xdr:cNvPr>
        <xdr:cNvSpPr/>
      </xdr:nvSpPr>
      <xdr:spPr>
        <a:xfrm>
          <a:off x="14541500" y="100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123825</xdr:rowOff>
    </xdr:from>
    <xdr:to>
      <xdr:col>81</xdr:col>
      <xdr:colOff>50800</xdr:colOff>
      <xdr:row>59</xdr:row>
      <xdr:rowOff>24765</xdr:rowOff>
    </xdr:to>
    <xdr:cxnSp macro="">
      <xdr:nvCxnSpPr>
        <xdr:cNvPr id="557" name="直線コネクタ 556">
          <a:extLst>
            <a:ext uri="{FF2B5EF4-FFF2-40B4-BE49-F238E27FC236}">
              <a16:creationId xmlns:a16="http://schemas.microsoft.com/office/drawing/2014/main" id="{F30C7337-7369-4E68-ACBA-41A0434E4801}"/>
            </a:ext>
          </a:extLst>
        </xdr:cNvPr>
        <xdr:cNvCxnSpPr/>
      </xdr:nvCxnSpPr>
      <xdr:spPr>
        <a:xfrm>
          <a:off x="14592300" y="1006792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27305</xdr:rowOff>
    </xdr:from>
    <xdr:to>
      <xdr:col>72</xdr:col>
      <xdr:colOff>38100</xdr:colOff>
      <xdr:row>58</xdr:row>
      <xdr:rowOff>128905</xdr:rowOff>
    </xdr:to>
    <xdr:sp macro="" textlink="">
      <xdr:nvSpPr>
        <xdr:cNvPr id="558" name="楕円 557">
          <a:extLst>
            <a:ext uri="{FF2B5EF4-FFF2-40B4-BE49-F238E27FC236}">
              <a16:creationId xmlns:a16="http://schemas.microsoft.com/office/drawing/2014/main" id="{B1FD4C8D-2202-4AD6-A417-E5B219581C9A}"/>
            </a:ext>
          </a:extLst>
        </xdr:cNvPr>
        <xdr:cNvSpPr/>
      </xdr:nvSpPr>
      <xdr:spPr>
        <a:xfrm>
          <a:off x="13652500" y="99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78105</xdr:rowOff>
    </xdr:from>
    <xdr:to>
      <xdr:col>76</xdr:col>
      <xdr:colOff>114300</xdr:colOff>
      <xdr:row>58</xdr:row>
      <xdr:rowOff>123825</xdr:rowOff>
    </xdr:to>
    <xdr:cxnSp macro="">
      <xdr:nvCxnSpPr>
        <xdr:cNvPr id="559" name="直線コネクタ 558">
          <a:extLst>
            <a:ext uri="{FF2B5EF4-FFF2-40B4-BE49-F238E27FC236}">
              <a16:creationId xmlns:a16="http://schemas.microsoft.com/office/drawing/2014/main" id="{730438EE-D6C4-410F-8EA6-8B6FE9CDBEBD}"/>
            </a:ext>
          </a:extLst>
        </xdr:cNvPr>
        <xdr:cNvCxnSpPr/>
      </xdr:nvCxnSpPr>
      <xdr:spPr>
        <a:xfrm>
          <a:off x="13703300" y="100222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80645</xdr:rowOff>
    </xdr:from>
    <xdr:to>
      <xdr:col>67</xdr:col>
      <xdr:colOff>101600</xdr:colOff>
      <xdr:row>59</xdr:row>
      <xdr:rowOff>10795</xdr:rowOff>
    </xdr:to>
    <xdr:sp macro="" textlink="">
      <xdr:nvSpPr>
        <xdr:cNvPr id="560" name="楕円 559">
          <a:extLst>
            <a:ext uri="{FF2B5EF4-FFF2-40B4-BE49-F238E27FC236}">
              <a16:creationId xmlns:a16="http://schemas.microsoft.com/office/drawing/2014/main" id="{B137E4F6-9E69-449C-AC89-0A5C3B82A726}"/>
            </a:ext>
          </a:extLst>
        </xdr:cNvPr>
        <xdr:cNvSpPr/>
      </xdr:nvSpPr>
      <xdr:spPr>
        <a:xfrm>
          <a:off x="12763500" y="100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78105</xdr:rowOff>
    </xdr:from>
    <xdr:to>
      <xdr:col>71</xdr:col>
      <xdr:colOff>177800</xdr:colOff>
      <xdr:row>58</xdr:row>
      <xdr:rowOff>131445</xdr:rowOff>
    </xdr:to>
    <xdr:cxnSp macro="">
      <xdr:nvCxnSpPr>
        <xdr:cNvPr id="561" name="直線コネクタ 560">
          <a:extLst>
            <a:ext uri="{FF2B5EF4-FFF2-40B4-BE49-F238E27FC236}">
              <a16:creationId xmlns:a16="http://schemas.microsoft.com/office/drawing/2014/main" id="{4A28ABEE-E719-4454-9C63-C189415EF4C7}"/>
            </a:ext>
          </a:extLst>
        </xdr:cNvPr>
        <xdr:cNvCxnSpPr/>
      </xdr:nvCxnSpPr>
      <xdr:spPr>
        <a:xfrm flipV="1">
          <a:off x="12814300" y="1002220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140987</xdr:rowOff>
    </xdr:from>
    <xdr:ext cx="405111" cy="259045"/>
    <xdr:sp macro="" textlink="">
      <xdr:nvSpPr>
        <xdr:cNvPr id="562" name="n_1aveValue【学校施設】&#10;有形固定資産減価償却率">
          <a:extLst>
            <a:ext uri="{FF2B5EF4-FFF2-40B4-BE49-F238E27FC236}">
              <a16:creationId xmlns:a16="http://schemas.microsoft.com/office/drawing/2014/main" id="{FEF06477-6200-407A-9CA0-12C748FA9CD9}"/>
            </a:ext>
          </a:extLst>
        </xdr:cNvPr>
        <xdr:cNvSpPr txBox="1"/>
      </xdr:nvSpPr>
      <xdr:spPr>
        <a:xfrm>
          <a:off x="152660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131462</xdr:rowOff>
    </xdr:from>
    <xdr:ext cx="405111" cy="259045"/>
    <xdr:sp macro="" textlink="">
      <xdr:nvSpPr>
        <xdr:cNvPr id="563" name="n_2aveValue【学校施設】&#10;有形固定資産減価償却率">
          <a:extLst>
            <a:ext uri="{FF2B5EF4-FFF2-40B4-BE49-F238E27FC236}">
              <a16:creationId xmlns:a16="http://schemas.microsoft.com/office/drawing/2014/main" id="{8F89A397-7EB4-4567-893D-BDB417453308}"/>
            </a:ext>
          </a:extLst>
        </xdr:cNvPr>
        <xdr:cNvSpPr txBox="1"/>
      </xdr:nvSpPr>
      <xdr:spPr>
        <a:xfrm>
          <a:off x="1438974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120032</xdr:rowOff>
    </xdr:from>
    <xdr:ext cx="405111" cy="259045"/>
    <xdr:sp macro="" textlink="">
      <xdr:nvSpPr>
        <xdr:cNvPr id="564" name="n_3aveValue【学校施設】&#10;有形固定資産減価償却率">
          <a:extLst>
            <a:ext uri="{FF2B5EF4-FFF2-40B4-BE49-F238E27FC236}">
              <a16:creationId xmlns:a16="http://schemas.microsoft.com/office/drawing/2014/main" id="{3E448AFE-0B6F-4321-9D23-1479CE85EA0A}"/>
            </a:ext>
          </a:extLst>
        </xdr:cNvPr>
        <xdr:cNvSpPr txBox="1"/>
      </xdr:nvSpPr>
      <xdr:spPr>
        <a:xfrm>
          <a:off x="13500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120032</xdr:rowOff>
    </xdr:from>
    <xdr:ext cx="405111" cy="259045"/>
    <xdr:sp macro="" textlink="">
      <xdr:nvSpPr>
        <xdr:cNvPr id="565" name="n_4aveValue【学校施設】&#10;有形固定資産減価償却率">
          <a:extLst>
            <a:ext uri="{FF2B5EF4-FFF2-40B4-BE49-F238E27FC236}">
              <a16:creationId xmlns:a16="http://schemas.microsoft.com/office/drawing/2014/main" id="{5423FC57-659D-4B08-84F0-C5931EB5DF34}"/>
            </a:ext>
          </a:extLst>
        </xdr:cNvPr>
        <xdr:cNvSpPr txBox="1"/>
      </xdr:nvSpPr>
      <xdr:spPr>
        <a:xfrm>
          <a:off x="12611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92092</xdr:rowOff>
    </xdr:from>
    <xdr:ext cx="405111" cy="259045"/>
    <xdr:sp macro="" textlink="">
      <xdr:nvSpPr>
        <xdr:cNvPr id="566" name="n_1mainValue【学校施設】&#10;有形固定資産減価償却率">
          <a:extLst>
            <a:ext uri="{FF2B5EF4-FFF2-40B4-BE49-F238E27FC236}">
              <a16:creationId xmlns:a16="http://schemas.microsoft.com/office/drawing/2014/main" id="{3AEBD03D-C86B-47CC-AE15-8D01871B7F15}"/>
            </a:ext>
          </a:extLst>
        </xdr:cNvPr>
        <xdr:cNvSpPr txBox="1"/>
      </xdr:nvSpPr>
      <xdr:spPr>
        <a:xfrm>
          <a:off x="152660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19702</xdr:rowOff>
    </xdr:from>
    <xdr:ext cx="405111" cy="259045"/>
    <xdr:sp macro="" textlink="">
      <xdr:nvSpPr>
        <xdr:cNvPr id="567" name="n_2mainValue【学校施設】&#10;有形固定資産減価償却率">
          <a:extLst>
            <a:ext uri="{FF2B5EF4-FFF2-40B4-BE49-F238E27FC236}">
              <a16:creationId xmlns:a16="http://schemas.microsoft.com/office/drawing/2014/main" id="{D1947854-BE18-4876-97D0-FC3243266EFD}"/>
            </a:ext>
          </a:extLst>
        </xdr:cNvPr>
        <xdr:cNvSpPr txBox="1"/>
      </xdr:nvSpPr>
      <xdr:spPr>
        <a:xfrm>
          <a:off x="14389744" y="979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145432</xdr:rowOff>
    </xdr:from>
    <xdr:ext cx="405111" cy="259045"/>
    <xdr:sp macro="" textlink="">
      <xdr:nvSpPr>
        <xdr:cNvPr id="568" name="n_3mainValue【学校施設】&#10;有形固定資産減価償却率">
          <a:extLst>
            <a:ext uri="{FF2B5EF4-FFF2-40B4-BE49-F238E27FC236}">
              <a16:creationId xmlns:a16="http://schemas.microsoft.com/office/drawing/2014/main" id="{17D7A861-7A8D-41BD-BA5F-FA28F71B3896}"/>
            </a:ext>
          </a:extLst>
        </xdr:cNvPr>
        <xdr:cNvSpPr txBox="1"/>
      </xdr:nvSpPr>
      <xdr:spPr>
        <a:xfrm>
          <a:off x="13500744" y="974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27322</xdr:rowOff>
    </xdr:from>
    <xdr:ext cx="405111" cy="259045"/>
    <xdr:sp macro="" textlink="">
      <xdr:nvSpPr>
        <xdr:cNvPr id="569" name="n_4mainValue【学校施設】&#10;有形固定資産減価償却率">
          <a:extLst>
            <a:ext uri="{FF2B5EF4-FFF2-40B4-BE49-F238E27FC236}">
              <a16:creationId xmlns:a16="http://schemas.microsoft.com/office/drawing/2014/main" id="{C12C6D75-F4CD-4169-B8EA-78965F1B18C9}"/>
            </a:ext>
          </a:extLst>
        </xdr:cNvPr>
        <xdr:cNvSpPr txBox="1"/>
      </xdr:nvSpPr>
      <xdr:spPr>
        <a:xfrm>
          <a:off x="12611744" y="979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76FC55E3-CA16-41F8-B2F4-047C4A1FB4B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549E1922-8770-46D9-AFB2-694A97A99C9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F5366978-E58E-45BA-979D-4571A1A319D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785B74B5-F1C9-43C3-9121-ED96DEDD46A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5BA3D92E-EE2C-4F65-88E7-DE344BFBDBB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A4AE45E4-3505-48CA-8D7E-EDCC106FE3D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05C76BB8-A63D-4ADC-9E6D-8454D446693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DBDA8AE5-0958-43A0-B0B1-227A57909A0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4C50C202-EF57-410B-9CB4-5AE49FF6122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C3B97143-3F48-4049-ABE5-54C36CC3528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0" name="直線コネクタ 579">
          <a:extLst>
            <a:ext uri="{FF2B5EF4-FFF2-40B4-BE49-F238E27FC236}">
              <a16:creationId xmlns:a16="http://schemas.microsoft.com/office/drawing/2014/main" id="{E6E5A496-F131-4166-BD1A-101B7AD6D73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1" name="テキスト ボックス 580">
          <a:extLst>
            <a:ext uri="{FF2B5EF4-FFF2-40B4-BE49-F238E27FC236}">
              <a16:creationId xmlns:a16="http://schemas.microsoft.com/office/drawing/2014/main" id="{7982DA97-153B-4C16-806C-696F78D399F9}"/>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2" name="直線コネクタ 581">
          <a:extLst>
            <a:ext uri="{FF2B5EF4-FFF2-40B4-BE49-F238E27FC236}">
              <a16:creationId xmlns:a16="http://schemas.microsoft.com/office/drawing/2014/main" id="{2B0E8CDB-0871-4379-AB47-C335C01B0B46}"/>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3" name="テキスト ボックス 582">
          <a:extLst>
            <a:ext uri="{FF2B5EF4-FFF2-40B4-BE49-F238E27FC236}">
              <a16:creationId xmlns:a16="http://schemas.microsoft.com/office/drawing/2014/main" id="{6C505F50-78A2-4750-9ACB-7544912D573A}"/>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a:extLst>
            <a:ext uri="{FF2B5EF4-FFF2-40B4-BE49-F238E27FC236}">
              <a16:creationId xmlns:a16="http://schemas.microsoft.com/office/drawing/2014/main" id="{44D5FB77-90ED-4E34-A37B-9440F5C8DD66}"/>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a:extLst>
            <a:ext uri="{FF2B5EF4-FFF2-40B4-BE49-F238E27FC236}">
              <a16:creationId xmlns:a16="http://schemas.microsoft.com/office/drawing/2014/main" id="{5CD15A50-BFA2-4072-8F75-2FF2CED3D843}"/>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6" name="直線コネクタ 585">
          <a:extLst>
            <a:ext uri="{FF2B5EF4-FFF2-40B4-BE49-F238E27FC236}">
              <a16:creationId xmlns:a16="http://schemas.microsoft.com/office/drawing/2014/main" id="{BCFC0953-289B-4191-A8D0-890CCD28D393}"/>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7" name="テキスト ボックス 586">
          <a:extLst>
            <a:ext uri="{FF2B5EF4-FFF2-40B4-BE49-F238E27FC236}">
              <a16:creationId xmlns:a16="http://schemas.microsoft.com/office/drawing/2014/main" id="{9FAD74B2-0266-402D-85F5-FDA3EF12B70E}"/>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8" name="直線コネクタ 587">
          <a:extLst>
            <a:ext uri="{FF2B5EF4-FFF2-40B4-BE49-F238E27FC236}">
              <a16:creationId xmlns:a16="http://schemas.microsoft.com/office/drawing/2014/main" id="{6E6876C1-A2DB-4255-9F5B-BFC4F2C0E87E}"/>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9" name="テキスト ボックス 588">
          <a:extLst>
            <a:ext uri="{FF2B5EF4-FFF2-40B4-BE49-F238E27FC236}">
              <a16:creationId xmlns:a16="http://schemas.microsoft.com/office/drawing/2014/main" id="{D62EB4E0-30BE-48A0-9071-F890738AF7EF}"/>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a:extLst>
            <a:ext uri="{FF2B5EF4-FFF2-40B4-BE49-F238E27FC236}">
              <a16:creationId xmlns:a16="http://schemas.microsoft.com/office/drawing/2014/main" id="{3CF62E6B-4ACF-47B8-94AD-544E7A86DDD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1" name="テキスト ボックス 590">
          <a:extLst>
            <a:ext uri="{FF2B5EF4-FFF2-40B4-BE49-F238E27FC236}">
              <a16:creationId xmlns:a16="http://schemas.microsoft.com/office/drawing/2014/main" id="{E0DC0942-BDD9-446B-B60F-027BCC08CC46}"/>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学校施設】&#10;一人当たり面積グラフ枠">
          <a:extLst>
            <a:ext uri="{FF2B5EF4-FFF2-40B4-BE49-F238E27FC236}">
              <a16:creationId xmlns:a16="http://schemas.microsoft.com/office/drawing/2014/main" id="{3BBB17AD-1EF3-4A00-80DE-1091D23E62D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60769</xdr:rowOff>
    </xdr:from>
    <xdr:to>
      <xdr:col>116</xdr:col>
      <xdr:colOff>62864</xdr:colOff>
      <xdr:row>63</xdr:row>
      <xdr:rowOff>99822</xdr:rowOff>
    </xdr:to>
    <xdr:cxnSp macro="">
      <xdr:nvCxnSpPr>
        <xdr:cNvPr id="593" name="直線コネクタ 592">
          <a:extLst>
            <a:ext uri="{FF2B5EF4-FFF2-40B4-BE49-F238E27FC236}">
              <a16:creationId xmlns:a16="http://schemas.microsoft.com/office/drawing/2014/main" id="{9482302E-D335-451F-AC0B-38B2DD40C039}"/>
            </a:ext>
          </a:extLst>
        </xdr:cNvPr>
        <xdr:cNvCxnSpPr/>
      </xdr:nvCxnSpPr>
      <xdr:spPr>
        <a:xfrm flipV="1">
          <a:off x="22160864" y="9661969"/>
          <a:ext cx="0" cy="123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103649</xdr:rowOff>
    </xdr:from>
    <xdr:ext cx="469744" cy="259045"/>
    <xdr:sp macro="" textlink="">
      <xdr:nvSpPr>
        <xdr:cNvPr id="594" name="【学校施設】&#10;一人当たり面積最小値テキスト">
          <a:extLst>
            <a:ext uri="{FF2B5EF4-FFF2-40B4-BE49-F238E27FC236}">
              <a16:creationId xmlns:a16="http://schemas.microsoft.com/office/drawing/2014/main" id="{16A71D58-663F-437B-B1DB-D20407B39D86}"/>
            </a:ext>
          </a:extLst>
        </xdr:cNvPr>
        <xdr:cNvSpPr txBox="1"/>
      </xdr:nvSpPr>
      <xdr:spPr>
        <a:xfrm>
          <a:off x="22199600"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99822</xdr:rowOff>
    </xdr:from>
    <xdr:to>
      <xdr:col>116</xdr:col>
      <xdr:colOff>152400</xdr:colOff>
      <xdr:row>63</xdr:row>
      <xdr:rowOff>99822</xdr:rowOff>
    </xdr:to>
    <xdr:cxnSp macro="">
      <xdr:nvCxnSpPr>
        <xdr:cNvPr id="595" name="直線コネクタ 594">
          <a:extLst>
            <a:ext uri="{FF2B5EF4-FFF2-40B4-BE49-F238E27FC236}">
              <a16:creationId xmlns:a16="http://schemas.microsoft.com/office/drawing/2014/main" id="{F160D21E-51A2-4C03-BCAD-E6F417742684}"/>
            </a:ext>
          </a:extLst>
        </xdr:cNvPr>
        <xdr:cNvCxnSpPr/>
      </xdr:nvCxnSpPr>
      <xdr:spPr>
        <a:xfrm>
          <a:off x="22072600" y="1090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7446</xdr:rowOff>
    </xdr:from>
    <xdr:ext cx="469744" cy="259045"/>
    <xdr:sp macro="" textlink="">
      <xdr:nvSpPr>
        <xdr:cNvPr id="596" name="【学校施設】&#10;一人当たり面積最大値テキスト">
          <a:extLst>
            <a:ext uri="{FF2B5EF4-FFF2-40B4-BE49-F238E27FC236}">
              <a16:creationId xmlns:a16="http://schemas.microsoft.com/office/drawing/2014/main" id="{0A4ADF75-50D6-4997-8109-59292406EEC5}"/>
            </a:ext>
          </a:extLst>
        </xdr:cNvPr>
        <xdr:cNvSpPr txBox="1"/>
      </xdr:nvSpPr>
      <xdr:spPr>
        <a:xfrm>
          <a:off x="22199600" y="943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60769</xdr:rowOff>
    </xdr:from>
    <xdr:to>
      <xdr:col>116</xdr:col>
      <xdr:colOff>152400</xdr:colOff>
      <xdr:row>56</xdr:row>
      <xdr:rowOff>60769</xdr:rowOff>
    </xdr:to>
    <xdr:cxnSp macro="">
      <xdr:nvCxnSpPr>
        <xdr:cNvPr id="597" name="直線コネクタ 596">
          <a:extLst>
            <a:ext uri="{FF2B5EF4-FFF2-40B4-BE49-F238E27FC236}">
              <a16:creationId xmlns:a16="http://schemas.microsoft.com/office/drawing/2014/main" id="{6043C148-CE58-479C-BCD0-A735BAD4C445}"/>
            </a:ext>
          </a:extLst>
        </xdr:cNvPr>
        <xdr:cNvCxnSpPr/>
      </xdr:nvCxnSpPr>
      <xdr:spPr>
        <a:xfrm>
          <a:off x="22072600" y="966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104856</xdr:rowOff>
    </xdr:from>
    <xdr:ext cx="469744" cy="259045"/>
    <xdr:sp macro="" textlink="">
      <xdr:nvSpPr>
        <xdr:cNvPr id="598" name="【学校施設】&#10;一人当たり面積平均値テキスト">
          <a:extLst>
            <a:ext uri="{FF2B5EF4-FFF2-40B4-BE49-F238E27FC236}">
              <a16:creationId xmlns:a16="http://schemas.microsoft.com/office/drawing/2014/main" id="{13CA1AEC-05EA-4077-9B43-12688C1BA007}"/>
            </a:ext>
          </a:extLst>
        </xdr:cNvPr>
        <xdr:cNvSpPr txBox="1"/>
      </xdr:nvSpPr>
      <xdr:spPr>
        <a:xfrm>
          <a:off x="22199600" y="10563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81979</xdr:rowOff>
    </xdr:from>
    <xdr:to>
      <xdr:col>116</xdr:col>
      <xdr:colOff>114300</xdr:colOff>
      <xdr:row>63</xdr:row>
      <xdr:rowOff>12129</xdr:rowOff>
    </xdr:to>
    <xdr:sp macro="" textlink="">
      <xdr:nvSpPr>
        <xdr:cNvPr id="599" name="フローチャート: 判断 598">
          <a:extLst>
            <a:ext uri="{FF2B5EF4-FFF2-40B4-BE49-F238E27FC236}">
              <a16:creationId xmlns:a16="http://schemas.microsoft.com/office/drawing/2014/main" id="{BCA6EC22-2A08-4807-850A-26A5256BC051}"/>
            </a:ext>
          </a:extLst>
        </xdr:cNvPr>
        <xdr:cNvSpPr/>
      </xdr:nvSpPr>
      <xdr:spPr>
        <a:xfrm>
          <a:off x="22110700" y="1071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79693</xdr:rowOff>
    </xdr:from>
    <xdr:to>
      <xdr:col>112</xdr:col>
      <xdr:colOff>38100</xdr:colOff>
      <xdr:row>63</xdr:row>
      <xdr:rowOff>9843</xdr:rowOff>
    </xdr:to>
    <xdr:sp macro="" textlink="">
      <xdr:nvSpPr>
        <xdr:cNvPr id="600" name="フローチャート: 判断 599">
          <a:extLst>
            <a:ext uri="{FF2B5EF4-FFF2-40B4-BE49-F238E27FC236}">
              <a16:creationId xmlns:a16="http://schemas.microsoft.com/office/drawing/2014/main" id="{41FF038F-6C6F-43AF-8A41-DB02973CCEC1}"/>
            </a:ext>
          </a:extLst>
        </xdr:cNvPr>
        <xdr:cNvSpPr/>
      </xdr:nvSpPr>
      <xdr:spPr>
        <a:xfrm>
          <a:off x="21272500" y="1070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83883</xdr:rowOff>
    </xdr:from>
    <xdr:to>
      <xdr:col>107</xdr:col>
      <xdr:colOff>101600</xdr:colOff>
      <xdr:row>63</xdr:row>
      <xdr:rowOff>14033</xdr:rowOff>
    </xdr:to>
    <xdr:sp macro="" textlink="">
      <xdr:nvSpPr>
        <xdr:cNvPr id="601" name="フローチャート: 判断 600">
          <a:extLst>
            <a:ext uri="{FF2B5EF4-FFF2-40B4-BE49-F238E27FC236}">
              <a16:creationId xmlns:a16="http://schemas.microsoft.com/office/drawing/2014/main" id="{25514D98-9613-46B1-97B5-E136E59E2852}"/>
            </a:ext>
          </a:extLst>
        </xdr:cNvPr>
        <xdr:cNvSpPr/>
      </xdr:nvSpPr>
      <xdr:spPr>
        <a:xfrm>
          <a:off x="20383500" y="1071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89408</xdr:rowOff>
    </xdr:from>
    <xdr:to>
      <xdr:col>102</xdr:col>
      <xdr:colOff>165100</xdr:colOff>
      <xdr:row>63</xdr:row>
      <xdr:rowOff>19558</xdr:rowOff>
    </xdr:to>
    <xdr:sp macro="" textlink="">
      <xdr:nvSpPr>
        <xdr:cNvPr id="602" name="フローチャート: 判断 601">
          <a:extLst>
            <a:ext uri="{FF2B5EF4-FFF2-40B4-BE49-F238E27FC236}">
              <a16:creationId xmlns:a16="http://schemas.microsoft.com/office/drawing/2014/main" id="{23136660-8C6D-4008-AA15-0AC9004BFED6}"/>
            </a:ext>
          </a:extLst>
        </xdr:cNvPr>
        <xdr:cNvSpPr/>
      </xdr:nvSpPr>
      <xdr:spPr>
        <a:xfrm>
          <a:off x="19494500" y="107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89027</xdr:rowOff>
    </xdr:from>
    <xdr:to>
      <xdr:col>98</xdr:col>
      <xdr:colOff>38100</xdr:colOff>
      <xdr:row>63</xdr:row>
      <xdr:rowOff>19177</xdr:rowOff>
    </xdr:to>
    <xdr:sp macro="" textlink="">
      <xdr:nvSpPr>
        <xdr:cNvPr id="603" name="フローチャート: 判断 602">
          <a:extLst>
            <a:ext uri="{FF2B5EF4-FFF2-40B4-BE49-F238E27FC236}">
              <a16:creationId xmlns:a16="http://schemas.microsoft.com/office/drawing/2014/main" id="{D4484B73-69B4-4324-85DC-6BCE3883C061}"/>
            </a:ext>
          </a:extLst>
        </xdr:cNvPr>
        <xdr:cNvSpPr/>
      </xdr:nvSpPr>
      <xdr:spPr>
        <a:xfrm>
          <a:off x="18605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33A4F7F4-8224-45ED-9B43-20AFAA45034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DB1A0769-F3A4-40BA-8DC0-624904BC550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4D1351F9-9C85-4D95-9553-BF76E67F26F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7051EE45-A754-493E-B0AD-2D12C9BEBB7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3139F97B-986A-4DB1-982E-3DE66A756A9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122745</xdr:rowOff>
    </xdr:from>
    <xdr:to>
      <xdr:col>116</xdr:col>
      <xdr:colOff>114300</xdr:colOff>
      <xdr:row>63</xdr:row>
      <xdr:rowOff>52895</xdr:rowOff>
    </xdr:to>
    <xdr:sp macro="" textlink="">
      <xdr:nvSpPr>
        <xdr:cNvPr id="609" name="楕円 608">
          <a:extLst>
            <a:ext uri="{FF2B5EF4-FFF2-40B4-BE49-F238E27FC236}">
              <a16:creationId xmlns:a16="http://schemas.microsoft.com/office/drawing/2014/main" id="{36D24D4A-7045-4227-AB50-8A7F35F68E75}"/>
            </a:ext>
          </a:extLst>
        </xdr:cNvPr>
        <xdr:cNvSpPr/>
      </xdr:nvSpPr>
      <xdr:spPr>
        <a:xfrm>
          <a:off x="22110700" y="1075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60405</xdr:rowOff>
    </xdr:from>
    <xdr:ext cx="469744" cy="259045"/>
    <xdr:sp macro="" textlink="">
      <xdr:nvSpPr>
        <xdr:cNvPr id="610" name="【学校施設】&#10;一人当たり面積該当値テキスト">
          <a:extLst>
            <a:ext uri="{FF2B5EF4-FFF2-40B4-BE49-F238E27FC236}">
              <a16:creationId xmlns:a16="http://schemas.microsoft.com/office/drawing/2014/main" id="{1E407D6F-5C9A-4102-B44F-F2E9FF1001A5}"/>
            </a:ext>
          </a:extLst>
        </xdr:cNvPr>
        <xdr:cNvSpPr txBox="1"/>
      </xdr:nvSpPr>
      <xdr:spPr>
        <a:xfrm>
          <a:off x="22199600" y="1069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130175</xdr:rowOff>
    </xdr:from>
    <xdr:to>
      <xdr:col>112</xdr:col>
      <xdr:colOff>38100</xdr:colOff>
      <xdr:row>63</xdr:row>
      <xdr:rowOff>60325</xdr:rowOff>
    </xdr:to>
    <xdr:sp macro="" textlink="">
      <xdr:nvSpPr>
        <xdr:cNvPr id="611" name="楕円 610">
          <a:extLst>
            <a:ext uri="{FF2B5EF4-FFF2-40B4-BE49-F238E27FC236}">
              <a16:creationId xmlns:a16="http://schemas.microsoft.com/office/drawing/2014/main" id="{CD5EEEF6-A540-40F1-A788-B54D72FCE797}"/>
            </a:ext>
          </a:extLst>
        </xdr:cNvPr>
        <xdr:cNvSpPr/>
      </xdr:nvSpPr>
      <xdr:spPr>
        <a:xfrm>
          <a:off x="21272500" y="107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2095</xdr:rowOff>
    </xdr:from>
    <xdr:to>
      <xdr:col>116</xdr:col>
      <xdr:colOff>63500</xdr:colOff>
      <xdr:row>63</xdr:row>
      <xdr:rowOff>9525</xdr:rowOff>
    </xdr:to>
    <xdr:cxnSp macro="">
      <xdr:nvCxnSpPr>
        <xdr:cNvPr id="612" name="直線コネクタ 611">
          <a:extLst>
            <a:ext uri="{FF2B5EF4-FFF2-40B4-BE49-F238E27FC236}">
              <a16:creationId xmlns:a16="http://schemas.microsoft.com/office/drawing/2014/main" id="{1A4C2F63-7496-4558-B2AE-05F2585D5691}"/>
            </a:ext>
          </a:extLst>
        </xdr:cNvPr>
        <xdr:cNvCxnSpPr/>
      </xdr:nvCxnSpPr>
      <xdr:spPr>
        <a:xfrm flipV="1">
          <a:off x="21323300" y="10803445"/>
          <a:ext cx="8382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141224</xdr:rowOff>
    </xdr:from>
    <xdr:to>
      <xdr:col>107</xdr:col>
      <xdr:colOff>101600</xdr:colOff>
      <xdr:row>63</xdr:row>
      <xdr:rowOff>71374</xdr:rowOff>
    </xdr:to>
    <xdr:sp macro="" textlink="">
      <xdr:nvSpPr>
        <xdr:cNvPr id="613" name="楕円 612">
          <a:extLst>
            <a:ext uri="{FF2B5EF4-FFF2-40B4-BE49-F238E27FC236}">
              <a16:creationId xmlns:a16="http://schemas.microsoft.com/office/drawing/2014/main" id="{C1C8FDAF-8782-40D8-89CF-35CB1FEA5E72}"/>
            </a:ext>
          </a:extLst>
        </xdr:cNvPr>
        <xdr:cNvSpPr/>
      </xdr:nvSpPr>
      <xdr:spPr>
        <a:xfrm>
          <a:off x="20383500" y="107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9525</xdr:rowOff>
    </xdr:from>
    <xdr:to>
      <xdr:col>111</xdr:col>
      <xdr:colOff>177800</xdr:colOff>
      <xdr:row>63</xdr:row>
      <xdr:rowOff>20574</xdr:rowOff>
    </xdr:to>
    <xdr:cxnSp macro="">
      <xdr:nvCxnSpPr>
        <xdr:cNvPr id="614" name="直線コネクタ 613">
          <a:extLst>
            <a:ext uri="{FF2B5EF4-FFF2-40B4-BE49-F238E27FC236}">
              <a16:creationId xmlns:a16="http://schemas.microsoft.com/office/drawing/2014/main" id="{3CF4F5B7-A59F-47F0-98B8-54F51F332F4A}"/>
            </a:ext>
          </a:extLst>
        </xdr:cNvPr>
        <xdr:cNvCxnSpPr/>
      </xdr:nvCxnSpPr>
      <xdr:spPr>
        <a:xfrm flipV="1">
          <a:off x="20434300" y="10810875"/>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139891</xdr:rowOff>
    </xdr:from>
    <xdr:to>
      <xdr:col>102</xdr:col>
      <xdr:colOff>165100</xdr:colOff>
      <xdr:row>63</xdr:row>
      <xdr:rowOff>70041</xdr:rowOff>
    </xdr:to>
    <xdr:sp macro="" textlink="">
      <xdr:nvSpPr>
        <xdr:cNvPr id="615" name="楕円 614">
          <a:extLst>
            <a:ext uri="{FF2B5EF4-FFF2-40B4-BE49-F238E27FC236}">
              <a16:creationId xmlns:a16="http://schemas.microsoft.com/office/drawing/2014/main" id="{95A7E008-1A14-4DC7-BE08-7A7167E8DCD7}"/>
            </a:ext>
          </a:extLst>
        </xdr:cNvPr>
        <xdr:cNvSpPr/>
      </xdr:nvSpPr>
      <xdr:spPr>
        <a:xfrm>
          <a:off x="19494500" y="1076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19241</xdr:rowOff>
    </xdr:from>
    <xdr:to>
      <xdr:col>107</xdr:col>
      <xdr:colOff>50800</xdr:colOff>
      <xdr:row>63</xdr:row>
      <xdr:rowOff>20574</xdr:rowOff>
    </xdr:to>
    <xdr:cxnSp macro="">
      <xdr:nvCxnSpPr>
        <xdr:cNvPr id="616" name="直線コネクタ 615">
          <a:extLst>
            <a:ext uri="{FF2B5EF4-FFF2-40B4-BE49-F238E27FC236}">
              <a16:creationId xmlns:a16="http://schemas.microsoft.com/office/drawing/2014/main" id="{4372984C-CD70-4436-A562-1F7297CE5D29}"/>
            </a:ext>
          </a:extLst>
        </xdr:cNvPr>
        <xdr:cNvCxnSpPr/>
      </xdr:nvCxnSpPr>
      <xdr:spPr>
        <a:xfrm>
          <a:off x="19545300" y="10820591"/>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139129</xdr:rowOff>
    </xdr:from>
    <xdr:to>
      <xdr:col>98</xdr:col>
      <xdr:colOff>38100</xdr:colOff>
      <xdr:row>63</xdr:row>
      <xdr:rowOff>69279</xdr:rowOff>
    </xdr:to>
    <xdr:sp macro="" textlink="">
      <xdr:nvSpPr>
        <xdr:cNvPr id="617" name="楕円 616">
          <a:extLst>
            <a:ext uri="{FF2B5EF4-FFF2-40B4-BE49-F238E27FC236}">
              <a16:creationId xmlns:a16="http://schemas.microsoft.com/office/drawing/2014/main" id="{D1D06434-A0D4-402C-AB3E-10CAE2696E6C}"/>
            </a:ext>
          </a:extLst>
        </xdr:cNvPr>
        <xdr:cNvSpPr/>
      </xdr:nvSpPr>
      <xdr:spPr>
        <a:xfrm>
          <a:off x="18605500" y="1076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18479</xdr:rowOff>
    </xdr:from>
    <xdr:to>
      <xdr:col>102</xdr:col>
      <xdr:colOff>114300</xdr:colOff>
      <xdr:row>63</xdr:row>
      <xdr:rowOff>19241</xdr:rowOff>
    </xdr:to>
    <xdr:cxnSp macro="">
      <xdr:nvCxnSpPr>
        <xdr:cNvPr id="618" name="直線コネクタ 617">
          <a:extLst>
            <a:ext uri="{FF2B5EF4-FFF2-40B4-BE49-F238E27FC236}">
              <a16:creationId xmlns:a16="http://schemas.microsoft.com/office/drawing/2014/main" id="{AB179604-510E-4252-BFE6-5C09F4EC1A67}"/>
            </a:ext>
          </a:extLst>
        </xdr:cNvPr>
        <xdr:cNvCxnSpPr/>
      </xdr:nvCxnSpPr>
      <xdr:spPr>
        <a:xfrm>
          <a:off x="18656300" y="1081982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26370</xdr:rowOff>
    </xdr:from>
    <xdr:ext cx="469744" cy="259045"/>
    <xdr:sp macro="" textlink="">
      <xdr:nvSpPr>
        <xdr:cNvPr id="619" name="n_1aveValue【学校施設】&#10;一人当たり面積">
          <a:extLst>
            <a:ext uri="{FF2B5EF4-FFF2-40B4-BE49-F238E27FC236}">
              <a16:creationId xmlns:a16="http://schemas.microsoft.com/office/drawing/2014/main" id="{3745058E-0236-45DC-BDE8-7A5398C8CCD2}"/>
            </a:ext>
          </a:extLst>
        </xdr:cNvPr>
        <xdr:cNvSpPr txBox="1"/>
      </xdr:nvSpPr>
      <xdr:spPr>
        <a:xfrm>
          <a:off x="21075727" y="1048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30560</xdr:rowOff>
    </xdr:from>
    <xdr:ext cx="469744" cy="259045"/>
    <xdr:sp macro="" textlink="">
      <xdr:nvSpPr>
        <xdr:cNvPr id="620" name="n_2aveValue【学校施設】&#10;一人当たり面積">
          <a:extLst>
            <a:ext uri="{FF2B5EF4-FFF2-40B4-BE49-F238E27FC236}">
              <a16:creationId xmlns:a16="http://schemas.microsoft.com/office/drawing/2014/main" id="{644C2353-E0F1-4E24-BEA0-7AAC53C4B377}"/>
            </a:ext>
          </a:extLst>
        </xdr:cNvPr>
        <xdr:cNvSpPr txBox="1"/>
      </xdr:nvSpPr>
      <xdr:spPr>
        <a:xfrm>
          <a:off x="20199427" y="1048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36085</xdr:rowOff>
    </xdr:from>
    <xdr:ext cx="469744" cy="259045"/>
    <xdr:sp macro="" textlink="">
      <xdr:nvSpPr>
        <xdr:cNvPr id="621" name="n_3aveValue【学校施設】&#10;一人当たり面積">
          <a:extLst>
            <a:ext uri="{FF2B5EF4-FFF2-40B4-BE49-F238E27FC236}">
              <a16:creationId xmlns:a16="http://schemas.microsoft.com/office/drawing/2014/main" id="{0B1F8C93-E551-491A-9AAF-E40288C4870F}"/>
            </a:ext>
          </a:extLst>
        </xdr:cNvPr>
        <xdr:cNvSpPr txBox="1"/>
      </xdr:nvSpPr>
      <xdr:spPr>
        <a:xfrm>
          <a:off x="19310427" y="1049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35704</xdr:rowOff>
    </xdr:from>
    <xdr:ext cx="469744" cy="259045"/>
    <xdr:sp macro="" textlink="">
      <xdr:nvSpPr>
        <xdr:cNvPr id="622" name="n_4aveValue【学校施設】&#10;一人当たり面積">
          <a:extLst>
            <a:ext uri="{FF2B5EF4-FFF2-40B4-BE49-F238E27FC236}">
              <a16:creationId xmlns:a16="http://schemas.microsoft.com/office/drawing/2014/main" id="{B7406DC5-242E-49AC-81C6-1C803A7900AF}"/>
            </a:ext>
          </a:extLst>
        </xdr:cNvPr>
        <xdr:cNvSpPr txBox="1"/>
      </xdr:nvSpPr>
      <xdr:spPr>
        <a:xfrm>
          <a:off x="18421427" y="1049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51452</xdr:rowOff>
    </xdr:from>
    <xdr:ext cx="469744" cy="259045"/>
    <xdr:sp macro="" textlink="">
      <xdr:nvSpPr>
        <xdr:cNvPr id="623" name="n_1mainValue【学校施設】&#10;一人当たり面積">
          <a:extLst>
            <a:ext uri="{FF2B5EF4-FFF2-40B4-BE49-F238E27FC236}">
              <a16:creationId xmlns:a16="http://schemas.microsoft.com/office/drawing/2014/main" id="{AB6753DB-C4CF-440A-BD82-C9070CDC57D6}"/>
            </a:ext>
          </a:extLst>
        </xdr:cNvPr>
        <xdr:cNvSpPr txBox="1"/>
      </xdr:nvSpPr>
      <xdr:spPr>
        <a:xfrm>
          <a:off x="21075727" y="1085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62501</xdr:rowOff>
    </xdr:from>
    <xdr:ext cx="469744" cy="259045"/>
    <xdr:sp macro="" textlink="">
      <xdr:nvSpPr>
        <xdr:cNvPr id="624" name="n_2mainValue【学校施設】&#10;一人当たり面積">
          <a:extLst>
            <a:ext uri="{FF2B5EF4-FFF2-40B4-BE49-F238E27FC236}">
              <a16:creationId xmlns:a16="http://schemas.microsoft.com/office/drawing/2014/main" id="{9744F6C2-1E0E-4401-AD1B-BC3764376CE8}"/>
            </a:ext>
          </a:extLst>
        </xdr:cNvPr>
        <xdr:cNvSpPr txBox="1"/>
      </xdr:nvSpPr>
      <xdr:spPr>
        <a:xfrm>
          <a:off x="20199427" y="1086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61168</xdr:rowOff>
    </xdr:from>
    <xdr:ext cx="469744" cy="259045"/>
    <xdr:sp macro="" textlink="">
      <xdr:nvSpPr>
        <xdr:cNvPr id="625" name="n_3mainValue【学校施設】&#10;一人当たり面積">
          <a:extLst>
            <a:ext uri="{FF2B5EF4-FFF2-40B4-BE49-F238E27FC236}">
              <a16:creationId xmlns:a16="http://schemas.microsoft.com/office/drawing/2014/main" id="{7BAE9679-B4CE-4A98-B0C1-96B44211B6A4}"/>
            </a:ext>
          </a:extLst>
        </xdr:cNvPr>
        <xdr:cNvSpPr txBox="1"/>
      </xdr:nvSpPr>
      <xdr:spPr>
        <a:xfrm>
          <a:off x="19310427" y="10862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60406</xdr:rowOff>
    </xdr:from>
    <xdr:ext cx="469744" cy="259045"/>
    <xdr:sp macro="" textlink="">
      <xdr:nvSpPr>
        <xdr:cNvPr id="626" name="n_4mainValue【学校施設】&#10;一人当たり面積">
          <a:extLst>
            <a:ext uri="{FF2B5EF4-FFF2-40B4-BE49-F238E27FC236}">
              <a16:creationId xmlns:a16="http://schemas.microsoft.com/office/drawing/2014/main" id="{0D1FAC66-7C74-4B72-87FE-DFDB3189B677}"/>
            </a:ext>
          </a:extLst>
        </xdr:cNvPr>
        <xdr:cNvSpPr txBox="1"/>
      </xdr:nvSpPr>
      <xdr:spPr>
        <a:xfrm>
          <a:off x="18421427" y="10861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a:extLst>
            <a:ext uri="{FF2B5EF4-FFF2-40B4-BE49-F238E27FC236}">
              <a16:creationId xmlns:a16="http://schemas.microsoft.com/office/drawing/2014/main" id="{0995CDC1-1D63-4CA9-9941-1C4C57C8A2F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a:extLst>
            <a:ext uri="{FF2B5EF4-FFF2-40B4-BE49-F238E27FC236}">
              <a16:creationId xmlns:a16="http://schemas.microsoft.com/office/drawing/2014/main" id="{DC7F0A14-53C4-4E96-9B26-497F285905F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a:extLst>
            <a:ext uri="{FF2B5EF4-FFF2-40B4-BE49-F238E27FC236}">
              <a16:creationId xmlns:a16="http://schemas.microsoft.com/office/drawing/2014/main" id="{F3CD4104-E9A9-49B5-9594-E2FFCE01787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a:extLst>
            <a:ext uri="{FF2B5EF4-FFF2-40B4-BE49-F238E27FC236}">
              <a16:creationId xmlns:a16="http://schemas.microsoft.com/office/drawing/2014/main" id="{92F73A24-9458-4036-A609-757A6C65D29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a:extLst>
            <a:ext uri="{FF2B5EF4-FFF2-40B4-BE49-F238E27FC236}">
              <a16:creationId xmlns:a16="http://schemas.microsoft.com/office/drawing/2014/main" id="{D6887B66-2AE8-4DD3-A5A1-505324D7086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a:extLst>
            <a:ext uri="{FF2B5EF4-FFF2-40B4-BE49-F238E27FC236}">
              <a16:creationId xmlns:a16="http://schemas.microsoft.com/office/drawing/2014/main" id="{7891A672-44E2-4207-8E20-029773B02E6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a:extLst>
            <a:ext uri="{FF2B5EF4-FFF2-40B4-BE49-F238E27FC236}">
              <a16:creationId xmlns:a16="http://schemas.microsoft.com/office/drawing/2014/main" id="{ABD9C800-8C23-4361-BBD2-F29D018B30F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a:extLst>
            <a:ext uri="{FF2B5EF4-FFF2-40B4-BE49-F238E27FC236}">
              <a16:creationId xmlns:a16="http://schemas.microsoft.com/office/drawing/2014/main" id="{BAAF62DC-E11E-4C42-957A-1D6C3CBF1E9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a:extLst>
            <a:ext uri="{FF2B5EF4-FFF2-40B4-BE49-F238E27FC236}">
              <a16:creationId xmlns:a16="http://schemas.microsoft.com/office/drawing/2014/main" id="{DA140178-4EDE-4A4F-9422-CC868C12675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a:extLst>
            <a:ext uri="{FF2B5EF4-FFF2-40B4-BE49-F238E27FC236}">
              <a16:creationId xmlns:a16="http://schemas.microsoft.com/office/drawing/2014/main" id="{D14465C1-2FD3-41CD-8F58-8D7F346F951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a:extLst>
            <a:ext uri="{FF2B5EF4-FFF2-40B4-BE49-F238E27FC236}">
              <a16:creationId xmlns:a16="http://schemas.microsoft.com/office/drawing/2014/main" id="{B007A0D3-3B6E-4911-B865-C83ECED12442}"/>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8" name="直線コネクタ 637">
          <a:extLst>
            <a:ext uri="{FF2B5EF4-FFF2-40B4-BE49-F238E27FC236}">
              <a16:creationId xmlns:a16="http://schemas.microsoft.com/office/drawing/2014/main" id="{9B893AB4-0545-45CA-906D-68C93E58D45F}"/>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9" name="テキスト ボックス 638">
          <a:extLst>
            <a:ext uri="{FF2B5EF4-FFF2-40B4-BE49-F238E27FC236}">
              <a16:creationId xmlns:a16="http://schemas.microsoft.com/office/drawing/2014/main" id="{98D08738-FA25-410B-ADFF-C2466871F375}"/>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0" name="直線コネクタ 639">
          <a:extLst>
            <a:ext uri="{FF2B5EF4-FFF2-40B4-BE49-F238E27FC236}">
              <a16:creationId xmlns:a16="http://schemas.microsoft.com/office/drawing/2014/main" id="{A5145AE5-D6EE-4F67-88AD-DE790C183257}"/>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1" name="テキスト ボックス 640">
          <a:extLst>
            <a:ext uri="{FF2B5EF4-FFF2-40B4-BE49-F238E27FC236}">
              <a16:creationId xmlns:a16="http://schemas.microsoft.com/office/drawing/2014/main" id="{73518332-99FE-44BC-9C18-C17FC55A8C43}"/>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2" name="直線コネクタ 641">
          <a:extLst>
            <a:ext uri="{FF2B5EF4-FFF2-40B4-BE49-F238E27FC236}">
              <a16:creationId xmlns:a16="http://schemas.microsoft.com/office/drawing/2014/main" id="{637085C2-A698-4788-9398-2075EA928DF5}"/>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3" name="テキスト ボックス 642">
          <a:extLst>
            <a:ext uri="{FF2B5EF4-FFF2-40B4-BE49-F238E27FC236}">
              <a16:creationId xmlns:a16="http://schemas.microsoft.com/office/drawing/2014/main" id="{F8F78117-D17E-4A32-8938-EA97AD722812}"/>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4" name="直線コネクタ 643">
          <a:extLst>
            <a:ext uri="{FF2B5EF4-FFF2-40B4-BE49-F238E27FC236}">
              <a16:creationId xmlns:a16="http://schemas.microsoft.com/office/drawing/2014/main" id="{8C9F85FC-6DF0-43D4-A436-47CDCB1AF4F6}"/>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5" name="テキスト ボックス 644">
          <a:extLst>
            <a:ext uri="{FF2B5EF4-FFF2-40B4-BE49-F238E27FC236}">
              <a16:creationId xmlns:a16="http://schemas.microsoft.com/office/drawing/2014/main" id="{F3556FAE-BA87-42EF-8D3C-50E9DFB12AD3}"/>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6" name="直線コネクタ 645">
          <a:extLst>
            <a:ext uri="{FF2B5EF4-FFF2-40B4-BE49-F238E27FC236}">
              <a16:creationId xmlns:a16="http://schemas.microsoft.com/office/drawing/2014/main" id="{916394E7-28AE-4FF5-9C33-78A43E298FFA}"/>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7" name="テキスト ボックス 646">
          <a:extLst>
            <a:ext uri="{FF2B5EF4-FFF2-40B4-BE49-F238E27FC236}">
              <a16:creationId xmlns:a16="http://schemas.microsoft.com/office/drawing/2014/main" id="{1BB29F69-0E74-4DEF-B4E5-3348232157B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8" name="直線コネクタ 647">
          <a:extLst>
            <a:ext uri="{FF2B5EF4-FFF2-40B4-BE49-F238E27FC236}">
              <a16:creationId xmlns:a16="http://schemas.microsoft.com/office/drawing/2014/main" id="{83CD0EB3-29E7-4CE3-A303-29E12FA3D6FE}"/>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9" name="テキスト ボックス 648">
          <a:extLst>
            <a:ext uri="{FF2B5EF4-FFF2-40B4-BE49-F238E27FC236}">
              <a16:creationId xmlns:a16="http://schemas.microsoft.com/office/drawing/2014/main" id="{E6F7CC23-0FBE-4F45-9E2B-EB74F9B7A74D}"/>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0" name="直線コネクタ 649">
          <a:extLst>
            <a:ext uri="{FF2B5EF4-FFF2-40B4-BE49-F238E27FC236}">
              <a16:creationId xmlns:a16="http://schemas.microsoft.com/office/drawing/2014/main" id="{4CED2E76-AB5C-4F3C-85B3-730F27401C0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1" name="【児童館】&#10;有形固定資産減価償却率グラフ枠">
          <a:extLst>
            <a:ext uri="{FF2B5EF4-FFF2-40B4-BE49-F238E27FC236}">
              <a16:creationId xmlns:a16="http://schemas.microsoft.com/office/drawing/2014/main" id="{82F07BAE-5F26-4680-A93F-93CF71BAF10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80555</xdr:rowOff>
    </xdr:from>
    <xdr:to>
      <xdr:col>85</xdr:col>
      <xdr:colOff>126364</xdr:colOff>
      <xdr:row>86</xdr:row>
      <xdr:rowOff>168729</xdr:rowOff>
    </xdr:to>
    <xdr:cxnSp macro="">
      <xdr:nvCxnSpPr>
        <xdr:cNvPr id="652" name="直線コネクタ 651">
          <a:extLst>
            <a:ext uri="{FF2B5EF4-FFF2-40B4-BE49-F238E27FC236}">
              <a16:creationId xmlns:a16="http://schemas.microsoft.com/office/drawing/2014/main" id="{676E2848-45FD-4222-8B75-0D281DC016DC}"/>
            </a:ext>
          </a:extLst>
        </xdr:cNvPr>
        <xdr:cNvCxnSpPr/>
      </xdr:nvCxnSpPr>
      <xdr:spPr>
        <a:xfrm flipV="1">
          <a:off x="16318864" y="13453655"/>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3" name="【児童館】&#10;有形固定資産減価償却率最小値テキスト">
          <a:extLst>
            <a:ext uri="{FF2B5EF4-FFF2-40B4-BE49-F238E27FC236}">
              <a16:creationId xmlns:a16="http://schemas.microsoft.com/office/drawing/2014/main" id="{567D1658-848B-433C-BB33-E798C54D0C4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4" name="直線コネクタ 653">
          <a:extLst>
            <a:ext uri="{FF2B5EF4-FFF2-40B4-BE49-F238E27FC236}">
              <a16:creationId xmlns:a16="http://schemas.microsoft.com/office/drawing/2014/main" id="{FD307950-7A43-44D0-9430-16838DEE60AF}"/>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27232</xdr:rowOff>
    </xdr:from>
    <xdr:ext cx="405111" cy="259045"/>
    <xdr:sp macro="" textlink="">
      <xdr:nvSpPr>
        <xdr:cNvPr id="655" name="【児童館】&#10;有形固定資産減価償却率最大値テキスト">
          <a:extLst>
            <a:ext uri="{FF2B5EF4-FFF2-40B4-BE49-F238E27FC236}">
              <a16:creationId xmlns:a16="http://schemas.microsoft.com/office/drawing/2014/main" id="{A4F90868-CCAE-400C-963E-C7CCC0397214}"/>
            </a:ext>
          </a:extLst>
        </xdr:cNvPr>
        <xdr:cNvSpPr txBox="1"/>
      </xdr:nvSpPr>
      <xdr:spPr>
        <a:xfrm>
          <a:off x="16357600" y="13228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80555</xdr:rowOff>
    </xdr:from>
    <xdr:to>
      <xdr:col>86</xdr:col>
      <xdr:colOff>25400</xdr:colOff>
      <xdr:row>78</xdr:row>
      <xdr:rowOff>80555</xdr:rowOff>
    </xdr:to>
    <xdr:cxnSp macro="">
      <xdr:nvCxnSpPr>
        <xdr:cNvPr id="656" name="直線コネクタ 655">
          <a:extLst>
            <a:ext uri="{FF2B5EF4-FFF2-40B4-BE49-F238E27FC236}">
              <a16:creationId xmlns:a16="http://schemas.microsoft.com/office/drawing/2014/main" id="{CF314CB9-843F-4761-A982-15C7E902D2B4}"/>
            </a:ext>
          </a:extLst>
        </xdr:cNvPr>
        <xdr:cNvCxnSpPr/>
      </xdr:nvCxnSpPr>
      <xdr:spPr>
        <a:xfrm>
          <a:off x="16230600" y="134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73858</xdr:rowOff>
    </xdr:from>
    <xdr:ext cx="405111" cy="259045"/>
    <xdr:sp macro="" textlink="">
      <xdr:nvSpPr>
        <xdr:cNvPr id="657" name="【児童館】&#10;有形固定資産減価償却率平均値テキスト">
          <a:extLst>
            <a:ext uri="{FF2B5EF4-FFF2-40B4-BE49-F238E27FC236}">
              <a16:creationId xmlns:a16="http://schemas.microsoft.com/office/drawing/2014/main" id="{1DFFD732-A49F-4B68-97A3-98AA8A8304DB}"/>
            </a:ext>
          </a:extLst>
        </xdr:cNvPr>
        <xdr:cNvSpPr txBox="1"/>
      </xdr:nvSpPr>
      <xdr:spPr>
        <a:xfrm>
          <a:off x="16357600" y="1396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658" name="フローチャート: 判断 657">
          <a:extLst>
            <a:ext uri="{FF2B5EF4-FFF2-40B4-BE49-F238E27FC236}">
              <a16:creationId xmlns:a16="http://schemas.microsoft.com/office/drawing/2014/main" id="{EB6E05FA-278B-476D-B63E-ED3410F036CD}"/>
            </a:ext>
          </a:extLst>
        </xdr:cNvPr>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86905</xdr:rowOff>
    </xdr:from>
    <xdr:to>
      <xdr:col>81</xdr:col>
      <xdr:colOff>101600</xdr:colOff>
      <xdr:row>83</xdr:row>
      <xdr:rowOff>17055</xdr:rowOff>
    </xdr:to>
    <xdr:sp macro="" textlink="">
      <xdr:nvSpPr>
        <xdr:cNvPr id="659" name="フローチャート: 判断 658">
          <a:extLst>
            <a:ext uri="{FF2B5EF4-FFF2-40B4-BE49-F238E27FC236}">
              <a16:creationId xmlns:a16="http://schemas.microsoft.com/office/drawing/2014/main" id="{560E62ED-BF1D-4DA8-B3F1-315B9672955B}"/>
            </a:ext>
          </a:extLst>
        </xdr:cNvPr>
        <xdr:cNvSpPr/>
      </xdr:nvSpPr>
      <xdr:spPr>
        <a:xfrm>
          <a:off x="15430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75474</xdr:rowOff>
    </xdr:from>
    <xdr:to>
      <xdr:col>76</xdr:col>
      <xdr:colOff>165100</xdr:colOff>
      <xdr:row>83</xdr:row>
      <xdr:rowOff>5624</xdr:rowOff>
    </xdr:to>
    <xdr:sp macro="" textlink="">
      <xdr:nvSpPr>
        <xdr:cNvPr id="660" name="フローチャート: 判断 659">
          <a:extLst>
            <a:ext uri="{FF2B5EF4-FFF2-40B4-BE49-F238E27FC236}">
              <a16:creationId xmlns:a16="http://schemas.microsoft.com/office/drawing/2014/main" id="{5F63C6F3-3E6F-44F4-AE67-36FC2089FCF6}"/>
            </a:ext>
          </a:extLst>
        </xdr:cNvPr>
        <xdr:cNvSpPr/>
      </xdr:nvSpPr>
      <xdr:spPr>
        <a:xfrm>
          <a:off x="14541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68943</xdr:rowOff>
    </xdr:from>
    <xdr:to>
      <xdr:col>72</xdr:col>
      <xdr:colOff>38100</xdr:colOff>
      <xdr:row>82</xdr:row>
      <xdr:rowOff>170543</xdr:rowOff>
    </xdr:to>
    <xdr:sp macro="" textlink="">
      <xdr:nvSpPr>
        <xdr:cNvPr id="661" name="フローチャート: 判断 660">
          <a:extLst>
            <a:ext uri="{FF2B5EF4-FFF2-40B4-BE49-F238E27FC236}">
              <a16:creationId xmlns:a16="http://schemas.microsoft.com/office/drawing/2014/main" id="{D8BC4AE2-0311-45D1-8D1C-B598A84F5E4F}"/>
            </a:ext>
          </a:extLst>
        </xdr:cNvPr>
        <xdr:cNvSpPr/>
      </xdr:nvSpPr>
      <xdr:spPr>
        <a:xfrm>
          <a:off x="13652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67311</xdr:rowOff>
    </xdr:from>
    <xdr:to>
      <xdr:col>67</xdr:col>
      <xdr:colOff>101600</xdr:colOff>
      <xdr:row>82</xdr:row>
      <xdr:rowOff>168911</xdr:rowOff>
    </xdr:to>
    <xdr:sp macro="" textlink="">
      <xdr:nvSpPr>
        <xdr:cNvPr id="662" name="フローチャート: 判断 661">
          <a:extLst>
            <a:ext uri="{FF2B5EF4-FFF2-40B4-BE49-F238E27FC236}">
              <a16:creationId xmlns:a16="http://schemas.microsoft.com/office/drawing/2014/main" id="{71415B6A-DC96-425C-B155-F4E0A94B3D8E}"/>
            </a:ext>
          </a:extLst>
        </xdr:cNvPr>
        <xdr:cNvSpPr/>
      </xdr:nvSpPr>
      <xdr:spPr>
        <a:xfrm>
          <a:off x="12763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E39CDDDF-4D6A-4773-9BAE-2C6E42D6B5A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5FFC5B88-6B33-4F1E-B702-D74E758251F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5CADB7E8-B3B7-464B-8C7E-89F5E3055D2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E16996EC-9311-44DD-9BD7-1BA0CFDAD27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45969F74-C00D-49DC-87C6-D7CB82160FC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82006</xdr:rowOff>
    </xdr:from>
    <xdr:to>
      <xdr:col>85</xdr:col>
      <xdr:colOff>177800</xdr:colOff>
      <xdr:row>83</xdr:row>
      <xdr:rowOff>12156</xdr:rowOff>
    </xdr:to>
    <xdr:sp macro="" textlink="">
      <xdr:nvSpPr>
        <xdr:cNvPr id="668" name="楕円 667">
          <a:extLst>
            <a:ext uri="{FF2B5EF4-FFF2-40B4-BE49-F238E27FC236}">
              <a16:creationId xmlns:a16="http://schemas.microsoft.com/office/drawing/2014/main" id="{48DB1C4C-DFBA-4A4B-97FD-AC94773DBDDE}"/>
            </a:ext>
          </a:extLst>
        </xdr:cNvPr>
        <xdr:cNvSpPr/>
      </xdr:nvSpPr>
      <xdr:spPr>
        <a:xfrm>
          <a:off x="16268700" y="1414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60433</xdr:rowOff>
    </xdr:from>
    <xdr:ext cx="405111" cy="259045"/>
    <xdr:sp macro="" textlink="">
      <xdr:nvSpPr>
        <xdr:cNvPr id="669" name="【児童館】&#10;有形固定資産減価償却率該当値テキスト">
          <a:extLst>
            <a:ext uri="{FF2B5EF4-FFF2-40B4-BE49-F238E27FC236}">
              <a16:creationId xmlns:a16="http://schemas.microsoft.com/office/drawing/2014/main" id="{8451930F-0D2E-4B15-A60B-8528F4317363}"/>
            </a:ext>
          </a:extLst>
        </xdr:cNvPr>
        <xdr:cNvSpPr txBox="1"/>
      </xdr:nvSpPr>
      <xdr:spPr>
        <a:xfrm>
          <a:off x="16357600" y="1411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44450</xdr:rowOff>
    </xdr:from>
    <xdr:to>
      <xdr:col>81</xdr:col>
      <xdr:colOff>101600</xdr:colOff>
      <xdr:row>82</xdr:row>
      <xdr:rowOff>146050</xdr:rowOff>
    </xdr:to>
    <xdr:sp macro="" textlink="">
      <xdr:nvSpPr>
        <xdr:cNvPr id="670" name="楕円 669">
          <a:extLst>
            <a:ext uri="{FF2B5EF4-FFF2-40B4-BE49-F238E27FC236}">
              <a16:creationId xmlns:a16="http://schemas.microsoft.com/office/drawing/2014/main" id="{D1F16954-6292-490E-B7D4-424A9F7B0DBA}"/>
            </a:ext>
          </a:extLst>
        </xdr:cNvPr>
        <xdr:cNvSpPr/>
      </xdr:nvSpPr>
      <xdr:spPr>
        <a:xfrm>
          <a:off x="15430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95250</xdr:rowOff>
    </xdr:from>
    <xdr:to>
      <xdr:col>85</xdr:col>
      <xdr:colOff>127000</xdr:colOff>
      <xdr:row>82</xdr:row>
      <xdr:rowOff>132806</xdr:rowOff>
    </xdr:to>
    <xdr:cxnSp macro="">
      <xdr:nvCxnSpPr>
        <xdr:cNvPr id="671" name="直線コネクタ 670">
          <a:extLst>
            <a:ext uri="{FF2B5EF4-FFF2-40B4-BE49-F238E27FC236}">
              <a16:creationId xmlns:a16="http://schemas.microsoft.com/office/drawing/2014/main" id="{9E0148B8-1EFD-4305-82A8-7D4A20862394}"/>
            </a:ext>
          </a:extLst>
        </xdr:cNvPr>
        <xdr:cNvCxnSpPr/>
      </xdr:nvCxnSpPr>
      <xdr:spPr>
        <a:xfrm>
          <a:off x="15481300" y="14154150"/>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5262</xdr:rowOff>
    </xdr:from>
    <xdr:to>
      <xdr:col>76</xdr:col>
      <xdr:colOff>165100</xdr:colOff>
      <xdr:row>82</xdr:row>
      <xdr:rowOff>106862</xdr:rowOff>
    </xdr:to>
    <xdr:sp macro="" textlink="">
      <xdr:nvSpPr>
        <xdr:cNvPr id="672" name="楕円 671">
          <a:extLst>
            <a:ext uri="{FF2B5EF4-FFF2-40B4-BE49-F238E27FC236}">
              <a16:creationId xmlns:a16="http://schemas.microsoft.com/office/drawing/2014/main" id="{F8C22224-C783-4B9F-9C60-EF0B5C14845C}"/>
            </a:ext>
          </a:extLst>
        </xdr:cNvPr>
        <xdr:cNvSpPr/>
      </xdr:nvSpPr>
      <xdr:spPr>
        <a:xfrm>
          <a:off x="14541500" y="1406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56062</xdr:rowOff>
    </xdr:from>
    <xdr:to>
      <xdr:col>81</xdr:col>
      <xdr:colOff>50800</xdr:colOff>
      <xdr:row>82</xdr:row>
      <xdr:rowOff>95250</xdr:rowOff>
    </xdr:to>
    <xdr:cxnSp macro="">
      <xdr:nvCxnSpPr>
        <xdr:cNvPr id="673" name="直線コネクタ 672">
          <a:extLst>
            <a:ext uri="{FF2B5EF4-FFF2-40B4-BE49-F238E27FC236}">
              <a16:creationId xmlns:a16="http://schemas.microsoft.com/office/drawing/2014/main" id="{07355D4E-0885-4954-813B-8B3AC8901928}"/>
            </a:ext>
          </a:extLst>
        </xdr:cNvPr>
        <xdr:cNvCxnSpPr/>
      </xdr:nvCxnSpPr>
      <xdr:spPr>
        <a:xfrm>
          <a:off x="14592300" y="1411496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137523</xdr:rowOff>
    </xdr:from>
    <xdr:to>
      <xdr:col>72</xdr:col>
      <xdr:colOff>38100</xdr:colOff>
      <xdr:row>82</xdr:row>
      <xdr:rowOff>67673</xdr:rowOff>
    </xdr:to>
    <xdr:sp macro="" textlink="">
      <xdr:nvSpPr>
        <xdr:cNvPr id="674" name="楕円 673">
          <a:extLst>
            <a:ext uri="{FF2B5EF4-FFF2-40B4-BE49-F238E27FC236}">
              <a16:creationId xmlns:a16="http://schemas.microsoft.com/office/drawing/2014/main" id="{EB54236E-B38C-47BD-9E10-3C85632E2B85}"/>
            </a:ext>
          </a:extLst>
        </xdr:cNvPr>
        <xdr:cNvSpPr/>
      </xdr:nvSpPr>
      <xdr:spPr>
        <a:xfrm>
          <a:off x="13652500" y="1402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16873</xdr:rowOff>
    </xdr:from>
    <xdr:to>
      <xdr:col>76</xdr:col>
      <xdr:colOff>114300</xdr:colOff>
      <xdr:row>82</xdr:row>
      <xdr:rowOff>56062</xdr:rowOff>
    </xdr:to>
    <xdr:cxnSp macro="">
      <xdr:nvCxnSpPr>
        <xdr:cNvPr id="675" name="直線コネクタ 674">
          <a:extLst>
            <a:ext uri="{FF2B5EF4-FFF2-40B4-BE49-F238E27FC236}">
              <a16:creationId xmlns:a16="http://schemas.microsoft.com/office/drawing/2014/main" id="{8318DB5E-0EB2-4490-82CD-F69A7F2B6DCE}"/>
            </a:ext>
          </a:extLst>
        </xdr:cNvPr>
        <xdr:cNvCxnSpPr/>
      </xdr:nvCxnSpPr>
      <xdr:spPr>
        <a:xfrm>
          <a:off x="13703300" y="1407577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104866</xdr:rowOff>
    </xdr:from>
    <xdr:to>
      <xdr:col>67</xdr:col>
      <xdr:colOff>101600</xdr:colOff>
      <xdr:row>82</xdr:row>
      <xdr:rowOff>35016</xdr:rowOff>
    </xdr:to>
    <xdr:sp macro="" textlink="">
      <xdr:nvSpPr>
        <xdr:cNvPr id="676" name="楕円 675">
          <a:extLst>
            <a:ext uri="{FF2B5EF4-FFF2-40B4-BE49-F238E27FC236}">
              <a16:creationId xmlns:a16="http://schemas.microsoft.com/office/drawing/2014/main" id="{089F7D06-E8D8-4AE5-A5C9-1CB79B5D520E}"/>
            </a:ext>
          </a:extLst>
        </xdr:cNvPr>
        <xdr:cNvSpPr/>
      </xdr:nvSpPr>
      <xdr:spPr>
        <a:xfrm>
          <a:off x="12763500" y="1399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155666</xdr:rowOff>
    </xdr:from>
    <xdr:to>
      <xdr:col>71</xdr:col>
      <xdr:colOff>177800</xdr:colOff>
      <xdr:row>82</xdr:row>
      <xdr:rowOff>16873</xdr:rowOff>
    </xdr:to>
    <xdr:cxnSp macro="">
      <xdr:nvCxnSpPr>
        <xdr:cNvPr id="677" name="直線コネクタ 676">
          <a:extLst>
            <a:ext uri="{FF2B5EF4-FFF2-40B4-BE49-F238E27FC236}">
              <a16:creationId xmlns:a16="http://schemas.microsoft.com/office/drawing/2014/main" id="{3FE6368E-D271-4D6A-BFA2-FA8A1028CFFA}"/>
            </a:ext>
          </a:extLst>
        </xdr:cNvPr>
        <xdr:cNvCxnSpPr/>
      </xdr:nvCxnSpPr>
      <xdr:spPr>
        <a:xfrm>
          <a:off x="12814300" y="1404311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8182</xdr:rowOff>
    </xdr:from>
    <xdr:ext cx="405111" cy="259045"/>
    <xdr:sp macro="" textlink="">
      <xdr:nvSpPr>
        <xdr:cNvPr id="678" name="n_1aveValue【児童館】&#10;有形固定資産減価償却率">
          <a:extLst>
            <a:ext uri="{FF2B5EF4-FFF2-40B4-BE49-F238E27FC236}">
              <a16:creationId xmlns:a16="http://schemas.microsoft.com/office/drawing/2014/main" id="{9D96AF5C-EFD3-4E9B-90F9-A9A872EC8CBE}"/>
            </a:ext>
          </a:extLst>
        </xdr:cNvPr>
        <xdr:cNvSpPr txBox="1"/>
      </xdr:nvSpPr>
      <xdr:spPr>
        <a:xfrm>
          <a:off x="15266044" y="1423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168201</xdr:rowOff>
    </xdr:from>
    <xdr:ext cx="405111" cy="259045"/>
    <xdr:sp macro="" textlink="">
      <xdr:nvSpPr>
        <xdr:cNvPr id="679" name="n_2aveValue【児童館】&#10;有形固定資産減価償却率">
          <a:extLst>
            <a:ext uri="{FF2B5EF4-FFF2-40B4-BE49-F238E27FC236}">
              <a16:creationId xmlns:a16="http://schemas.microsoft.com/office/drawing/2014/main" id="{EC86035E-0D18-4E3C-96A9-53EBF7D9ACA4}"/>
            </a:ext>
          </a:extLst>
        </xdr:cNvPr>
        <xdr:cNvSpPr txBox="1"/>
      </xdr:nvSpPr>
      <xdr:spPr>
        <a:xfrm>
          <a:off x="143897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161670</xdr:rowOff>
    </xdr:from>
    <xdr:ext cx="405111" cy="259045"/>
    <xdr:sp macro="" textlink="">
      <xdr:nvSpPr>
        <xdr:cNvPr id="680" name="n_3aveValue【児童館】&#10;有形固定資産減価償却率">
          <a:extLst>
            <a:ext uri="{FF2B5EF4-FFF2-40B4-BE49-F238E27FC236}">
              <a16:creationId xmlns:a16="http://schemas.microsoft.com/office/drawing/2014/main" id="{CB394F5A-0E39-49C2-8BBF-2AA0960F2013}"/>
            </a:ext>
          </a:extLst>
        </xdr:cNvPr>
        <xdr:cNvSpPr txBox="1"/>
      </xdr:nvSpPr>
      <xdr:spPr>
        <a:xfrm>
          <a:off x="135007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160038</xdr:rowOff>
    </xdr:from>
    <xdr:ext cx="405111" cy="259045"/>
    <xdr:sp macro="" textlink="">
      <xdr:nvSpPr>
        <xdr:cNvPr id="681" name="n_4aveValue【児童館】&#10;有形固定資産減価償却率">
          <a:extLst>
            <a:ext uri="{FF2B5EF4-FFF2-40B4-BE49-F238E27FC236}">
              <a16:creationId xmlns:a16="http://schemas.microsoft.com/office/drawing/2014/main" id="{DA12EC58-0473-4AA9-93B4-7A9B9350FB60}"/>
            </a:ext>
          </a:extLst>
        </xdr:cNvPr>
        <xdr:cNvSpPr txBox="1"/>
      </xdr:nvSpPr>
      <xdr:spPr>
        <a:xfrm>
          <a:off x="12611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162577</xdr:rowOff>
    </xdr:from>
    <xdr:ext cx="405111" cy="259045"/>
    <xdr:sp macro="" textlink="">
      <xdr:nvSpPr>
        <xdr:cNvPr id="682" name="n_1mainValue【児童館】&#10;有形固定資産減価償却率">
          <a:extLst>
            <a:ext uri="{FF2B5EF4-FFF2-40B4-BE49-F238E27FC236}">
              <a16:creationId xmlns:a16="http://schemas.microsoft.com/office/drawing/2014/main" id="{D17D5B11-8070-4040-A45D-5ED3069C9C1C}"/>
            </a:ext>
          </a:extLst>
        </xdr:cNvPr>
        <xdr:cNvSpPr txBox="1"/>
      </xdr:nvSpPr>
      <xdr:spPr>
        <a:xfrm>
          <a:off x="152660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123389</xdr:rowOff>
    </xdr:from>
    <xdr:ext cx="405111" cy="259045"/>
    <xdr:sp macro="" textlink="">
      <xdr:nvSpPr>
        <xdr:cNvPr id="683" name="n_2mainValue【児童館】&#10;有形固定資産減価償却率">
          <a:extLst>
            <a:ext uri="{FF2B5EF4-FFF2-40B4-BE49-F238E27FC236}">
              <a16:creationId xmlns:a16="http://schemas.microsoft.com/office/drawing/2014/main" id="{8C7F6895-7358-4024-87C3-EC2AD6B18EB9}"/>
            </a:ext>
          </a:extLst>
        </xdr:cNvPr>
        <xdr:cNvSpPr txBox="1"/>
      </xdr:nvSpPr>
      <xdr:spPr>
        <a:xfrm>
          <a:off x="14389744" y="1383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84200</xdr:rowOff>
    </xdr:from>
    <xdr:ext cx="405111" cy="259045"/>
    <xdr:sp macro="" textlink="">
      <xdr:nvSpPr>
        <xdr:cNvPr id="684" name="n_3mainValue【児童館】&#10;有形固定資産減価償却率">
          <a:extLst>
            <a:ext uri="{FF2B5EF4-FFF2-40B4-BE49-F238E27FC236}">
              <a16:creationId xmlns:a16="http://schemas.microsoft.com/office/drawing/2014/main" id="{A907E73C-7A6D-4A8E-954E-8A145DB62576}"/>
            </a:ext>
          </a:extLst>
        </xdr:cNvPr>
        <xdr:cNvSpPr txBox="1"/>
      </xdr:nvSpPr>
      <xdr:spPr>
        <a:xfrm>
          <a:off x="13500744" y="1380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51543</xdr:rowOff>
    </xdr:from>
    <xdr:ext cx="405111" cy="259045"/>
    <xdr:sp macro="" textlink="">
      <xdr:nvSpPr>
        <xdr:cNvPr id="685" name="n_4mainValue【児童館】&#10;有形固定資産減価償却率">
          <a:extLst>
            <a:ext uri="{FF2B5EF4-FFF2-40B4-BE49-F238E27FC236}">
              <a16:creationId xmlns:a16="http://schemas.microsoft.com/office/drawing/2014/main" id="{9AF38EC4-097E-4115-BCAB-4E4852BA85BC}"/>
            </a:ext>
          </a:extLst>
        </xdr:cNvPr>
        <xdr:cNvSpPr txBox="1"/>
      </xdr:nvSpPr>
      <xdr:spPr>
        <a:xfrm>
          <a:off x="12611744" y="1376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6" name="正方形/長方形 685">
          <a:extLst>
            <a:ext uri="{FF2B5EF4-FFF2-40B4-BE49-F238E27FC236}">
              <a16:creationId xmlns:a16="http://schemas.microsoft.com/office/drawing/2014/main" id="{4F302C2C-8F92-459F-B2C8-556FCAD2D5B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7" name="正方形/長方形 686">
          <a:extLst>
            <a:ext uri="{FF2B5EF4-FFF2-40B4-BE49-F238E27FC236}">
              <a16:creationId xmlns:a16="http://schemas.microsoft.com/office/drawing/2014/main" id="{7E19E656-F2EE-40B0-B073-E2BB6EC959F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8" name="正方形/長方形 687">
          <a:extLst>
            <a:ext uri="{FF2B5EF4-FFF2-40B4-BE49-F238E27FC236}">
              <a16:creationId xmlns:a16="http://schemas.microsoft.com/office/drawing/2014/main" id="{609F3982-0E6B-4DF7-B4EB-5661289C8B6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9" name="正方形/長方形 688">
          <a:extLst>
            <a:ext uri="{FF2B5EF4-FFF2-40B4-BE49-F238E27FC236}">
              <a16:creationId xmlns:a16="http://schemas.microsoft.com/office/drawing/2014/main" id="{20557075-E22B-4278-8806-27F83BDB73B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0" name="正方形/長方形 689">
          <a:extLst>
            <a:ext uri="{FF2B5EF4-FFF2-40B4-BE49-F238E27FC236}">
              <a16:creationId xmlns:a16="http://schemas.microsoft.com/office/drawing/2014/main" id="{DC1B38A7-A6EA-4E1D-B9F3-1CA5A5512A7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1" name="正方形/長方形 690">
          <a:extLst>
            <a:ext uri="{FF2B5EF4-FFF2-40B4-BE49-F238E27FC236}">
              <a16:creationId xmlns:a16="http://schemas.microsoft.com/office/drawing/2014/main" id="{73FAB71F-7701-4983-98EF-B6301D20EC2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2" name="正方形/長方形 691">
          <a:extLst>
            <a:ext uri="{FF2B5EF4-FFF2-40B4-BE49-F238E27FC236}">
              <a16:creationId xmlns:a16="http://schemas.microsoft.com/office/drawing/2014/main" id="{588D2B11-1F2E-4D29-A20C-EE5D71B0BB2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3" name="正方形/長方形 692">
          <a:extLst>
            <a:ext uri="{FF2B5EF4-FFF2-40B4-BE49-F238E27FC236}">
              <a16:creationId xmlns:a16="http://schemas.microsoft.com/office/drawing/2014/main" id="{2892563B-7196-4DA5-ABD7-87B24CF82BB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4" name="テキスト ボックス 693">
          <a:extLst>
            <a:ext uri="{FF2B5EF4-FFF2-40B4-BE49-F238E27FC236}">
              <a16:creationId xmlns:a16="http://schemas.microsoft.com/office/drawing/2014/main" id="{4EA41CF5-8827-45C6-A1AA-D56F065972D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5" name="直線コネクタ 694">
          <a:extLst>
            <a:ext uri="{FF2B5EF4-FFF2-40B4-BE49-F238E27FC236}">
              <a16:creationId xmlns:a16="http://schemas.microsoft.com/office/drawing/2014/main" id="{64AC5B0E-DECA-41BC-B313-C1EB5D702D6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6" name="直線コネクタ 695">
          <a:extLst>
            <a:ext uri="{FF2B5EF4-FFF2-40B4-BE49-F238E27FC236}">
              <a16:creationId xmlns:a16="http://schemas.microsoft.com/office/drawing/2014/main" id="{899947D9-915B-4DA2-AAAF-1DF18E07B7B8}"/>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7" name="テキスト ボックス 696">
          <a:extLst>
            <a:ext uri="{FF2B5EF4-FFF2-40B4-BE49-F238E27FC236}">
              <a16:creationId xmlns:a16="http://schemas.microsoft.com/office/drawing/2014/main" id="{A6E2FFDD-CF52-43BF-8D7A-0634E6388FCC}"/>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8" name="直線コネクタ 697">
          <a:extLst>
            <a:ext uri="{FF2B5EF4-FFF2-40B4-BE49-F238E27FC236}">
              <a16:creationId xmlns:a16="http://schemas.microsoft.com/office/drawing/2014/main" id="{E1B917FB-CA3A-44F5-840F-D7AE5A7D0DB6}"/>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9" name="テキスト ボックス 698">
          <a:extLst>
            <a:ext uri="{FF2B5EF4-FFF2-40B4-BE49-F238E27FC236}">
              <a16:creationId xmlns:a16="http://schemas.microsoft.com/office/drawing/2014/main" id="{069853C1-2F44-4D91-836B-3AA1FD18F212}"/>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0" name="直線コネクタ 699">
          <a:extLst>
            <a:ext uri="{FF2B5EF4-FFF2-40B4-BE49-F238E27FC236}">
              <a16:creationId xmlns:a16="http://schemas.microsoft.com/office/drawing/2014/main" id="{27F7B41F-7893-4349-B420-2BFC5B398F98}"/>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1" name="テキスト ボックス 700">
          <a:extLst>
            <a:ext uri="{FF2B5EF4-FFF2-40B4-BE49-F238E27FC236}">
              <a16:creationId xmlns:a16="http://schemas.microsoft.com/office/drawing/2014/main" id="{CC6CC632-33A6-467E-90C0-DE35BBC9F10C}"/>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2" name="直線コネクタ 701">
          <a:extLst>
            <a:ext uri="{FF2B5EF4-FFF2-40B4-BE49-F238E27FC236}">
              <a16:creationId xmlns:a16="http://schemas.microsoft.com/office/drawing/2014/main" id="{E942AAA0-06FB-41FA-9756-4C87F0476F4B}"/>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3" name="テキスト ボックス 702">
          <a:extLst>
            <a:ext uri="{FF2B5EF4-FFF2-40B4-BE49-F238E27FC236}">
              <a16:creationId xmlns:a16="http://schemas.microsoft.com/office/drawing/2014/main" id="{7C1E2B74-8A3D-4C3F-B45E-BBDC021F4CA2}"/>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4" name="直線コネクタ 703">
          <a:extLst>
            <a:ext uri="{FF2B5EF4-FFF2-40B4-BE49-F238E27FC236}">
              <a16:creationId xmlns:a16="http://schemas.microsoft.com/office/drawing/2014/main" id="{2A6B5297-FBD2-4A29-851A-D2B939057EA1}"/>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5" name="テキスト ボックス 704">
          <a:extLst>
            <a:ext uri="{FF2B5EF4-FFF2-40B4-BE49-F238E27FC236}">
              <a16:creationId xmlns:a16="http://schemas.microsoft.com/office/drawing/2014/main" id="{DF620AD0-3F75-43B2-9080-38CB3DB0CF3D}"/>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a:extLst>
            <a:ext uri="{FF2B5EF4-FFF2-40B4-BE49-F238E27FC236}">
              <a16:creationId xmlns:a16="http://schemas.microsoft.com/office/drawing/2014/main" id="{033360EF-9503-448E-968D-1070366FB62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a:extLst>
            <a:ext uri="{FF2B5EF4-FFF2-40B4-BE49-F238E27FC236}">
              <a16:creationId xmlns:a16="http://schemas.microsoft.com/office/drawing/2014/main" id="{21937FF0-5DAC-4318-89B0-ED9EC3176DD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児童館】&#10;一人当たり面積グラフ枠">
          <a:extLst>
            <a:ext uri="{FF2B5EF4-FFF2-40B4-BE49-F238E27FC236}">
              <a16:creationId xmlns:a16="http://schemas.microsoft.com/office/drawing/2014/main" id="{82A721CD-8C07-4314-B509-6E7BAAA76D7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19050</xdr:rowOff>
    </xdr:from>
    <xdr:to>
      <xdr:col>116</xdr:col>
      <xdr:colOff>62864</xdr:colOff>
      <xdr:row>86</xdr:row>
      <xdr:rowOff>76200</xdr:rowOff>
    </xdr:to>
    <xdr:cxnSp macro="">
      <xdr:nvCxnSpPr>
        <xdr:cNvPr id="709" name="直線コネクタ 708">
          <a:extLst>
            <a:ext uri="{FF2B5EF4-FFF2-40B4-BE49-F238E27FC236}">
              <a16:creationId xmlns:a16="http://schemas.microsoft.com/office/drawing/2014/main" id="{3609B5C7-DE51-4ABC-9B94-D276FCC28462}"/>
            </a:ext>
          </a:extLst>
        </xdr:cNvPr>
        <xdr:cNvCxnSpPr/>
      </xdr:nvCxnSpPr>
      <xdr:spPr>
        <a:xfrm flipV="1">
          <a:off x="22160864" y="133921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10" name="【児童館】&#10;一人当たり面積最小値テキスト">
          <a:extLst>
            <a:ext uri="{FF2B5EF4-FFF2-40B4-BE49-F238E27FC236}">
              <a16:creationId xmlns:a16="http://schemas.microsoft.com/office/drawing/2014/main" id="{A28DB042-FB6B-469C-B69C-41815B3A8391}"/>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11" name="直線コネクタ 710">
          <a:extLst>
            <a:ext uri="{FF2B5EF4-FFF2-40B4-BE49-F238E27FC236}">
              <a16:creationId xmlns:a16="http://schemas.microsoft.com/office/drawing/2014/main" id="{87E0C0E7-9495-44D6-A690-966FE64C673C}"/>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137177</xdr:rowOff>
    </xdr:from>
    <xdr:ext cx="469744" cy="259045"/>
    <xdr:sp macro="" textlink="">
      <xdr:nvSpPr>
        <xdr:cNvPr id="712" name="【児童館】&#10;一人当たり面積最大値テキスト">
          <a:extLst>
            <a:ext uri="{FF2B5EF4-FFF2-40B4-BE49-F238E27FC236}">
              <a16:creationId xmlns:a16="http://schemas.microsoft.com/office/drawing/2014/main" id="{829609D9-869E-41F8-AED0-847801AAE82C}"/>
            </a:ext>
          </a:extLst>
        </xdr:cNvPr>
        <xdr:cNvSpPr txBox="1"/>
      </xdr:nvSpPr>
      <xdr:spPr>
        <a:xfrm>
          <a:off x="22199600" y="1316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19050</xdr:rowOff>
    </xdr:from>
    <xdr:to>
      <xdr:col>116</xdr:col>
      <xdr:colOff>152400</xdr:colOff>
      <xdr:row>78</xdr:row>
      <xdr:rowOff>19050</xdr:rowOff>
    </xdr:to>
    <xdr:cxnSp macro="">
      <xdr:nvCxnSpPr>
        <xdr:cNvPr id="713" name="直線コネクタ 712">
          <a:extLst>
            <a:ext uri="{FF2B5EF4-FFF2-40B4-BE49-F238E27FC236}">
              <a16:creationId xmlns:a16="http://schemas.microsoft.com/office/drawing/2014/main" id="{24E6DE2F-01DF-4DB2-8763-88DF19DF6878}"/>
            </a:ext>
          </a:extLst>
        </xdr:cNvPr>
        <xdr:cNvCxnSpPr/>
      </xdr:nvCxnSpPr>
      <xdr:spPr>
        <a:xfrm>
          <a:off x="22072600" y="1339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118127</xdr:rowOff>
    </xdr:from>
    <xdr:ext cx="469744" cy="259045"/>
    <xdr:sp macro="" textlink="">
      <xdr:nvSpPr>
        <xdr:cNvPr id="714" name="【児童館】&#10;一人当たり面積平均値テキスト">
          <a:extLst>
            <a:ext uri="{FF2B5EF4-FFF2-40B4-BE49-F238E27FC236}">
              <a16:creationId xmlns:a16="http://schemas.microsoft.com/office/drawing/2014/main" id="{87E6B950-DDF4-430F-BACF-9A116110A42B}"/>
            </a:ext>
          </a:extLst>
        </xdr:cNvPr>
        <xdr:cNvSpPr txBox="1"/>
      </xdr:nvSpPr>
      <xdr:spPr>
        <a:xfrm>
          <a:off x="22199600" y="14348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715" name="フローチャート: 判断 714">
          <a:extLst>
            <a:ext uri="{FF2B5EF4-FFF2-40B4-BE49-F238E27FC236}">
              <a16:creationId xmlns:a16="http://schemas.microsoft.com/office/drawing/2014/main" id="{ACA93F9F-FA02-46D8-A9D2-A194E883AA3A}"/>
            </a:ext>
          </a:extLst>
        </xdr:cNvPr>
        <xdr:cNvSpPr/>
      </xdr:nvSpPr>
      <xdr:spPr>
        <a:xfrm>
          <a:off x="22110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6" name="フローチャート: 判断 715">
          <a:extLst>
            <a:ext uri="{FF2B5EF4-FFF2-40B4-BE49-F238E27FC236}">
              <a16:creationId xmlns:a16="http://schemas.microsoft.com/office/drawing/2014/main" id="{ED43DA09-1A12-4CCA-8B5D-82C5002B60DF}"/>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7" name="フローチャート: 判断 716">
          <a:extLst>
            <a:ext uri="{FF2B5EF4-FFF2-40B4-BE49-F238E27FC236}">
              <a16:creationId xmlns:a16="http://schemas.microsoft.com/office/drawing/2014/main" id="{15B618E6-7C70-44B7-9CD1-61F917FCA0A8}"/>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18" name="フローチャート: 判断 717">
          <a:extLst>
            <a:ext uri="{FF2B5EF4-FFF2-40B4-BE49-F238E27FC236}">
              <a16:creationId xmlns:a16="http://schemas.microsoft.com/office/drawing/2014/main" id="{C63C3F00-F2C9-40C0-A80D-6493A365B72F}"/>
            </a:ext>
          </a:extLst>
        </xdr:cNvPr>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19" name="フローチャート: 判断 718">
          <a:extLst>
            <a:ext uri="{FF2B5EF4-FFF2-40B4-BE49-F238E27FC236}">
              <a16:creationId xmlns:a16="http://schemas.microsoft.com/office/drawing/2014/main" id="{66B0F2D8-B8EA-4ADF-8893-ACEB41EE25A0}"/>
            </a:ext>
          </a:extLst>
        </xdr:cNvPr>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540EC08B-27B8-4F90-9166-40BD673B2A7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6DCC2F19-3C8E-4291-85CA-A3E148F8EE5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BD0DD92-FF52-4970-843C-C9AF86CCA57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4CAAECA7-CC18-496B-985D-7B2CAB3133E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12F83AC5-951D-4D2B-B04A-97F838CB072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101600</xdr:rowOff>
    </xdr:from>
    <xdr:to>
      <xdr:col>116</xdr:col>
      <xdr:colOff>114300</xdr:colOff>
      <xdr:row>84</xdr:row>
      <xdr:rowOff>31750</xdr:rowOff>
    </xdr:to>
    <xdr:sp macro="" textlink="">
      <xdr:nvSpPr>
        <xdr:cNvPr id="725" name="楕円 724">
          <a:extLst>
            <a:ext uri="{FF2B5EF4-FFF2-40B4-BE49-F238E27FC236}">
              <a16:creationId xmlns:a16="http://schemas.microsoft.com/office/drawing/2014/main" id="{4FA13ABC-7475-4925-A98B-34F42FDB1D78}"/>
            </a:ext>
          </a:extLst>
        </xdr:cNvPr>
        <xdr:cNvSpPr/>
      </xdr:nvSpPr>
      <xdr:spPr>
        <a:xfrm>
          <a:off x="221107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124477</xdr:rowOff>
    </xdr:from>
    <xdr:ext cx="469744" cy="259045"/>
    <xdr:sp macro="" textlink="">
      <xdr:nvSpPr>
        <xdr:cNvPr id="726" name="【児童館】&#10;一人当たり面積該当値テキスト">
          <a:extLst>
            <a:ext uri="{FF2B5EF4-FFF2-40B4-BE49-F238E27FC236}">
              <a16:creationId xmlns:a16="http://schemas.microsoft.com/office/drawing/2014/main" id="{40BF8E3C-F6A3-4EF2-AEBB-588FCD189A07}"/>
            </a:ext>
          </a:extLst>
        </xdr:cNvPr>
        <xdr:cNvSpPr txBox="1"/>
      </xdr:nvSpPr>
      <xdr:spPr>
        <a:xfrm>
          <a:off x="22199600"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101600</xdr:rowOff>
    </xdr:from>
    <xdr:to>
      <xdr:col>112</xdr:col>
      <xdr:colOff>38100</xdr:colOff>
      <xdr:row>84</xdr:row>
      <xdr:rowOff>31750</xdr:rowOff>
    </xdr:to>
    <xdr:sp macro="" textlink="">
      <xdr:nvSpPr>
        <xdr:cNvPr id="727" name="楕円 726">
          <a:extLst>
            <a:ext uri="{FF2B5EF4-FFF2-40B4-BE49-F238E27FC236}">
              <a16:creationId xmlns:a16="http://schemas.microsoft.com/office/drawing/2014/main" id="{F3160692-1651-4B75-8513-B8C00292CB8E}"/>
            </a:ext>
          </a:extLst>
        </xdr:cNvPr>
        <xdr:cNvSpPr/>
      </xdr:nvSpPr>
      <xdr:spPr>
        <a:xfrm>
          <a:off x="21272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152400</xdr:rowOff>
    </xdr:from>
    <xdr:to>
      <xdr:col>116</xdr:col>
      <xdr:colOff>63500</xdr:colOff>
      <xdr:row>83</xdr:row>
      <xdr:rowOff>152400</xdr:rowOff>
    </xdr:to>
    <xdr:cxnSp macro="">
      <xdr:nvCxnSpPr>
        <xdr:cNvPr id="728" name="直線コネクタ 727">
          <a:extLst>
            <a:ext uri="{FF2B5EF4-FFF2-40B4-BE49-F238E27FC236}">
              <a16:creationId xmlns:a16="http://schemas.microsoft.com/office/drawing/2014/main" id="{A5A102A1-8E0F-4539-9493-9641C4789FD1}"/>
            </a:ext>
          </a:extLst>
        </xdr:cNvPr>
        <xdr:cNvCxnSpPr/>
      </xdr:nvCxnSpPr>
      <xdr:spPr>
        <a:xfrm>
          <a:off x="21323300" y="14382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82550</xdr:rowOff>
    </xdr:from>
    <xdr:to>
      <xdr:col>107</xdr:col>
      <xdr:colOff>101600</xdr:colOff>
      <xdr:row>84</xdr:row>
      <xdr:rowOff>12700</xdr:rowOff>
    </xdr:to>
    <xdr:sp macro="" textlink="">
      <xdr:nvSpPr>
        <xdr:cNvPr id="729" name="楕円 728">
          <a:extLst>
            <a:ext uri="{FF2B5EF4-FFF2-40B4-BE49-F238E27FC236}">
              <a16:creationId xmlns:a16="http://schemas.microsoft.com/office/drawing/2014/main" id="{80E1DF81-5FBF-4AC5-BB84-374438D45D7A}"/>
            </a:ext>
          </a:extLst>
        </xdr:cNvPr>
        <xdr:cNvSpPr/>
      </xdr:nvSpPr>
      <xdr:spPr>
        <a:xfrm>
          <a:off x="20383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133350</xdr:rowOff>
    </xdr:from>
    <xdr:to>
      <xdr:col>111</xdr:col>
      <xdr:colOff>177800</xdr:colOff>
      <xdr:row>83</xdr:row>
      <xdr:rowOff>152400</xdr:rowOff>
    </xdr:to>
    <xdr:cxnSp macro="">
      <xdr:nvCxnSpPr>
        <xdr:cNvPr id="730" name="直線コネクタ 729">
          <a:extLst>
            <a:ext uri="{FF2B5EF4-FFF2-40B4-BE49-F238E27FC236}">
              <a16:creationId xmlns:a16="http://schemas.microsoft.com/office/drawing/2014/main" id="{21E4C836-5A0F-4539-B980-7A18F2919251}"/>
            </a:ext>
          </a:extLst>
        </xdr:cNvPr>
        <xdr:cNvCxnSpPr/>
      </xdr:nvCxnSpPr>
      <xdr:spPr>
        <a:xfrm>
          <a:off x="20434300" y="14363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731" name="楕円 730">
          <a:extLst>
            <a:ext uri="{FF2B5EF4-FFF2-40B4-BE49-F238E27FC236}">
              <a16:creationId xmlns:a16="http://schemas.microsoft.com/office/drawing/2014/main" id="{4ED0D708-8072-46E8-9D5B-2C1AD46D380D}"/>
            </a:ext>
          </a:extLst>
        </xdr:cNvPr>
        <xdr:cNvSpPr/>
      </xdr:nvSpPr>
      <xdr:spPr>
        <a:xfrm>
          <a:off x="19494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133350</xdr:rowOff>
    </xdr:from>
    <xdr:to>
      <xdr:col>107</xdr:col>
      <xdr:colOff>50800</xdr:colOff>
      <xdr:row>83</xdr:row>
      <xdr:rowOff>133350</xdr:rowOff>
    </xdr:to>
    <xdr:cxnSp macro="">
      <xdr:nvCxnSpPr>
        <xdr:cNvPr id="732" name="直線コネクタ 731">
          <a:extLst>
            <a:ext uri="{FF2B5EF4-FFF2-40B4-BE49-F238E27FC236}">
              <a16:creationId xmlns:a16="http://schemas.microsoft.com/office/drawing/2014/main" id="{435835CD-CCCE-4EF0-932B-60E9FFE02252}"/>
            </a:ext>
          </a:extLst>
        </xdr:cNvPr>
        <xdr:cNvCxnSpPr/>
      </xdr:nvCxnSpPr>
      <xdr:spPr>
        <a:xfrm>
          <a:off x="19545300" y="1436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82550</xdr:rowOff>
    </xdr:from>
    <xdr:to>
      <xdr:col>98</xdr:col>
      <xdr:colOff>38100</xdr:colOff>
      <xdr:row>84</xdr:row>
      <xdr:rowOff>12700</xdr:rowOff>
    </xdr:to>
    <xdr:sp macro="" textlink="">
      <xdr:nvSpPr>
        <xdr:cNvPr id="733" name="楕円 732">
          <a:extLst>
            <a:ext uri="{FF2B5EF4-FFF2-40B4-BE49-F238E27FC236}">
              <a16:creationId xmlns:a16="http://schemas.microsoft.com/office/drawing/2014/main" id="{9BDCB6C1-84A8-49AE-8660-A1818F4370AD}"/>
            </a:ext>
          </a:extLst>
        </xdr:cNvPr>
        <xdr:cNvSpPr/>
      </xdr:nvSpPr>
      <xdr:spPr>
        <a:xfrm>
          <a:off x="18605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133350</xdr:rowOff>
    </xdr:from>
    <xdr:to>
      <xdr:col>102</xdr:col>
      <xdr:colOff>114300</xdr:colOff>
      <xdr:row>83</xdr:row>
      <xdr:rowOff>133350</xdr:rowOff>
    </xdr:to>
    <xdr:cxnSp macro="">
      <xdr:nvCxnSpPr>
        <xdr:cNvPr id="734" name="直線コネクタ 733">
          <a:extLst>
            <a:ext uri="{FF2B5EF4-FFF2-40B4-BE49-F238E27FC236}">
              <a16:creationId xmlns:a16="http://schemas.microsoft.com/office/drawing/2014/main" id="{FB130B9D-4F8A-4B6B-BF70-0250460D6294}"/>
            </a:ext>
          </a:extLst>
        </xdr:cNvPr>
        <xdr:cNvCxnSpPr/>
      </xdr:nvCxnSpPr>
      <xdr:spPr>
        <a:xfrm>
          <a:off x="18656300" y="1436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735" name="n_1aveValue【児童館】&#10;一人当たり面積">
          <a:extLst>
            <a:ext uri="{FF2B5EF4-FFF2-40B4-BE49-F238E27FC236}">
              <a16:creationId xmlns:a16="http://schemas.microsoft.com/office/drawing/2014/main" id="{F4B3D457-2E59-4012-8910-A0E472C3CBF0}"/>
            </a:ext>
          </a:extLst>
        </xdr:cNvPr>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736" name="n_2aveValue【児童館】&#10;一人当たり面積">
          <a:extLst>
            <a:ext uri="{FF2B5EF4-FFF2-40B4-BE49-F238E27FC236}">
              <a16:creationId xmlns:a16="http://schemas.microsoft.com/office/drawing/2014/main" id="{C2706E7D-0353-4B58-A7C3-6A523F962632}"/>
            </a:ext>
          </a:extLst>
        </xdr:cNvPr>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737" name="n_3aveValue【児童館】&#10;一人当たり面積">
          <a:extLst>
            <a:ext uri="{FF2B5EF4-FFF2-40B4-BE49-F238E27FC236}">
              <a16:creationId xmlns:a16="http://schemas.microsoft.com/office/drawing/2014/main" id="{BB24E51E-71C0-4550-8174-51E1F8370FDE}"/>
            </a:ext>
          </a:extLst>
        </xdr:cNvPr>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22877</xdr:rowOff>
    </xdr:from>
    <xdr:ext cx="469744" cy="259045"/>
    <xdr:sp macro="" textlink="">
      <xdr:nvSpPr>
        <xdr:cNvPr id="738" name="n_4aveValue【児童館】&#10;一人当たり面積">
          <a:extLst>
            <a:ext uri="{FF2B5EF4-FFF2-40B4-BE49-F238E27FC236}">
              <a16:creationId xmlns:a16="http://schemas.microsoft.com/office/drawing/2014/main" id="{52256354-2070-44F5-BED7-9D969FBCC502}"/>
            </a:ext>
          </a:extLst>
        </xdr:cNvPr>
        <xdr:cNvSpPr txBox="1"/>
      </xdr:nvSpPr>
      <xdr:spPr>
        <a:xfrm>
          <a:off x="18421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48277</xdr:rowOff>
    </xdr:from>
    <xdr:ext cx="469744" cy="259045"/>
    <xdr:sp macro="" textlink="">
      <xdr:nvSpPr>
        <xdr:cNvPr id="739" name="n_1mainValue【児童館】&#10;一人当たり面積">
          <a:extLst>
            <a:ext uri="{FF2B5EF4-FFF2-40B4-BE49-F238E27FC236}">
              <a16:creationId xmlns:a16="http://schemas.microsoft.com/office/drawing/2014/main" id="{8C27C85C-FBDA-445C-906E-7EB7F8D3CE96}"/>
            </a:ext>
          </a:extLst>
        </xdr:cNvPr>
        <xdr:cNvSpPr txBox="1"/>
      </xdr:nvSpPr>
      <xdr:spPr>
        <a:xfrm>
          <a:off x="210757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29227</xdr:rowOff>
    </xdr:from>
    <xdr:ext cx="469744" cy="259045"/>
    <xdr:sp macro="" textlink="">
      <xdr:nvSpPr>
        <xdr:cNvPr id="740" name="n_2mainValue【児童館】&#10;一人当たり面積">
          <a:extLst>
            <a:ext uri="{FF2B5EF4-FFF2-40B4-BE49-F238E27FC236}">
              <a16:creationId xmlns:a16="http://schemas.microsoft.com/office/drawing/2014/main" id="{6FADEC52-87B9-4323-AF68-E4228D50E751}"/>
            </a:ext>
          </a:extLst>
        </xdr:cNvPr>
        <xdr:cNvSpPr txBox="1"/>
      </xdr:nvSpPr>
      <xdr:spPr>
        <a:xfrm>
          <a:off x="20199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29227</xdr:rowOff>
    </xdr:from>
    <xdr:ext cx="469744" cy="259045"/>
    <xdr:sp macro="" textlink="">
      <xdr:nvSpPr>
        <xdr:cNvPr id="741" name="n_3mainValue【児童館】&#10;一人当たり面積">
          <a:extLst>
            <a:ext uri="{FF2B5EF4-FFF2-40B4-BE49-F238E27FC236}">
              <a16:creationId xmlns:a16="http://schemas.microsoft.com/office/drawing/2014/main" id="{40CEC9BF-5A22-4213-8B47-D1CA35474313}"/>
            </a:ext>
          </a:extLst>
        </xdr:cNvPr>
        <xdr:cNvSpPr txBox="1"/>
      </xdr:nvSpPr>
      <xdr:spPr>
        <a:xfrm>
          <a:off x="19310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29227</xdr:rowOff>
    </xdr:from>
    <xdr:ext cx="469744" cy="259045"/>
    <xdr:sp macro="" textlink="">
      <xdr:nvSpPr>
        <xdr:cNvPr id="742" name="n_4mainValue【児童館】&#10;一人当たり面積">
          <a:extLst>
            <a:ext uri="{FF2B5EF4-FFF2-40B4-BE49-F238E27FC236}">
              <a16:creationId xmlns:a16="http://schemas.microsoft.com/office/drawing/2014/main" id="{81B62A9F-7313-4BC3-B6EE-F06FEDD18A40}"/>
            </a:ext>
          </a:extLst>
        </xdr:cNvPr>
        <xdr:cNvSpPr txBox="1"/>
      </xdr:nvSpPr>
      <xdr:spPr>
        <a:xfrm>
          <a:off x="18421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a:extLst>
            <a:ext uri="{FF2B5EF4-FFF2-40B4-BE49-F238E27FC236}">
              <a16:creationId xmlns:a16="http://schemas.microsoft.com/office/drawing/2014/main" id="{28D6F0CB-7023-43B8-81D1-6B930F752E1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a:extLst>
            <a:ext uri="{FF2B5EF4-FFF2-40B4-BE49-F238E27FC236}">
              <a16:creationId xmlns:a16="http://schemas.microsoft.com/office/drawing/2014/main" id="{D6CD6845-D0F0-49DF-A68E-E0A3D6B76B1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a:extLst>
            <a:ext uri="{FF2B5EF4-FFF2-40B4-BE49-F238E27FC236}">
              <a16:creationId xmlns:a16="http://schemas.microsoft.com/office/drawing/2014/main" id="{1F57E577-FCEB-4BDC-B947-0A2311E2778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a:extLst>
            <a:ext uri="{FF2B5EF4-FFF2-40B4-BE49-F238E27FC236}">
              <a16:creationId xmlns:a16="http://schemas.microsoft.com/office/drawing/2014/main" id="{5175DC68-8809-452B-84CA-90001EE65FD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a:extLst>
            <a:ext uri="{FF2B5EF4-FFF2-40B4-BE49-F238E27FC236}">
              <a16:creationId xmlns:a16="http://schemas.microsoft.com/office/drawing/2014/main" id="{84516F53-03A9-43E1-9EF7-B5FBF5CD6C7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a:extLst>
            <a:ext uri="{FF2B5EF4-FFF2-40B4-BE49-F238E27FC236}">
              <a16:creationId xmlns:a16="http://schemas.microsoft.com/office/drawing/2014/main" id="{2E5BA2ED-9D54-4FFD-A184-3199A4C9696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a:extLst>
            <a:ext uri="{FF2B5EF4-FFF2-40B4-BE49-F238E27FC236}">
              <a16:creationId xmlns:a16="http://schemas.microsoft.com/office/drawing/2014/main" id="{073AF6F9-11FC-4E58-86BF-8C30698D620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a:extLst>
            <a:ext uri="{FF2B5EF4-FFF2-40B4-BE49-F238E27FC236}">
              <a16:creationId xmlns:a16="http://schemas.microsoft.com/office/drawing/2014/main" id="{C58F1F42-174E-4921-983B-3AB83742CFA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1" name="テキスト ボックス 750">
          <a:extLst>
            <a:ext uri="{FF2B5EF4-FFF2-40B4-BE49-F238E27FC236}">
              <a16:creationId xmlns:a16="http://schemas.microsoft.com/office/drawing/2014/main" id="{360F95CE-63FB-4A67-9CF8-24F0C274322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2" name="直線コネクタ 751">
          <a:extLst>
            <a:ext uri="{FF2B5EF4-FFF2-40B4-BE49-F238E27FC236}">
              <a16:creationId xmlns:a16="http://schemas.microsoft.com/office/drawing/2014/main" id="{EE8B6196-FD5E-4DE8-BF37-03325BE0900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3" name="テキスト ボックス 752">
          <a:extLst>
            <a:ext uri="{FF2B5EF4-FFF2-40B4-BE49-F238E27FC236}">
              <a16:creationId xmlns:a16="http://schemas.microsoft.com/office/drawing/2014/main" id="{4CAC7E5A-6744-4E2D-96D2-6EC2654606C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4" name="直線コネクタ 753">
          <a:extLst>
            <a:ext uri="{FF2B5EF4-FFF2-40B4-BE49-F238E27FC236}">
              <a16:creationId xmlns:a16="http://schemas.microsoft.com/office/drawing/2014/main" id="{BDD2B840-E1BD-4369-BC52-A5B352DB37A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5" name="テキスト ボックス 754">
          <a:extLst>
            <a:ext uri="{FF2B5EF4-FFF2-40B4-BE49-F238E27FC236}">
              <a16:creationId xmlns:a16="http://schemas.microsoft.com/office/drawing/2014/main" id="{B87DBF6D-641D-4FFC-9067-5F703E12CD8C}"/>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6" name="直線コネクタ 755">
          <a:extLst>
            <a:ext uri="{FF2B5EF4-FFF2-40B4-BE49-F238E27FC236}">
              <a16:creationId xmlns:a16="http://schemas.microsoft.com/office/drawing/2014/main" id="{D3416A90-A470-44CC-B497-594F16453F7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7" name="テキスト ボックス 756">
          <a:extLst>
            <a:ext uri="{FF2B5EF4-FFF2-40B4-BE49-F238E27FC236}">
              <a16:creationId xmlns:a16="http://schemas.microsoft.com/office/drawing/2014/main" id="{EE24B41F-2906-45D1-B91D-359C056C78F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8" name="直線コネクタ 757">
          <a:extLst>
            <a:ext uri="{FF2B5EF4-FFF2-40B4-BE49-F238E27FC236}">
              <a16:creationId xmlns:a16="http://schemas.microsoft.com/office/drawing/2014/main" id="{00A42BA0-18CF-4866-814B-4D5C419E743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9" name="テキスト ボックス 758">
          <a:extLst>
            <a:ext uri="{FF2B5EF4-FFF2-40B4-BE49-F238E27FC236}">
              <a16:creationId xmlns:a16="http://schemas.microsoft.com/office/drawing/2014/main" id="{57B7D5F9-9349-43AA-A5AD-1BE911E0662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0" name="直線コネクタ 759">
          <a:extLst>
            <a:ext uri="{FF2B5EF4-FFF2-40B4-BE49-F238E27FC236}">
              <a16:creationId xmlns:a16="http://schemas.microsoft.com/office/drawing/2014/main" id="{81D0F64C-2AD5-491E-8DC6-8AF916DD122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1" name="テキスト ボックス 760">
          <a:extLst>
            <a:ext uri="{FF2B5EF4-FFF2-40B4-BE49-F238E27FC236}">
              <a16:creationId xmlns:a16="http://schemas.microsoft.com/office/drawing/2014/main" id="{C8C63535-73CF-4405-859F-B6B9F277DFA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2" name="直線コネクタ 761">
          <a:extLst>
            <a:ext uri="{FF2B5EF4-FFF2-40B4-BE49-F238E27FC236}">
              <a16:creationId xmlns:a16="http://schemas.microsoft.com/office/drawing/2014/main" id="{44CCF6A9-1189-4584-9AED-31C3F9A9EA2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3" name="テキスト ボックス 762">
          <a:extLst>
            <a:ext uri="{FF2B5EF4-FFF2-40B4-BE49-F238E27FC236}">
              <a16:creationId xmlns:a16="http://schemas.microsoft.com/office/drawing/2014/main" id="{87EFADEE-D060-4C23-B74B-E7CCA91E748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4" name="直線コネクタ 763">
          <a:extLst>
            <a:ext uri="{FF2B5EF4-FFF2-40B4-BE49-F238E27FC236}">
              <a16:creationId xmlns:a16="http://schemas.microsoft.com/office/drawing/2014/main" id="{D9170F92-0D76-41EB-A941-014D160A2119}"/>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5" name="テキスト ボックス 764">
          <a:extLst>
            <a:ext uri="{FF2B5EF4-FFF2-40B4-BE49-F238E27FC236}">
              <a16:creationId xmlns:a16="http://schemas.microsoft.com/office/drawing/2014/main" id="{9FD3B25A-D0D0-4CDA-BDAD-7472C0903CAA}"/>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6" name="直線コネクタ 765">
          <a:extLst>
            <a:ext uri="{FF2B5EF4-FFF2-40B4-BE49-F238E27FC236}">
              <a16:creationId xmlns:a16="http://schemas.microsoft.com/office/drawing/2014/main" id="{D4382173-096B-48F8-BBA0-7E61F55B12F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7" name="【公民館】&#10;有形固定資産減価償却率グラフ枠">
          <a:extLst>
            <a:ext uri="{FF2B5EF4-FFF2-40B4-BE49-F238E27FC236}">
              <a16:creationId xmlns:a16="http://schemas.microsoft.com/office/drawing/2014/main" id="{663E17AA-B600-4A75-9116-5ECB42D6583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87630</xdr:rowOff>
    </xdr:from>
    <xdr:to>
      <xdr:col>85</xdr:col>
      <xdr:colOff>126364</xdr:colOff>
      <xdr:row>109</xdr:row>
      <xdr:rowOff>35379</xdr:rowOff>
    </xdr:to>
    <xdr:cxnSp macro="">
      <xdr:nvCxnSpPr>
        <xdr:cNvPr id="768" name="直線コネクタ 767">
          <a:extLst>
            <a:ext uri="{FF2B5EF4-FFF2-40B4-BE49-F238E27FC236}">
              <a16:creationId xmlns:a16="http://schemas.microsoft.com/office/drawing/2014/main" id="{2E9FFEF8-C0C7-43AA-B321-88D66716C88D}"/>
            </a:ext>
          </a:extLst>
        </xdr:cNvPr>
        <xdr:cNvCxnSpPr/>
      </xdr:nvCxnSpPr>
      <xdr:spPr>
        <a:xfrm flipV="1">
          <a:off x="16318864" y="17404080"/>
          <a:ext cx="0" cy="1319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9" name="【公民館】&#10;有形固定資産減価償却率最小値テキスト">
          <a:extLst>
            <a:ext uri="{FF2B5EF4-FFF2-40B4-BE49-F238E27FC236}">
              <a16:creationId xmlns:a16="http://schemas.microsoft.com/office/drawing/2014/main" id="{FEC7E2E2-B746-41B8-A852-DD587B023FFF}"/>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70" name="直線コネクタ 769">
          <a:extLst>
            <a:ext uri="{FF2B5EF4-FFF2-40B4-BE49-F238E27FC236}">
              <a16:creationId xmlns:a16="http://schemas.microsoft.com/office/drawing/2014/main" id="{11B4590B-AE71-42A3-AD4F-5AA6C443D25E}"/>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34307</xdr:rowOff>
    </xdr:from>
    <xdr:ext cx="405111" cy="259045"/>
    <xdr:sp macro="" textlink="">
      <xdr:nvSpPr>
        <xdr:cNvPr id="771" name="【公民館】&#10;有形固定資産減価償却率最大値テキスト">
          <a:extLst>
            <a:ext uri="{FF2B5EF4-FFF2-40B4-BE49-F238E27FC236}">
              <a16:creationId xmlns:a16="http://schemas.microsoft.com/office/drawing/2014/main" id="{6469B154-A035-44C0-B70B-23C992EF575D}"/>
            </a:ext>
          </a:extLst>
        </xdr:cNvPr>
        <xdr:cNvSpPr txBox="1"/>
      </xdr:nvSpPr>
      <xdr:spPr>
        <a:xfrm>
          <a:off x="163576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87630</xdr:rowOff>
    </xdr:from>
    <xdr:to>
      <xdr:col>86</xdr:col>
      <xdr:colOff>25400</xdr:colOff>
      <xdr:row>101</xdr:row>
      <xdr:rowOff>87630</xdr:rowOff>
    </xdr:to>
    <xdr:cxnSp macro="">
      <xdr:nvCxnSpPr>
        <xdr:cNvPr id="772" name="直線コネクタ 771">
          <a:extLst>
            <a:ext uri="{FF2B5EF4-FFF2-40B4-BE49-F238E27FC236}">
              <a16:creationId xmlns:a16="http://schemas.microsoft.com/office/drawing/2014/main" id="{9E496370-CB43-4449-A924-335A90028C8F}"/>
            </a:ext>
          </a:extLst>
        </xdr:cNvPr>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3827</xdr:rowOff>
    </xdr:from>
    <xdr:ext cx="405111" cy="259045"/>
    <xdr:sp macro="" textlink="">
      <xdr:nvSpPr>
        <xdr:cNvPr id="773" name="【公民館】&#10;有形固定資産減価償却率平均値テキスト">
          <a:extLst>
            <a:ext uri="{FF2B5EF4-FFF2-40B4-BE49-F238E27FC236}">
              <a16:creationId xmlns:a16="http://schemas.microsoft.com/office/drawing/2014/main" id="{28D6F8DC-18D4-4DFD-AB00-9A3CFD72D42C}"/>
            </a:ext>
          </a:extLst>
        </xdr:cNvPr>
        <xdr:cNvSpPr txBox="1"/>
      </xdr:nvSpPr>
      <xdr:spPr>
        <a:xfrm>
          <a:off x="16357600" y="1800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25400</xdr:rowOff>
    </xdr:from>
    <xdr:to>
      <xdr:col>85</xdr:col>
      <xdr:colOff>177800</xdr:colOff>
      <xdr:row>105</xdr:row>
      <xdr:rowOff>127000</xdr:rowOff>
    </xdr:to>
    <xdr:sp macro="" textlink="">
      <xdr:nvSpPr>
        <xdr:cNvPr id="774" name="フローチャート: 判断 773">
          <a:extLst>
            <a:ext uri="{FF2B5EF4-FFF2-40B4-BE49-F238E27FC236}">
              <a16:creationId xmlns:a16="http://schemas.microsoft.com/office/drawing/2014/main" id="{CF5C2D6F-A788-419A-95F6-0ED39CA77D17}"/>
            </a:ext>
          </a:extLst>
        </xdr:cNvPr>
        <xdr:cNvSpPr/>
      </xdr:nvSpPr>
      <xdr:spPr>
        <a:xfrm>
          <a:off x="16268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35198</xdr:rowOff>
    </xdr:from>
    <xdr:to>
      <xdr:col>81</xdr:col>
      <xdr:colOff>101600</xdr:colOff>
      <xdr:row>105</xdr:row>
      <xdr:rowOff>136798</xdr:rowOff>
    </xdr:to>
    <xdr:sp macro="" textlink="">
      <xdr:nvSpPr>
        <xdr:cNvPr id="775" name="フローチャート: 判断 774">
          <a:extLst>
            <a:ext uri="{FF2B5EF4-FFF2-40B4-BE49-F238E27FC236}">
              <a16:creationId xmlns:a16="http://schemas.microsoft.com/office/drawing/2014/main" id="{D28B68E1-223F-4C95-AA29-FD4E42BB038D}"/>
            </a:ext>
          </a:extLst>
        </xdr:cNvPr>
        <xdr:cNvSpPr/>
      </xdr:nvSpPr>
      <xdr:spPr>
        <a:xfrm>
          <a:off x="15430500" y="1803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776" name="フローチャート: 判断 775">
          <a:extLst>
            <a:ext uri="{FF2B5EF4-FFF2-40B4-BE49-F238E27FC236}">
              <a16:creationId xmlns:a16="http://schemas.microsoft.com/office/drawing/2014/main" id="{A24D5F1F-3A34-44CC-9637-705B1DFF7A7C}"/>
            </a:ext>
          </a:extLst>
        </xdr:cNvPr>
        <xdr:cNvSpPr/>
      </xdr:nvSpPr>
      <xdr:spPr>
        <a:xfrm>
          <a:off x="14541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138068</xdr:rowOff>
    </xdr:from>
    <xdr:to>
      <xdr:col>72</xdr:col>
      <xdr:colOff>38100</xdr:colOff>
      <xdr:row>105</xdr:row>
      <xdr:rowOff>68218</xdr:rowOff>
    </xdr:to>
    <xdr:sp macro="" textlink="">
      <xdr:nvSpPr>
        <xdr:cNvPr id="777" name="フローチャート: 判断 776">
          <a:extLst>
            <a:ext uri="{FF2B5EF4-FFF2-40B4-BE49-F238E27FC236}">
              <a16:creationId xmlns:a16="http://schemas.microsoft.com/office/drawing/2014/main" id="{3FECAC9D-9EB1-4340-B93A-DCEC52AD44D3}"/>
            </a:ext>
          </a:extLst>
        </xdr:cNvPr>
        <xdr:cNvSpPr/>
      </xdr:nvSpPr>
      <xdr:spPr>
        <a:xfrm>
          <a:off x="13652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169092</xdr:rowOff>
    </xdr:from>
    <xdr:to>
      <xdr:col>67</xdr:col>
      <xdr:colOff>101600</xdr:colOff>
      <xdr:row>105</xdr:row>
      <xdr:rowOff>99242</xdr:rowOff>
    </xdr:to>
    <xdr:sp macro="" textlink="">
      <xdr:nvSpPr>
        <xdr:cNvPr id="778" name="フローチャート: 判断 777">
          <a:extLst>
            <a:ext uri="{FF2B5EF4-FFF2-40B4-BE49-F238E27FC236}">
              <a16:creationId xmlns:a16="http://schemas.microsoft.com/office/drawing/2014/main" id="{8976E36E-BC73-4536-B52C-DE7CFB80352C}"/>
            </a:ext>
          </a:extLst>
        </xdr:cNvPr>
        <xdr:cNvSpPr/>
      </xdr:nvSpPr>
      <xdr:spPr>
        <a:xfrm>
          <a:off x="12763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F0E60D6D-2825-427F-AD05-CEF27B189E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E110D33C-46BC-475E-89B5-D75E79AA16F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330AE8AF-6971-4478-9925-BDBB69D7679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AB1CF422-625E-4B2B-B617-F4FD96B3A67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7AFCDF85-ACD2-47E5-A2CE-DED83506A25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36830</xdr:rowOff>
    </xdr:from>
    <xdr:to>
      <xdr:col>85</xdr:col>
      <xdr:colOff>177800</xdr:colOff>
      <xdr:row>101</xdr:row>
      <xdr:rowOff>138430</xdr:rowOff>
    </xdr:to>
    <xdr:sp macro="" textlink="">
      <xdr:nvSpPr>
        <xdr:cNvPr id="784" name="楕円 783">
          <a:extLst>
            <a:ext uri="{FF2B5EF4-FFF2-40B4-BE49-F238E27FC236}">
              <a16:creationId xmlns:a16="http://schemas.microsoft.com/office/drawing/2014/main" id="{23187DB3-06C6-4D0C-A250-F18B0E007C0B}"/>
            </a:ext>
          </a:extLst>
        </xdr:cNvPr>
        <xdr:cNvSpPr/>
      </xdr:nvSpPr>
      <xdr:spPr>
        <a:xfrm>
          <a:off x="162687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161307</xdr:rowOff>
    </xdr:from>
    <xdr:ext cx="405111" cy="259045"/>
    <xdr:sp macro="" textlink="">
      <xdr:nvSpPr>
        <xdr:cNvPr id="785" name="【公民館】&#10;有形固定資産減価償却率該当値テキスト">
          <a:extLst>
            <a:ext uri="{FF2B5EF4-FFF2-40B4-BE49-F238E27FC236}">
              <a16:creationId xmlns:a16="http://schemas.microsoft.com/office/drawing/2014/main" id="{9D54D4B9-7357-4E7A-94CD-BA6AB559A279}"/>
            </a:ext>
          </a:extLst>
        </xdr:cNvPr>
        <xdr:cNvSpPr txBox="1"/>
      </xdr:nvSpPr>
      <xdr:spPr>
        <a:xfrm>
          <a:off x="16357600" y="17306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146231</xdr:rowOff>
    </xdr:from>
    <xdr:to>
      <xdr:col>81</xdr:col>
      <xdr:colOff>101600</xdr:colOff>
      <xdr:row>101</xdr:row>
      <xdr:rowOff>76381</xdr:rowOff>
    </xdr:to>
    <xdr:sp macro="" textlink="">
      <xdr:nvSpPr>
        <xdr:cNvPr id="786" name="楕円 785">
          <a:extLst>
            <a:ext uri="{FF2B5EF4-FFF2-40B4-BE49-F238E27FC236}">
              <a16:creationId xmlns:a16="http://schemas.microsoft.com/office/drawing/2014/main" id="{4B7D32CE-A5DA-44F2-A443-ACE8BB11349A}"/>
            </a:ext>
          </a:extLst>
        </xdr:cNvPr>
        <xdr:cNvSpPr/>
      </xdr:nvSpPr>
      <xdr:spPr>
        <a:xfrm>
          <a:off x="15430500" y="1729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25581</xdr:rowOff>
    </xdr:from>
    <xdr:to>
      <xdr:col>85</xdr:col>
      <xdr:colOff>127000</xdr:colOff>
      <xdr:row>101</xdr:row>
      <xdr:rowOff>87630</xdr:rowOff>
    </xdr:to>
    <xdr:cxnSp macro="">
      <xdr:nvCxnSpPr>
        <xdr:cNvPr id="787" name="直線コネクタ 786">
          <a:extLst>
            <a:ext uri="{FF2B5EF4-FFF2-40B4-BE49-F238E27FC236}">
              <a16:creationId xmlns:a16="http://schemas.microsoft.com/office/drawing/2014/main" id="{FD01049A-890A-4A09-BBC4-D762D6663362}"/>
            </a:ext>
          </a:extLst>
        </xdr:cNvPr>
        <xdr:cNvCxnSpPr/>
      </xdr:nvCxnSpPr>
      <xdr:spPr>
        <a:xfrm>
          <a:off x="15481300" y="17342031"/>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82550</xdr:rowOff>
    </xdr:from>
    <xdr:to>
      <xdr:col>76</xdr:col>
      <xdr:colOff>165100</xdr:colOff>
      <xdr:row>101</xdr:row>
      <xdr:rowOff>12700</xdr:rowOff>
    </xdr:to>
    <xdr:sp macro="" textlink="">
      <xdr:nvSpPr>
        <xdr:cNvPr id="788" name="楕円 787">
          <a:extLst>
            <a:ext uri="{FF2B5EF4-FFF2-40B4-BE49-F238E27FC236}">
              <a16:creationId xmlns:a16="http://schemas.microsoft.com/office/drawing/2014/main" id="{324BE2CA-8C41-4EB9-9582-5AFF9E2F9DF6}"/>
            </a:ext>
          </a:extLst>
        </xdr:cNvPr>
        <xdr:cNvSpPr/>
      </xdr:nvSpPr>
      <xdr:spPr>
        <a:xfrm>
          <a:off x="14541500" y="1722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133350</xdr:rowOff>
    </xdr:from>
    <xdr:to>
      <xdr:col>81</xdr:col>
      <xdr:colOff>50800</xdr:colOff>
      <xdr:row>101</xdr:row>
      <xdr:rowOff>25581</xdr:rowOff>
    </xdr:to>
    <xdr:cxnSp macro="">
      <xdr:nvCxnSpPr>
        <xdr:cNvPr id="789" name="直線コネクタ 788">
          <a:extLst>
            <a:ext uri="{FF2B5EF4-FFF2-40B4-BE49-F238E27FC236}">
              <a16:creationId xmlns:a16="http://schemas.microsoft.com/office/drawing/2014/main" id="{28FE5A08-DE39-4761-84A8-1B6F67529328}"/>
            </a:ext>
          </a:extLst>
        </xdr:cNvPr>
        <xdr:cNvCxnSpPr/>
      </xdr:nvCxnSpPr>
      <xdr:spPr>
        <a:xfrm>
          <a:off x="14592300" y="17278350"/>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79284</xdr:rowOff>
    </xdr:from>
    <xdr:to>
      <xdr:col>72</xdr:col>
      <xdr:colOff>38100</xdr:colOff>
      <xdr:row>101</xdr:row>
      <xdr:rowOff>9434</xdr:rowOff>
    </xdr:to>
    <xdr:sp macro="" textlink="">
      <xdr:nvSpPr>
        <xdr:cNvPr id="790" name="楕円 789">
          <a:extLst>
            <a:ext uri="{FF2B5EF4-FFF2-40B4-BE49-F238E27FC236}">
              <a16:creationId xmlns:a16="http://schemas.microsoft.com/office/drawing/2014/main" id="{C70C44A8-6C23-4495-852A-996397B72D0C}"/>
            </a:ext>
          </a:extLst>
        </xdr:cNvPr>
        <xdr:cNvSpPr/>
      </xdr:nvSpPr>
      <xdr:spPr>
        <a:xfrm>
          <a:off x="13652500" y="1722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130084</xdr:rowOff>
    </xdr:from>
    <xdr:to>
      <xdr:col>76</xdr:col>
      <xdr:colOff>114300</xdr:colOff>
      <xdr:row>100</xdr:row>
      <xdr:rowOff>133350</xdr:rowOff>
    </xdr:to>
    <xdr:cxnSp macro="">
      <xdr:nvCxnSpPr>
        <xdr:cNvPr id="791" name="直線コネクタ 790">
          <a:extLst>
            <a:ext uri="{FF2B5EF4-FFF2-40B4-BE49-F238E27FC236}">
              <a16:creationId xmlns:a16="http://schemas.microsoft.com/office/drawing/2014/main" id="{47355195-AF03-4E1B-B285-EF2EBBC974C8}"/>
            </a:ext>
          </a:extLst>
        </xdr:cNvPr>
        <xdr:cNvCxnSpPr/>
      </xdr:nvCxnSpPr>
      <xdr:spPr>
        <a:xfrm>
          <a:off x="13703300" y="1727508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20501</xdr:rowOff>
    </xdr:from>
    <xdr:to>
      <xdr:col>67</xdr:col>
      <xdr:colOff>101600</xdr:colOff>
      <xdr:row>106</xdr:row>
      <xdr:rowOff>122101</xdr:rowOff>
    </xdr:to>
    <xdr:sp macro="" textlink="">
      <xdr:nvSpPr>
        <xdr:cNvPr id="792" name="楕円 791">
          <a:extLst>
            <a:ext uri="{FF2B5EF4-FFF2-40B4-BE49-F238E27FC236}">
              <a16:creationId xmlns:a16="http://schemas.microsoft.com/office/drawing/2014/main" id="{10C9562F-A241-42AC-9A1E-DA7F955198CA}"/>
            </a:ext>
          </a:extLst>
        </xdr:cNvPr>
        <xdr:cNvSpPr/>
      </xdr:nvSpPr>
      <xdr:spPr>
        <a:xfrm>
          <a:off x="12763500" y="181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130084</xdr:rowOff>
    </xdr:from>
    <xdr:to>
      <xdr:col>71</xdr:col>
      <xdr:colOff>177800</xdr:colOff>
      <xdr:row>106</xdr:row>
      <xdr:rowOff>71301</xdr:rowOff>
    </xdr:to>
    <xdr:cxnSp macro="">
      <xdr:nvCxnSpPr>
        <xdr:cNvPr id="793" name="直線コネクタ 792">
          <a:extLst>
            <a:ext uri="{FF2B5EF4-FFF2-40B4-BE49-F238E27FC236}">
              <a16:creationId xmlns:a16="http://schemas.microsoft.com/office/drawing/2014/main" id="{8FF363AB-43FB-47A5-B619-4AC8C29E6767}"/>
            </a:ext>
          </a:extLst>
        </xdr:cNvPr>
        <xdr:cNvCxnSpPr/>
      </xdr:nvCxnSpPr>
      <xdr:spPr>
        <a:xfrm flipV="1">
          <a:off x="12814300" y="17275084"/>
          <a:ext cx="889000" cy="96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127925</xdr:rowOff>
    </xdr:from>
    <xdr:ext cx="405111" cy="259045"/>
    <xdr:sp macro="" textlink="">
      <xdr:nvSpPr>
        <xdr:cNvPr id="794" name="n_1aveValue【公民館】&#10;有形固定資産減価償却率">
          <a:extLst>
            <a:ext uri="{FF2B5EF4-FFF2-40B4-BE49-F238E27FC236}">
              <a16:creationId xmlns:a16="http://schemas.microsoft.com/office/drawing/2014/main" id="{B384A0CD-BD70-4D29-B1D6-0FF7BAC6922E}"/>
            </a:ext>
          </a:extLst>
        </xdr:cNvPr>
        <xdr:cNvSpPr txBox="1"/>
      </xdr:nvSpPr>
      <xdr:spPr>
        <a:xfrm>
          <a:off x="15266044" y="1813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74040</xdr:rowOff>
    </xdr:from>
    <xdr:ext cx="405111" cy="259045"/>
    <xdr:sp macro="" textlink="">
      <xdr:nvSpPr>
        <xdr:cNvPr id="795" name="n_2aveValue【公民館】&#10;有形固定資産減価償却率">
          <a:extLst>
            <a:ext uri="{FF2B5EF4-FFF2-40B4-BE49-F238E27FC236}">
              <a16:creationId xmlns:a16="http://schemas.microsoft.com/office/drawing/2014/main" id="{B32D2074-051C-4E1D-B311-D0FD7D0A5892}"/>
            </a:ext>
          </a:extLst>
        </xdr:cNvPr>
        <xdr:cNvSpPr txBox="1"/>
      </xdr:nvSpPr>
      <xdr:spPr>
        <a:xfrm>
          <a:off x="143897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59345</xdr:rowOff>
    </xdr:from>
    <xdr:ext cx="405111" cy="259045"/>
    <xdr:sp macro="" textlink="">
      <xdr:nvSpPr>
        <xdr:cNvPr id="796" name="n_3aveValue【公民館】&#10;有形固定資産減価償却率">
          <a:extLst>
            <a:ext uri="{FF2B5EF4-FFF2-40B4-BE49-F238E27FC236}">
              <a16:creationId xmlns:a16="http://schemas.microsoft.com/office/drawing/2014/main" id="{B1BEBB96-F6FB-42C5-8211-F626502163D9}"/>
            </a:ext>
          </a:extLst>
        </xdr:cNvPr>
        <xdr:cNvSpPr txBox="1"/>
      </xdr:nvSpPr>
      <xdr:spPr>
        <a:xfrm>
          <a:off x="13500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115769</xdr:rowOff>
    </xdr:from>
    <xdr:ext cx="405111" cy="259045"/>
    <xdr:sp macro="" textlink="">
      <xdr:nvSpPr>
        <xdr:cNvPr id="797" name="n_4aveValue【公民館】&#10;有形固定資産減価償却率">
          <a:extLst>
            <a:ext uri="{FF2B5EF4-FFF2-40B4-BE49-F238E27FC236}">
              <a16:creationId xmlns:a16="http://schemas.microsoft.com/office/drawing/2014/main" id="{9B760C49-0DDA-4403-AED9-4C8D8498064E}"/>
            </a:ext>
          </a:extLst>
        </xdr:cNvPr>
        <xdr:cNvSpPr txBox="1"/>
      </xdr:nvSpPr>
      <xdr:spPr>
        <a:xfrm>
          <a:off x="12611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92908</xdr:rowOff>
    </xdr:from>
    <xdr:ext cx="405111" cy="259045"/>
    <xdr:sp macro="" textlink="">
      <xdr:nvSpPr>
        <xdr:cNvPr id="798" name="n_1mainValue【公民館】&#10;有形固定資産減価償却率">
          <a:extLst>
            <a:ext uri="{FF2B5EF4-FFF2-40B4-BE49-F238E27FC236}">
              <a16:creationId xmlns:a16="http://schemas.microsoft.com/office/drawing/2014/main" id="{D51B40C4-B908-4994-82E2-C079983BAC57}"/>
            </a:ext>
          </a:extLst>
        </xdr:cNvPr>
        <xdr:cNvSpPr txBox="1"/>
      </xdr:nvSpPr>
      <xdr:spPr>
        <a:xfrm>
          <a:off x="15266044" y="17066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29227</xdr:rowOff>
    </xdr:from>
    <xdr:ext cx="405111" cy="259045"/>
    <xdr:sp macro="" textlink="">
      <xdr:nvSpPr>
        <xdr:cNvPr id="799" name="n_2mainValue【公民館】&#10;有形固定資産減価償却率">
          <a:extLst>
            <a:ext uri="{FF2B5EF4-FFF2-40B4-BE49-F238E27FC236}">
              <a16:creationId xmlns:a16="http://schemas.microsoft.com/office/drawing/2014/main" id="{2D50BD6B-3BEE-4EBE-BF1B-EB308906BE10}"/>
            </a:ext>
          </a:extLst>
        </xdr:cNvPr>
        <xdr:cNvSpPr txBox="1"/>
      </xdr:nvSpPr>
      <xdr:spPr>
        <a:xfrm>
          <a:off x="14389744" y="1700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25961</xdr:rowOff>
    </xdr:from>
    <xdr:ext cx="405111" cy="259045"/>
    <xdr:sp macro="" textlink="">
      <xdr:nvSpPr>
        <xdr:cNvPr id="800" name="n_3mainValue【公民館】&#10;有形固定資産減価償却率">
          <a:extLst>
            <a:ext uri="{FF2B5EF4-FFF2-40B4-BE49-F238E27FC236}">
              <a16:creationId xmlns:a16="http://schemas.microsoft.com/office/drawing/2014/main" id="{CE9FAF64-3073-4C98-8F4D-E8823B4FDDCB}"/>
            </a:ext>
          </a:extLst>
        </xdr:cNvPr>
        <xdr:cNvSpPr txBox="1"/>
      </xdr:nvSpPr>
      <xdr:spPr>
        <a:xfrm>
          <a:off x="13500744" y="16999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113228</xdr:rowOff>
    </xdr:from>
    <xdr:ext cx="405111" cy="259045"/>
    <xdr:sp macro="" textlink="">
      <xdr:nvSpPr>
        <xdr:cNvPr id="801" name="n_4mainValue【公民館】&#10;有形固定資産減価償却率">
          <a:extLst>
            <a:ext uri="{FF2B5EF4-FFF2-40B4-BE49-F238E27FC236}">
              <a16:creationId xmlns:a16="http://schemas.microsoft.com/office/drawing/2014/main" id="{796CD8D9-90E3-409F-B04E-9FEBADE7840D}"/>
            </a:ext>
          </a:extLst>
        </xdr:cNvPr>
        <xdr:cNvSpPr txBox="1"/>
      </xdr:nvSpPr>
      <xdr:spPr>
        <a:xfrm>
          <a:off x="12611744" y="1828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2" name="正方形/長方形 801">
          <a:extLst>
            <a:ext uri="{FF2B5EF4-FFF2-40B4-BE49-F238E27FC236}">
              <a16:creationId xmlns:a16="http://schemas.microsoft.com/office/drawing/2014/main" id="{B0D379CD-AEEA-4AC0-A633-85460B7C2BF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3" name="正方形/長方形 802">
          <a:extLst>
            <a:ext uri="{FF2B5EF4-FFF2-40B4-BE49-F238E27FC236}">
              <a16:creationId xmlns:a16="http://schemas.microsoft.com/office/drawing/2014/main" id="{707447FB-F3E7-47D7-B85C-1112576224C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4" name="正方形/長方形 803">
          <a:extLst>
            <a:ext uri="{FF2B5EF4-FFF2-40B4-BE49-F238E27FC236}">
              <a16:creationId xmlns:a16="http://schemas.microsoft.com/office/drawing/2014/main" id="{3F675914-6952-497E-B2B0-3B9D5A9E269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5" name="正方形/長方形 804">
          <a:extLst>
            <a:ext uri="{FF2B5EF4-FFF2-40B4-BE49-F238E27FC236}">
              <a16:creationId xmlns:a16="http://schemas.microsoft.com/office/drawing/2014/main" id="{54FCCC1D-7DD2-404D-8FD0-1F5E0E51F4A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6" name="正方形/長方形 805">
          <a:extLst>
            <a:ext uri="{FF2B5EF4-FFF2-40B4-BE49-F238E27FC236}">
              <a16:creationId xmlns:a16="http://schemas.microsoft.com/office/drawing/2014/main" id="{B4CDD04B-7803-4F7F-963B-2DFBFD4F97D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7" name="正方形/長方形 806">
          <a:extLst>
            <a:ext uri="{FF2B5EF4-FFF2-40B4-BE49-F238E27FC236}">
              <a16:creationId xmlns:a16="http://schemas.microsoft.com/office/drawing/2014/main" id="{19FFFA73-0EAB-4E33-A9A1-BFAA89DB59F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8" name="正方形/長方形 807">
          <a:extLst>
            <a:ext uri="{FF2B5EF4-FFF2-40B4-BE49-F238E27FC236}">
              <a16:creationId xmlns:a16="http://schemas.microsoft.com/office/drawing/2014/main" id="{8FCF650A-43F6-46F0-A7F1-D91F0BB71B6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9" name="正方形/長方形 808">
          <a:extLst>
            <a:ext uri="{FF2B5EF4-FFF2-40B4-BE49-F238E27FC236}">
              <a16:creationId xmlns:a16="http://schemas.microsoft.com/office/drawing/2014/main" id="{A6B6B101-85ED-45DA-AB0C-0FC54BBE5C8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0" name="テキスト ボックス 809">
          <a:extLst>
            <a:ext uri="{FF2B5EF4-FFF2-40B4-BE49-F238E27FC236}">
              <a16:creationId xmlns:a16="http://schemas.microsoft.com/office/drawing/2014/main" id="{3EB6D660-D056-4FD3-A814-0B385A091AB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1" name="直線コネクタ 810">
          <a:extLst>
            <a:ext uri="{FF2B5EF4-FFF2-40B4-BE49-F238E27FC236}">
              <a16:creationId xmlns:a16="http://schemas.microsoft.com/office/drawing/2014/main" id="{CD067D11-911F-4F8F-8E2B-C507CA4ABD5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2" name="直線コネクタ 811">
          <a:extLst>
            <a:ext uri="{FF2B5EF4-FFF2-40B4-BE49-F238E27FC236}">
              <a16:creationId xmlns:a16="http://schemas.microsoft.com/office/drawing/2014/main" id="{EE5A16DE-8EB9-4333-A658-B699AE3C5982}"/>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3" name="テキスト ボックス 812">
          <a:extLst>
            <a:ext uri="{FF2B5EF4-FFF2-40B4-BE49-F238E27FC236}">
              <a16:creationId xmlns:a16="http://schemas.microsoft.com/office/drawing/2014/main" id="{81671F42-8B35-4084-81A6-9020EB786B88}"/>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4" name="直線コネクタ 813">
          <a:extLst>
            <a:ext uri="{FF2B5EF4-FFF2-40B4-BE49-F238E27FC236}">
              <a16:creationId xmlns:a16="http://schemas.microsoft.com/office/drawing/2014/main" id="{2AE76B61-AC36-4697-AFDB-39A30DC9A6D7}"/>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5" name="テキスト ボックス 814">
          <a:extLst>
            <a:ext uri="{FF2B5EF4-FFF2-40B4-BE49-F238E27FC236}">
              <a16:creationId xmlns:a16="http://schemas.microsoft.com/office/drawing/2014/main" id="{0024F285-3B93-43AA-9CC4-61EAB50A0B2B}"/>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6" name="直線コネクタ 815">
          <a:extLst>
            <a:ext uri="{FF2B5EF4-FFF2-40B4-BE49-F238E27FC236}">
              <a16:creationId xmlns:a16="http://schemas.microsoft.com/office/drawing/2014/main" id="{4C6C0A4B-C00A-474A-BA6B-FE2D07F570F7}"/>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7" name="テキスト ボックス 816">
          <a:extLst>
            <a:ext uri="{FF2B5EF4-FFF2-40B4-BE49-F238E27FC236}">
              <a16:creationId xmlns:a16="http://schemas.microsoft.com/office/drawing/2014/main" id="{AC640FDE-186B-4C1B-A456-71A14697ECF3}"/>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8" name="直線コネクタ 817">
          <a:extLst>
            <a:ext uri="{FF2B5EF4-FFF2-40B4-BE49-F238E27FC236}">
              <a16:creationId xmlns:a16="http://schemas.microsoft.com/office/drawing/2014/main" id="{4C597BDB-4FD2-45E3-82B8-0D14B2CC3574}"/>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9" name="テキスト ボックス 818">
          <a:extLst>
            <a:ext uri="{FF2B5EF4-FFF2-40B4-BE49-F238E27FC236}">
              <a16:creationId xmlns:a16="http://schemas.microsoft.com/office/drawing/2014/main" id="{93E10D56-CEE0-4EDF-8C92-67895EB09D5A}"/>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20" name="直線コネクタ 819">
          <a:extLst>
            <a:ext uri="{FF2B5EF4-FFF2-40B4-BE49-F238E27FC236}">
              <a16:creationId xmlns:a16="http://schemas.microsoft.com/office/drawing/2014/main" id="{4308F69C-3D4C-44D7-9961-1C4AA1491FFF}"/>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1" name="テキスト ボックス 820">
          <a:extLst>
            <a:ext uri="{FF2B5EF4-FFF2-40B4-BE49-F238E27FC236}">
              <a16:creationId xmlns:a16="http://schemas.microsoft.com/office/drawing/2014/main" id="{518C3FDD-F809-4ED5-99B7-DAF00604602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2" name="直線コネクタ 821">
          <a:extLst>
            <a:ext uri="{FF2B5EF4-FFF2-40B4-BE49-F238E27FC236}">
              <a16:creationId xmlns:a16="http://schemas.microsoft.com/office/drawing/2014/main" id="{1D6D7ED0-7585-462F-A9E0-751AC906213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3" name="テキスト ボックス 822">
          <a:extLst>
            <a:ext uri="{FF2B5EF4-FFF2-40B4-BE49-F238E27FC236}">
              <a16:creationId xmlns:a16="http://schemas.microsoft.com/office/drawing/2014/main" id="{4E916D39-E9E0-49E9-8782-ABF39223734A}"/>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4" name="直線コネクタ 823">
          <a:extLst>
            <a:ext uri="{FF2B5EF4-FFF2-40B4-BE49-F238E27FC236}">
              <a16:creationId xmlns:a16="http://schemas.microsoft.com/office/drawing/2014/main" id="{2C87236A-BBB2-4A73-BC64-4D2E418EDC9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5" name="テキスト ボックス 824">
          <a:extLst>
            <a:ext uri="{FF2B5EF4-FFF2-40B4-BE49-F238E27FC236}">
              <a16:creationId xmlns:a16="http://schemas.microsoft.com/office/drawing/2014/main" id="{8A9EC2C7-E081-47EE-909B-41083E3140F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6" name="【公民館】&#10;一人当たり面積グラフ枠">
          <a:extLst>
            <a:ext uri="{FF2B5EF4-FFF2-40B4-BE49-F238E27FC236}">
              <a16:creationId xmlns:a16="http://schemas.microsoft.com/office/drawing/2014/main" id="{919D0175-0435-45A3-9177-0C2941C5764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143148</xdr:rowOff>
    </xdr:from>
    <xdr:to>
      <xdr:col>116</xdr:col>
      <xdr:colOff>62864</xdr:colOff>
      <xdr:row>109</xdr:row>
      <xdr:rowOff>9252</xdr:rowOff>
    </xdr:to>
    <xdr:cxnSp macro="">
      <xdr:nvCxnSpPr>
        <xdr:cNvPr id="827" name="直線コネクタ 826">
          <a:extLst>
            <a:ext uri="{FF2B5EF4-FFF2-40B4-BE49-F238E27FC236}">
              <a16:creationId xmlns:a16="http://schemas.microsoft.com/office/drawing/2014/main" id="{A0D7C64A-333F-4EDA-8F7D-504ED6C972EE}"/>
            </a:ext>
          </a:extLst>
        </xdr:cNvPr>
        <xdr:cNvCxnSpPr/>
      </xdr:nvCxnSpPr>
      <xdr:spPr>
        <a:xfrm flipV="1">
          <a:off x="22160864" y="17116698"/>
          <a:ext cx="0" cy="1580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13079</xdr:rowOff>
    </xdr:from>
    <xdr:ext cx="469744" cy="259045"/>
    <xdr:sp macro="" textlink="">
      <xdr:nvSpPr>
        <xdr:cNvPr id="828" name="【公民館】&#10;一人当たり面積最小値テキスト">
          <a:extLst>
            <a:ext uri="{FF2B5EF4-FFF2-40B4-BE49-F238E27FC236}">
              <a16:creationId xmlns:a16="http://schemas.microsoft.com/office/drawing/2014/main" id="{22DB8ACF-EB58-4247-82DE-FD77AAD8F919}"/>
            </a:ext>
          </a:extLst>
        </xdr:cNvPr>
        <xdr:cNvSpPr txBox="1"/>
      </xdr:nvSpPr>
      <xdr:spPr>
        <a:xfrm>
          <a:off x="22199600" y="1870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9252</xdr:rowOff>
    </xdr:from>
    <xdr:to>
      <xdr:col>116</xdr:col>
      <xdr:colOff>152400</xdr:colOff>
      <xdr:row>109</xdr:row>
      <xdr:rowOff>9252</xdr:rowOff>
    </xdr:to>
    <xdr:cxnSp macro="">
      <xdr:nvCxnSpPr>
        <xdr:cNvPr id="829" name="直線コネクタ 828">
          <a:extLst>
            <a:ext uri="{FF2B5EF4-FFF2-40B4-BE49-F238E27FC236}">
              <a16:creationId xmlns:a16="http://schemas.microsoft.com/office/drawing/2014/main" id="{EE473F29-454B-4516-ADA7-1D9DE2B9B35F}"/>
            </a:ext>
          </a:extLst>
        </xdr:cNvPr>
        <xdr:cNvCxnSpPr/>
      </xdr:nvCxnSpPr>
      <xdr:spPr>
        <a:xfrm>
          <a:off x="22072600" y="18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89825</xdr:rowOff>
    </xdr:from>
    <xdr:ext cx="469744" cy="259045"/>
    <xdr:sp macro="" textlink="">
      <xdr:nvSpPr>
        <xdr:cNvPr id="830" name="【公民館】&#10;一人当たり面積最大値テキスト">
          <a:extLst>
            <a:ext uri="{FF2B5EF4-FFF2-40B4-BE49-F238E27FC236}">
              <a16:creationId xmlns:a16="http://schemas.microsoft.com/office/drawing/2014/main" id="{1023E784-09D8-4213-9917-0986CBB128D7}"/>
            </a:ext>
          </a:extLst>
        </xdr:cNvPr>
        <xdr:cNvSpPr txBox="1"/>
      </xdr:nvSpPr>
      <xdr:spPr>
        <a:xfrm>
          <a:off x="22199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831" name="直線コネクタ 830">
          <a:extLst>
            <a:ext uri="{FF2B5EF4-FFF2-40B4-BE49-F238E27FC236}">
              <a16:creationId xmlns:a16="http://schemas.microsoft.com/office/drawing/2014/main" id="{CD9BFB31-B944-43C6-B5C1-9C8413E73309}"/>
            </a:ext>
          </a:extLst>
        </xdr:cNvPr>
        <xdr:cNvCxnSpPr/>
      </xdr:nvCxnSpPr>
      <xdr:spPr>
        <a:xfrm>
          <a:off x="22072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69504</xdr:rowOff>
    </xdr:from>
    <xdr:ext cx="469744" cy="259045"/>
    <xdr:sp macro="" textlink="">
      <xdr:nvSpPr>
        <xdr:cNvPr id="832" name="【公民館】&#10;一人当たり面積平均値テキスト">
          <a:extLst>
            <a:ext uri="{FF2B5EF4-FFF2-40B4-BE49-F238E27FC236}">
              <a16:creationId xmlns:a16="http://schemas.microsoft.com/office/drawing/2014/main" id="{E060660D-EAE2-4263-AA52-E666550E58D4}"/>
            </a:ext>
          </a:extLst>
        </xdr:cNvPr>
        <xdr:cNvSpPr txBox="1"/>
      </xdr:nvSpPr>
      <xdr:spPr>
        <a:xfrm>
          <a:off x="22199600" y="18243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46627</xdr:rowOff>
    </xdr:from>
    <xdr:to>
      <xdr:col>116</xdr:col>
      <xdr:colOff>114300</xdr:colOff>
      <xdr:row>107</xdr:row>
      <xdr:rowOff>148227</xdr:rowOff>
    </xdr:to>
    <xdr:sp macro="" textlink="">
      <xdr:nvSpPr>
        <xdr:cNvPr id="833" name="フローチャート: 判断 832">
          <a:extLst>
            <a:ext uri="{FF2B5EF4-FFF2-40B4-BE49-F238E27FC236}">
              <a16:creationId xmlns:a16="http://schemas.microsoft.com/office/drawing/2014/main" id="{649032BA-D0E1-4E30-8F52-F89DEB7594E3}"/>
            </a:ext>
          </a:extLst>
        </xdr:cNvPr>
        <xdr:cNvSpPr/>
      </xdr:nvSpPr>
      <xdr:spPr>
        <a:xfrm>
          <a:off x="221107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46627</xdr:rowOff>
    </xdr:from>
    <xdr:to>
      <xdr:col>112</xdr:col>
      <xdr:colOff>38100</xdr:colOff>
      <xdr:row>107</xdr:row>
      <xdr:rowOff>148227</xdr:rowOff>
    </xdr:to>
    <xdr:sp macro="" textlink="">
      <xdr:nvSpPr>
        <xdr:cNvPr id="834" name="フローチャート: 判断 833">
          <a:extLst>
            <a:ext uri="{FF2B5EF4-FFF2-40B4-BE49-F238E27FC236}">
              <a16:creationId xmlns:a16="http://schemas.microsoft.com/office/drawing/2014/main" id="{B385CE5B-60BE-422A-AE45-76D388CB8BDB}"/>
            </a:ext>
          </a:extLst>
        </xdr:cNvPr>
        <xdr:cNvSpPr/>
      </xdr:nvSpPr>
      <xdr:spPr>
        <a:xfrm>
          <a:off x="21272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40095</xdr:rowOff>
    </xdr:from>
    <xdr:to>
      <xdr:col>107</xdr:col>
      <xdr:colOff>101600</xdr:colOff>
      <xdr:row>107</xdr:row>
      <xdr:rowOff>141695</xdr:rowOff>
    </xdr:to>
    <xdr:sp macro="" textlink="">
      <xdr:nvSpPr>
        <xdr:cNvPr id="835" name="フローチャート: 判断 834">
          <a:extLst>
            <a:ext uri="{FF2B5EF4-FFF2-40B4-BE49-F238E27FC236}">
              <a16:creationId xmlns:a16="http://schemas.microsoft.com/office/drawing/2014/main" id="{58104C63-6CDE-4D37-A1FA-6932F4B22FA1}"/>
            </a:ext>
          </a:extLst>
        </xdr:cNvPr>
        <xdr:cNvSpPr/>
      </xdr:nvSpPr>
      <xdr:spPr>
        <a:xfrm>
          <a:off x="20383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46627</xdr:rowOff>
    </xdr:from>
    <xdr:to>
      <xdr:col>102</xdr:col>
      <xdr:colOff>165100</xdr:colOff>
      <xdr:row>107</xdr:row>
      <xdr:rowOff>148227</xdr:rowOff>
    </xdr:to>
    <xdr:sp macro="" textlink="">
      <xdr:nvSpPr>
        <xdr:cNvPr id="836" name="フローチャート: 判断 835">
          <a:extLst>
            <a:ext uri="{FF2B5EF4-FFF2-40B4-BE49-F238E27FC236}">
              <a16:creationId xmlns:a16="http://schemas.microsoft.com/office/drawing/2014/main" id="{3640C00E-40E2-4353-B680-F91E2EEC06FE}"/>
            </a:ext>
          </a:extLst>
        </xdr:cNvPr>
        <xdr:cNvSpPr/>
      </xdr:nvSpPr>
      <xdr:spPr>
        <a:xfrm>
          <a:off x="19494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66221</xdr:rowOff>
    </xdr:from>
    <xdr:to>
      <xdr:col>98</xdr:col>
      <xdr:colOff>38100</xdr:colOff>
      <xdr:row>107</xdr:row>
      <xdr:rowOff>167821</xdr:rowOff>
    </xdr:to>
    <xdr:sp macro="" textlink="">
      <xdr:nvSpPr>
        <xdr:cNvPr id="837" name="フローチャート: 判断 836">
          <a:extLst>
            <a:ext uri="{FF2B5EF4-FFF2-40B4-BE49-F238E27FC236}">
              <a16:creationId xmlns:a16="http://schemas.microsoft.com/office/drawing/2014/main" id="{945CF123-CA77-4014-8DCA-FDAAAE75FCFC}"/>
            </a:ext>
          </a:extLst>
        </xdr:cNvPr>
        <xdr:cNvSpPr/>
      </xdr:nvSpPr>
      <xdr:spPr>
        <a:xfrm>
          <a:off x="18605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DFB2380B-7FEF-4423-A3F7-47993D41C7C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43275116-A77B-43CD-A218-ADDDC47CEAF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BB67764A-0B51-46F3-9104-C385CED4A48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EF38DD3B-3518-47CD-B937-610881BDE11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53EA1CC1-3934-470C-B15A-78B38F5318D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46627</xdr:rowOff>
    </xdr:from>
    <xdr:to>
      <xdr:col>116</xdr:col>
      <xdr:colOff>114300</xdr:colOff>
      <xdr:row>107</xdr:row>
      <xdr:rowOff>148227</xdr:rowOff>
    </xdr:to>
    <xdr:sp macro="" textlink="">
      <xdr:nvSpPr>
        <xdr:cNvPr id="843" name="楕円 842">
          <a:extLst>
            <a:ext uri="{FF2B5EF4-FFF2-40B4-BE49-F238E27FC236}">
              <a16:creationId xmlns:a16="http://schemas.microsoft.com/office/drawing/2014/main" id="{C2F83C2F-1248-442E-B83C-BB6ACF64048C}"/>
            </a:ext>
          </a:extLst>
        </xdr:cNvPr>
        <xdr:cNvSpPr/>
      </xdr:nvSpPr>
      <xdr:spPr>
        <a:xfrm>
          <a:off x="221107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25054</xdr:rowOff>
    </xdr:from>
    <xdr:ext cx="469744" cy="259045"/>
    <xdr:sp macro="" textlink="">
      <xdr:nvSpPr>
        <xdr:cNvPr id="844" name="【公民館】&#10;一人当たり面積該当値テキスト">
          <a:extLst>
            <a:ext uri="{FF2B5EF4-FFF2-40B4-BE49-F238E27FC236}">
              <a16:creationId xmlns:a16="http://schemas.microsoft.com/office/drawing/2014/main" id="{8211A7C4-994B-4896-9D36-8F914C7A2A65}"/>
            </a:ext>
          </a:extLst>
        </xdr:cNvPr>
        <xdr:cNvSpPr txBox="1"/>
      </xdr:nvSpPr>
      <xdr:spPr>
        <a:xfrm>
          <a:off x="22199600" y="1837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43362</xdr:rowOff>
    </xdr:from>
    <xdr:to>
      <xdr:col>112</xdr:col>
      <xdr:colOff>38100</xdr:colOff>
      <xdr:row>107</xdr:row>
      <xdr:rowOff>144962</xdr:rowOff>
    </xdr:to>
    <xdr:sp macro="" textlink="">
      <xdr:nvSpPr>
        <xdr:cNvPr id="845" name="楕円 844">
          <a:extLst>
            <a:ext uri="{FF2B5EF4-FFF2-40B4-BE49-F238E27FC236}">
              <a16:creationId xmlns:a16="http://schemas.microsoft.com/office/drawing/2014/main" id="{C7A596EC-D23A-411E-A75E-46328E07CBCD}"/>
            </a:ext>
          </a:extLst>
        </xdr:cNvPr>
        <xdr:cNvSpPr/>
      </xdr:nvSpPr>
      <xdr:spPr>
        <a:xfrm>
          <a:off x="21272500" y="183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94162</xdr:rowOff>
    </xdr:from>
    <xdr:to>
      <xdr:col>116</xdr:col>
      <xdr:colOff>63500</xdr:colOff>
      <xdr:row>107</xdr:row>
      <xdr:rowOff>97427</xdr:rowOff>
    </xdr:to>
    <xdr:cxnSp macro="">
      <xdr:nvCxnSpPr>
        <xdr:cNvPr id="846" name="直線コネクタ 845">
          <a:extLst>
            <a:ext uri="{FF2B5EF4-FFF2-40B4-BE49-F238E27FC236}">
              <a16:creationId xmlns:a16="http://schemas.microsoft.com/office/drawing/2014/main" id="{F4D3F410-CA2D-4DB9-B833-15A5C519BFB4}"/>
            </a:ext>
          </a:extLst>
        </xdr:cNvPr>
        <xdr:cNvCxnSpPr/>
      </xdr:nvCxnSpPr>
      <xdr:spPr>
        <a:xfrm>
          <a:off x="21323300" y="1843931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40095</xdr:rowOff>
    </xdr:from>
    <xdr:to>
      <xdr:col>107</xdr:col>
      <xdr:colOff>101600</xdr:colOff>
      <xdr:row>107</xdr:row>
      <xdr:rowOff>141695</xdr:rowOff>
    </xdr:to>
    <xdr:sp macro="" textlink="">
      <xdr:nvSpPr>
        <xdr:cNvPr id="847" name="楕円 846">
          <a:extLst>
            <a:ext uri="{FF2B5EF4-FFF2-40B4-BE49-F238E27FC236}">
              <a16:creationId xmlns:a16="http://schemas.microsoft.com/office/drawing/2014/main" id="{EB811BBF-97FB-45A3-A087-82CDB24E7D50}"/>
            </a:ext>
          </a:extLst>
        </xdr:cNvPr>
        <xdr:cNvSpPr/>
      </xdr:nvSpPr>
      <xdr:spPr>
        <a:xfrm>
          <a:off x="20383500" y="183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90895</xdr:rowOff>
    </xdr:from>
    <xdr:to>
      <xdr:col>111</xdr:col>
      <xdr:colOff>177800</xdr:colOff>
      <xdr:row>107</xdr:row>
      <xdr:rowOff>94162</xdr:rowOff>
    </xdr:to>
    <xdr:cxnSp macro="">
      <xdr:nvCxnSpPr>
        <xdr:cNvPr id="848" name="直線コネクタ 847">
          <a:extLst>
            <a:ext uri="{FF2B5EF4-FFF2-40B4-BE49-F238E27FC236}">
              <a16:creationId xmlns:a16="http://schemas.microsoft.com/office/drawing/2014/main" id="{58C3910D-E335-43F1-BA00-6B6E5C929E9C}"/>
            </a:ext>
          </a:extLst>
        </xdr:cNvPr>
        <xdr:cNvCxnSpPr/>
      </xdr:nvCxnSpPr>
      <xdr:spPr>
        <a:xfrm>
          <a:off x="20434300" y="18436045"/>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36830</xdr:rowOff>
    </xdr:from>
    <xdr:to>
      <xdr:col>102</xdr:col>
      <xdr:colOff>165100</xdr:colOff>
      <xdr:row>107</xdr:row>
      <xdr:rowOff>138430</xdr:rowOff>
    </xdr:to>
    <xdr:sp macro="" textlink="">
      <xdr:nvSpPr>
        <xdr:cNvPr id="849" name="楕円 848">
          <a:extLst>
            <a:ext uri="{FF2B5EF4-FFF2-40B4-BE49-F238E27FC236}">
              <a16:creationId xmlns:a16="http://schemas.microsoft.com/office/drawing/2014/main" id="{EC16E8CF-F1F1-4A60-A203-E8170E97D066}"/>
            </a:ext>
          </a:extLst>
        </xdr:cNvPr>
        <xdr:cNvSpPr/>
      </xdr:nvSpPr>
      <xdr:spPr>
        <a:xfrm>
          <a:off x="19494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87630</xdr:rowOff>
    </xdr:from>
    <xdr:to>
      <xdr:col>107</xdr:col>
      <xdr:colOff>50800</xdr:colOff>
      <xdr:row>107</xdr:row>
      <xdr:rowOff>90895</xdr:rowOff>
    </xdr:to>
    <xdr:cxnSp macro="">
      <xdr:nvCxnSpPr>
        <xdr:cNvPr id="850" name="直線コネクタ 849">
          <a:extLst>
            <a:ext uri="{FF2B5EF4-FFF2-40B4-BE49-F238E27FC236}">
              <a16:creationId xmlns:a16="http://schemas.microsoft.com/office/drawing/2014/main" id="{D3C4D43B-F4F5-42EB-833B-BC503808ECE0}"/>
            </a:ext>
          </a:extLst>
        </xdr:cNvPr>
        <xdr:cNvCxnSpPr/>
      </xdr:nvCxnSpPr>
      <xdr:spPr>
        <a:xfrm>
          <a:off x="19545300" y="1843278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61323</xdr:rowOff>
    </xdr:from>
    <xdr:to>
      <xdr:col>98</xdr:col>
      <xdr:colOff>38100</xdr:colOff>
      <xdr:row>108</xdr:row>
      <xdr:rowOff>162923</xdr:rowOff>
    </xdr:to>
    <xdr:sp macro="" textlink="">
      <xdr:nvSpPr>
        <xdr:cNvPr id="851" name="楕円 850">
          <a:extLst>
            <a:ext uri="{FF2B5EF4-FFF2-40B4-BE49-F238E27FC236}">
              <a16:creationId xmlns:a16="http://schemas.microsoft.com/office/drawing/2014/main" id="{F923784D-FA3C-4BE3-A5BE-E53C0AEEC080}"/>
            </a:ext>
          </a:extLst>
        </xdr:cNvPr>
        <xdr:cNvSpPr/>
      </xdr:nvSpPr>
      <xdr:spPr>
        <a:xfrm>
          <a:off x="18605500" y="1857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87630</xdr:rowOff>
    </xdr:from>
    <xdr:to>
      <xdr:col>102</xdr:col>
      <xdr:colOff>114300</xdr:colOff>
      <xdr:row>108</xdr:row>
      <xdr:rowOff>112123</xdr:rowOff>
    </xdr:to>
    <xdr:cxnSp macro="">
      <xdr:nvCxnSpPr>
        <xdr:cNvPr id="852" name="直線コネクタ 851">
          <a:extLst>
            <a:ext uri="{FF2B5EF4-FFF2-40B4-BE49-F238E27FC236}">
              <a16:creationId xmlns:a16="http://schemas.microsoft.com/office/drawing/2014/main" id="{C2CC2114-E4CB-4348-BDCB-AFE45EEF7B16}"/>
            </a:ext>
          </a:extLst>
        </xdr:cNvPr>
        <xdr:cNvCxnSpPr/>
      </xdr:nvCxnSpPr>
      <xdr:spPr>
        <a:xfrm flipV="1">
          <a:off x="18656300" y="1843278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139354</xdr:rowOff>
    </xdr:from>
    <xdr:ext cx="469744" cy="259045"/>
    <xdr:sp macro="" textlink="">
      <xdr:nvSpPr>
        <xdr:cNvPr id="853" name="n_1aveValue【公民館】&#10;一人当たり面積">
          <a:extLst>
            <a:ext uri="{FF2B5EF4-FFF2-40B4-BE49-F238E27FC236}">
              <a16:creationId xmlns:a16="http://schemas.microsoft.com/office/drawing/2014/main" id="{D837703F-5BC3-415E-A998-407A2B59374E}"/>
            </a:ext>
          </a:extLst>
        </xdr:cNvPr>
        <xdr:cNvSpPr txBox="1"/>
      </xdr:nvSpPr>
      <xdr:spPr>
        <a:xfrm>
          <a:off x="210757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132822</xdr:rowOff>
    </xdr:from>
    <xdr:ext cx="469744" cy="259045"/>
    <xdr:sp macro="" textlink="">
      <xdr:nvSpPr>
        <xdr:cNvPr id="854" name="n_2aveValue【公民館】&#10;一人当たり面積">
          <a:extLst>
            <a:ext uri="{FF2B5EF4-FFF2-40B4-BE49-F238E27FC236}">
              <a16:creationId xmlns:a16="http://schemas.microsoft.com/office/drawing/2014/main" id="{5933362A-E173-4A71-A27C-02D34523C1ED}"/>
            </a:ext>
          </a:extLst>
        </xdr:cNvPr>
        <xdr:cNvSpPr txBox="1"/>
      </xdr:nvSpPr>
      <xdr:spPr>
        <a:xfrm>
          <a:off x="20199427"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139354</xdr:rowOff>
    </xdr:from>
    <xdr:ext cx="469744" cy="259045"/>
    <xdr:sp macro="" textlink="">
      <xdr:nvSpPr>
        <xdr:cNvPr id="855" name="n_3aveValue【公民館】&#10;一人当たり面積">
          <a:extLst>
            <a:ext uri="{FF2B5EF4-FFF2-40B4-BE49-F238E27FC236}">
              <a16:creationId xmlns:a16="http://schemas.microsoft.com/office/drawing/2014/main" id="{AF98EFD5-09E2-4337-9C16-9652AFF7AE30}"/>
            </a:ext>
          </a:extLst>
        </xdr:cNvPr>
        <xdr:cNvSpPr txBox="1"/>
      </xdr:nvSpPr>
      <xdr:spPr>
        <a:xfrm>
          <a:off x="19310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12898</xdr:rowOff>
    </xdr:from>
    <xdr:ext cx="469744" cy="259045"/>
    <xdr:sp macro="" textlink="">
      <xdr:nvSpPr>
        <xdr:cNvPr id="856" name="n_4aveValue【公民館】&#10;一人当たり面積">
          <a:extLst>
            <a:ext uri="{FF2B5EF4-FFF2-40B4-BE49-F238E27FC236}">
              <a16:creationId xmlns:a16="http://schemas.microsoft.com/office/drawing/2014/main" id="{B723CB68-905C-458A-97AF-11B7E9E23FB5}"/>
            </a:ext>
          </a:extLst>
        </xdr:cNvPr>
        <xdr:cNvSpPr txBox="1"/>
      </xdr:nvSpPr>
      <xdr:spPr>
        <a:xfrm>
          <a:off x="18421427" y="181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161489</xdr:rowOff>
    </xdr:from>
    <xdr:ext cx="469744" cy="259045"/>
    <xdr:sp macro="" textlink="">
      <xdr:nvSpPr>
        <xdr:cNvPr id="857" name="n_1mainValue【公民館】&#10;一人当たり面積">
          <a:extLst>
            <a:ext uri="{FF2B5EF4-FFF2-40B4-BE49-F238E27FC236}">
              <a16:creationId xmlns:a16="http://schemas.microsoft.com/office/drawing/2014/main" id="{54FF4DF0-FB28-4C6D-A4ED-A94864DBEF97}"/>
            </a:ext>
          </a:extLst>
        </xdr:cNvPr>
        <xdr:cNvSpPr txBox="1"/>
      </xdr:nvSpPr>
      <xdr:spPr>
        <a:xfrm>
          <a:off x="21075727" y="1816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158222</xdr:rowOff>
    </xdr:from>
    <xdr:ext cx="469744" cy="259045"/>
    <xdr:sp macro="" textlink="">
      <xdr:nvSpPr>
        <xdr:cNvPr id="858" name="n_2mainValue【公民館】&#10;一人当たり面積">
          <a:extLst>
            <a:ext uri="{FF2B5EF4-FFF2-40B4-BE49-F238E27FC236}">
              <a16:creationId xmlns:a16="http://schemas.microsoft.com/office/drawing/2014/main" id="{45F6F8D5-FA42-4926-92D2-1903D5D80B5C}"/>
            </a:ext>
          </a:extLst>
        </xdr:cNvPr>
        <xdr:cNvSpPr txBox="1"/>
      </xdr:nvSpPr>
      <xdr:spPr>
        <a:xfrm>
          <a:off x="20199427" y="1816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154957</xdr:rowOff>
    </xdr:from>
    <xdr:ext cx="469744" cy="259045"/>
    <xdr:sp macro="" textlink="">
      <xdr:nvSpPr>
        <xdr:cNvPr id="859" name="n_3mainValue【公民館】&#10;一人当たり面積">
          <a:extLst>
            <a:ext uri="{FF2B5EF4-FFF2-40B4-BE49-F238E27FC236}">
              <a16:creationId xmlns:a16="http://schemas.microsoft.com/office/drawing/2014/main" id="{6C795966-41D2-45E8-AF78-5BDB57AECF22}"/>
            </a:ext>
          </a:extLst>
        </xdr:cNvPr>
        <xdr:cNvSpPr txBox="1"/>
      </xdr:nvSpPr>
      <xdr:spPr>
        <a:xfrm>
          <a:off x="19310427" y="1815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154050</xdr:rowOff>
    </xdr:from>
    <xdr:ext cx="469744" cy="259045"/>
    <xdr:sp macro="" textlink="">
      <xdr:nvSpPr>
        <xdr:cNvPr id="860" name="n_4mainValue【公民館】&#10;一人当たり面積">
          <a:extLst>
            <a:ext uri="{FF2B5EF4-FFF2-40B4-BE49-F238E27FC236}">
              <a16:creationId xmlns:a16="http://schemas.microsoft.com/office/drawing/2014/main" id="{818E561F-F3EF-42CC-B42A-3E84E5D9A61E}"/>
            </a:ext>
          </a:extLst>
        </xdr:cNvPr>
        <xdr:cNvSpPr txBox="1"/>
      </xdr:nvSpPr>
      <xdr:spPr>
        <a:xfrm>
          <a:off x="18421427" y="1867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1" name="正方形/長方形 860">
          <a:extLst>
            <a:ext uri="{FF2B5EF4-FFF2-40B4-BE49-F238E27FC236}">
              <a16:creationId xmlns:a16="http://schemas.microsoft.com/office/drawing/2014/main" id="{50044204-2C9B-433C-A782-38D325FCAB0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2" name="正方形/長方形 861">
          <a:extLst>
            <a:ext uri="{FF2B5EF4-FFF2-40B4-BE49-F238E27FC236}">
              <a16:creationId xmlns:a16="http://schemas.microsoft.com/office/drawing/2014/main" id="{33DCBE4F-249B-4911-AE3B-0FD03709A0F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3" name="テキスト ボックス 862">
          <a:extLst>
            <a:ext uri="{FF2B5EF4-FFF2-40B4-BE49-F238E27FC236}">
              <a16:creationId xmlns:a16="http://schemas.microsoft.com/office/drawing/2014/main" id="{2A6F129D-D12D-4677-909A-095C903AE3B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類似団体と比較して特に有形固定資産減価償却率が高くなっている施設は、認定こども園・幼稚園・保育所、低くなっている施設は、学校施設、公営住宅、公民館である。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認定こども園・幼稚園・保育所については、近年新設された認定こども園等は全て民営となっており、公立保育園については新設や大きな改修もなく老朽化が進んでいるため類似団体に比べ有形固定資産減価償却率が高く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学校施設については、順次計画的に小中学校で大規模改修事業を行っており、その結果類似団体に比べ有形固定資産減価償却率が低くなっている。公営住宅についても平成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年につばきの郷住宅（</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戸）が新設されたことにより学校施設同様、類似団体平均を大きく下回っている。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公民館については、平成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年度の中央公民館建替え（「にぎわいの里ののいち カミーノ」建設）に伴い、類似団体平均以下の水準となった。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今後も令和２年度に策定された個別施設計画をもとに各公共施設に対し計画的に老朽化対策を行い、維持管理費用の抑制に努めていきたい。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3B71FE6-0986-4A4F-AFFF-B715BCAF229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BDE9B2F-DA11-49E1-8792-456A10440F6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CC5E01E-1012-42F2-9286-95F2F8A0F0B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95F1B14-E70A-4B59-8E6A-65D75FEEB4F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石川県野々市市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D1DBB3F-AA6A-4812-ABEB-8C31DDDFB91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019045C-788E-4643-B3C2-C74E926F634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9D44CE4-3610-4783-ADC5-2B64957B1C0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3B4D80D-A53A-48E9-B91A-EAEAC818846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8FCC3D6-CDD2-4439-82AB-75EA76763A6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95AF2F4-14B1-4D1C-B1CB-0B6DAC0A8CC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53,981
53,433
13.56
21,796,205
21,088,515
509,413
12,074,556
20,047,454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E8F1F38-D18D-4516-A9B7-A14B459A52B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D0B4C2B-667A-440B-AC4C-34518277710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E61E01E-239E-4F70-A2F2-EE80A2C731A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4335B31-5DCA-4075-9316-81EA00AB352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A40D3D1-C126-4C0D-87E4-DB19C2CA901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2BC3DB2-0CD6-4EAD-A4A6-CF4E44B0C5C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C9AA617-EF57-4376-9A52-1021F93FEA8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DAE4AAD-05DE-45A6-AE71-AA31B8A524C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EEB3BEA-04F5-473C-A7D2-E6DB7EEF816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CC62CD0-3021-45D0-B9A6-ECDE514AFAF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B1F265D-0FA6-43CC-AFB9-A7E53ED4CF5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B60ADC9-98B7-4DBA-B3E7-B0B8C0531C3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7E36356-D828-4C7E-B5B9-D43B1732C57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0CD2202-654B-4F1B-BF65-223388A1160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DBF6FF2-E46F-4401-A067-E029E757D74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D26CF2B-CC81-4DD9-B943-CF76C48426C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BF6E524-2619-43A5-A1B2-2F5EB2F2530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0BC9301-919A-4D07-9429-8BF6735B7FF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EEA5AFF-9E6E-446C-98EF-CF4CCEB93CC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96B540A-2096-47EC-AF13-DEF11D31496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FAE8636-617C-401D-9AF6-B8F6F05B77D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C792D70-F7F3-4369-BF15-579F847A58F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2A14E27-35D7-4AC6-B1B4-E9BE4EE26DE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39B0BF3-7836-48F2-BB1A-AC6DD888C13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A9DDA79-6544-4719-86E2-0FABB76ED2C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46B8A06-5BBB-4A24-AFEE-9DC202FF469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728D972-F2A5-4234-AD33-8AFCB2DA01B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157AF4D-6A1E-4F16-852D-D67698A9E10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C9799B2-79DA-4ED4-A9EF-CB50D61BBC3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862B06D-6158-45F4-ADA2-D7A69A57EF3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3504C43-3873-4FF5-9D8B-AA90FA80DC2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8E950E0-5BF3-423B-A517-75BF0C3E14D5}"/>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C08CF829-4DA9-42A3-9B8B-2B666093D582}"/>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9A90897E-C594-419B-B603-366033D6B454}"/>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FC5C2BE0-BF31-4485-B8D9-1B9CFE661931}"/>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86F071CF-FC35-4DFD-AF7A-3EB91CAAEB21}"/>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A1BF73B9-049F-45B8-A58D-FADF084857F6}"/>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4179D1B4-2E69-4AF8-ABCD-354C956ADD8B}"/>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179542E8-304E-4C90-9225-82382072CB4E}"/>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892CFED3-7233-4095-928B-362A50E2E547}"/>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8F6A0B3D-9DB6-41A1-B100-4293CE09761C}"/>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6919D378-243B-4B75-B66C-B243AEC89DE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E293321C-31B5-435F-AA33-EAEF64F39C8E}"/>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1968A9BC-A64F-4EA1-B5B7-54F922C77845}"/>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7BDF3468-D4CD-427F-871E-2912134BD0B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1D0C25D5-D157-4A59-9D31-4F29BF218AF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11AF5BA4-D917-4A35-B25C-BF96F3A32990}"/>
            </a:ext>
          </a:extLst>
        </xdr:cNvPr>
        <xdr:cNvCxnSpPr/>
      </xdr:nvCxnSpPr>
      <xdr:spPr>
        <a:xfrm flipV="1">
          <a:off x="4634865" y="567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a:extLst>
            <a:ext uri="{FF2B5EF4-FFF2-40B4-BE49-F238E27FC236}">
              <a16:creationId xmlns:a16="http://schemas.microsoft.com/office/drawing/2014/main" id="{45EFC65A-01D1-4135-8E30-B86098F7167B}"/>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C035F59F-CC1B-48E7-B52F-73A159F5E085}"/>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a:extLst>
            <a:ext uri="{FF2B5EF4-FFF2-40B4-BE49-F238E27FC236}">
              <a16:creationId xmlns:a16="http://schemas.microsoft.com/office/drawing/2014/main" id="{7D7169AC-7FFC-4D21-AACF-4BE75D317EC3}"/>
            </a:ext>
          </a:extLst>
        </xdr:cNvPr>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a:extLst>
            <a:ext uri="{FF2B5EF4-FFF2-40B4-BE49-F238E27FC236}">
              <a16:creationId xmlns:a16="http://schemas.microsoft.com/office/drawing/2014/main" id="{66B093D0-3C2D-4B16-B31E-C8941055DBAA}"/>
            </a:ext>
          </a:extLst>
        </xdr:cNvPr>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21788</xdr:rowOff>
    </xdr:from>
    <xdr:ext cx="405111" cy="259045"/>
    <xdr:sp macro="" textlink="">
      <xdr:nvSpPr>
        <xdr:cNvPr id="63" name="【図書館】&#10;有形固定資産減価償却率平均値テキスト">
          <a:extLst>
            <a:ext uri="{FF2B5EF4-FFF2-40B4-BE49-F238E27FC236}">
              <a16:creationId xmlns:a16="http://schemas.microsoft.com/office/drawing/2014/main" id="{CB390BCC-3161-4CBE-A249-5A8013F50D86}"/>
            </a:ext>
          </a:extLst>
        </xdr:cNvPr>
        <xdr:cNvSpPr txBox="1"/>
      </xdr:nvSpPr>
      <xdr:spPr>
        <a:xfrm>
          <a:off x="4673600" y="6365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a:extLst>
            <a:ext uri="{FF2B5EF4-FFF2-40B4-BE49-F238E27FC236}">
              <a16:creationId xmlns:a16="http://schemas.microsoft.com/office/drawing/2014/main" id="{57CDD462-A4F6-48F5-BFD8-B289E4C66727}"/>
            </a:ext>
          </a:extLst>
        </xdr:cNvPr>
        <xdr:cNvSpPr/>
      </xdr:nvSpPr>
      <xdr:spPr>
        <a:xfrm>
          <a:off x="45847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56424</xdr:rowOff>
    </xdr:from>
    <xdr:to>
      <xdr:col>20</xdr:col>
      <xdr:colOff>38100</xdr:colOff>
      <xdr:row>37</xdr:row>
      <xdr:rowOff>158024</xdr:rowOff>
    </xdr:to>
    <xdr:sp macro="" textlink="">
      <xdr:nvSpPr>
        <xdr:cNvPr id="65" name="フローチャート: 判断 64">
          <a:extLst>
            <a:ext uri="{FF2B5EF4-FFF2-40B4-BE49-F238E27FC236}">
              <a16:creationId xmlns:a16="http://schemas.microsoft.com/office/drawing/2014/main" id="{79699200-6614-45B0-8100-B5427E826236}"/>
            </a:ext>
          </a:extLst>
        </xdr:cNvPr>
        <xdr:cNvSpPr/>
      </xdr:nvSpPr>
      <xdr:spPr>
        <a:xfrm>
          <a:off x="37465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27033</xdr:rowOff>
    </xdr:from>
    <xdr:to>
      <xdr:col>15</xdr:col>
      <xdr:colOff>101600</xdr:colOff>
      <xdr:row>37</xdr:row>
      <xdr:rowOff>128633</xdr:rowOff>
    </xdr:to>
    <xdr:sp macro="" textlink="">
      <xdr:nvSpPr>
        <xdr:cNvPr id="66" name="フローチャート: 判断 65">
          <a:extLst>
            <a:ext uri="{FF2B5EF4-FFF2-40B4-BE49-F238E27FC236}">
              <a16:creationId xmlns:a16="http://schemas.microsoft.com/office/drawing/2014/main" id="{D767967A-FACF-4E18-A8EB-1F039ABBE5BF}"/>
            </a:ext>
          </a:extLst>
        </xdr:cNvPr>
        <xdr:cNvSpPr/>
      </xdr:nvSpPr>
      <xdr:spPr>
        <a:xfrm>
          <a:off x="2857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a:extLst>
            <a:ext uri="{FF2B5EF4-FFF2-40B4-BE49-F238E27FC236}">
              <a16:creationId xmlns:a16="http://schemas.microsoft.com/office/drawing/2014/main" id="{8694861F-8BA3-4491-A9DE-D95390DC063B}"/>
            </a:ext>
          </a:extLst>
        </xdr:cNvPr>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146231</xdr:rowOff>
    </xdr:from>
    <xdr:to>
      <xdr:col>6</xdr:col>
      <xdr:colOff>38100</xdr:colOff>
      <xdr:row>37</xdr:row>
      <xdr:rowOff>76381</xdr:rowOff>
    </xdr:to>
    <xdr:sp macro="" textlink="">
      <xdr:nvSpPr>
        <xdr:cNvPr id="68" name="フローチャート: 判断 67">
          <a:extLst>
            <a:ext uri="{FF2B5EF4-FFF2-40B4-BE49-F238E27FC236}">
              <a16:creationId xmlns:a16="http://schemas.microsoft.com/office/drawing/2014/main" id="{B519BB74-86E2-4BBB-914A-747F0FDF7702}"/>
            </a:ext>
          </a:extLst>
        </xdr:cNvPr>
        <xdr:cNvSpPr/>
      </xdr:nvSpPr>
      <xdr:spPr>
        <a:xfrm>
          <a:off x="1079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C8C69C4-2050-4038-A23F-6208B8ADDE0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6DE61A3-2C37-48EB-968C-CE81227C00D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87A196E-6634-4F15-B542-B69CEA8E057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83ADF44-000A-4D83-9F46-8F72D5774A8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A71B6B5D-31C8-475C-9F89-6A2143690F9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31931</xdr:rowOff>
    </xdr:from>
    <xdr:to>
      <xdr:col>24</xdr:col>
      <xdr:colOff>114300</xdr:colOff>
      <xdr:row>34</xdr:row>
      <xdr:rowOff>133531</xdr:rowOff>
    </xdr:to>
    <xdr:sp macro="" textlink="">
      <xdr:nvSpPr>
        <xdr:cNvPr id="74" name="楕円 73">
          <a:extLst>
            <a:ext uri="{FF2B5EF4-FFF2-40B4-BE49-F238E27FC236}">
              <a16:creationId xmlns:a16="http://schemas.microsoft.com/office/drawing/2014/main" id="{6600EE3A-3D5A-4499-97DC-D618017BEAC2}"/>
            </a:ext>
          </a:extLst>
        </xdr:cNvPr>
        <xdr:cNvSpPr/>
      </xdr:nvSpPr>
      <xdr:spPr>
        <a:xfrm>
          <a:off x="4584700" y="586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54808</xdr:rowOff>
    </xdr:from>
    <xdr:ext cx="405111" cy="259045"/>
    <xdr:sp macro="" textlink="">
      <xdr:nvSpPr>
        <xdr:cNvPr id="75" name="【図書館】&#10;有形固定資産減価償却率該当値テキスト">
          <a:extLst>
            <a:ext uri="{FF2B5EF4-FFF2-40B4-BE49-F238E27FC236}">
              <a16:creationId xmlns:a16="http://schemas.microsoft.com/office/drawing/2014/main" id="{5E88D67F-8D08-4CE9-A3E3-A1669B05F3CC}"/>
            </a:ext>
          </a:extLst>
        </xdr:cNvPr>
        <xdr:cNvSpPr txBox="1"/>
      </xdr:nvSpPr>
      <xdr:spPr>
        <a:xfrm>
          <a:off x="4673600" y="571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141333</xdr:rowOff>
    </xdr:from>
    <xdr:to>
      <xdr:col>20</xdr:col>
      <xdr:colOff>38100</xdr:colOff>
      <xdr:row>34</xdr:row>
      <xdr:rowOff>71483</xdr:rowOff>
    </xdr:to>
    <xdr:sp macro="" textlink="">
      <xdr:nvSpPr>
        <xdr:cNvPr id="76" name="楕円 75">
          <a:extLst>
            <a:ext uri="{FF2B5EF4-FFF2-40B4-BE49-F238E27FC236}">
              <a16:creationId xmlns:a16="http://schemas.microsoft.com/office/drawing/2014/main" id="{1FC40DCC-D73C-4641-85A3-2A2D0E3B6E96}"/>
            </a:ext>
          </a:extLst>
        </xdr:cNvPr>
        <xdr:cNvSpPr/>
      </xdr:nvSpPr>
      <xdr:spPr>
        <a:xfrm>
          <a:off x="3746500" y="579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20683</xdr:rowOff>
    </xdr:from>
    <xdr:to>
      <xdr:col>24</xdr:col>
      <xdr:colOff>63500</xdr:colOff>
      <xdr:row>34</xdr:row>
      <xdr:rowOff>82731</xdr:rowOff>
    </xdr:to>
    <xdr:cxnSp macro="">
      <xdr:nvCxnSpPr>
        <xdr:cNvPr id="77" name="直線コネクタ 76">
          <a:extLst>
            <a:ext uri="{FF2B5EF4-FFF2-40B4-BE49-F238E27FC236}">
              <a16:creationId xmlns:a16="http://schemas.microsoft.com/office/drawing/2014/main" id="{225B36C9-27DA-4997-B643-67AE84B05D18}"/>
            </a:ext>
          </a:extLst>
        </xdr:cNvPr>
        <xdr:cNvCxnSpPr/>
      </xdr:nvCxnSpPr>
      <xdr:spPr>
        <a:xfrm>
          <a:off x="3797300" y="5849983"/>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77651</xdr:rowOff>
    </xdr:from>
    <xdr:to>
      <xdr:col>15</xdr:col>
      <xdr:colOff>101600</xdr:colOff>
      <xdr:row>34</xdr:row>
      <xdr:rowOff>7801</xdr:rowOff>
    </xdr:to>
    <xdr:sp macro="" textlink="">
      <xdr:nvSpPr>
        <xdr:cNvPr id="78" name="楕円 77">
          <a:extLst>
            <a:ext uri="{FF2B5EF4-FFF2-40B4-BE49-F238E27FC236}">
              <a16:creationId xmlns:a16="http://schemas.microsoft.com/office/drawing/2014/main" id="{99DCB8F5-66F7-4F95-A130-1A5977FA5EFF}"/>
            </a:ext>
          </a:extLst>
        </xdr:cNvPr>
        <xdr:cNvSpPr/>
      </xdr:nvSpPr>
      <xdr:spPr>
        <a:xfrm>
          <a:off x="2857500" y="573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128451</xdr:rowOff>
    </xdr:from>
    <xdr:to>
      <xdr:col>19</xdr:col>
      <xdr:colOff>177800</xdr:colOff>
      <xdr:row>34</xdr:row>
      <xdr:rowOff>20683</xdr:rowOff>
    </xdr:to>
    <xdr:cxnSp macro="">
      <xdr:nvCxnSpPr>
        <xdr:cNvPr id="79" name="直線コネクタ 78">
          <a:extLst>
            <a:ext uri="{FF2B5EF4-FFF2-40B4-BE49-F238E27FC236}">
              <a16:creationId xmlns:a16="http://schemas.microsoft.com/office/drawing/2014/main" id="{EB2D0CFF-8121-4C2D-9A5F-7B8627AA4799}"/>
            </a:ext>
          </a:extLst>
        </xdr:cNvPr>
        <xdr:cNvCxnSpPr/>
      </xdr:nvCxnSpPr>
      <xdr:spPr>
        <a:xfrm>
          <a:off x="2908300" y="5786301"/>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15603</xdr:rowOff>
    </xdr:from>
    <xdr:to>
      <xdr:col>10</xdr:col>
      <xdr:colOff>165100</xdr:colOff>
      <xdr:row>33</xdr:row>
      <xdr:rowOff>117203</xdr:rowOff>
    </xdr:to>
    <xdr:sp macro="" textlink="">
      <xdr:nvSpPr>
        <xdr:cNvPr id="80" name="楕円 79">
          <a:extLst>
            <a:ext uri="{FF2B5EF4-FFF2-40B4-BE49-F238E27FC236}">
              <a16:creationId xmlns:a16="http://schemas.microsoft.com/office/drawing/2014/main" id="{4FD6E90C-F8DA-4AFB-B0E8-4BBFCF4D55E2}"/>
            </a:ext>
          </a:extLst>
        </xdr:cNvPr>
        <xdr:cNvSpPr/>
      </xdr:nvSpPr>
      <xdr:spPr>
        <a:xfrm>
          <a:off x="1968500" y="567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66403</xdr:rowOff>
    </xdr:from>
    <xdr:to>
      <xdr:col>15</xdr:col>
      <xdr:colOff>50800</xdr:colOff>
      <xdr:row>33</xdr:row>
      <xdr:rowOff>128451</xdr:rowOff>
    </xdr:to>
    <xdr:cxnSp macro="">
      <xdr:nvCxnSpPr>
        <xdr:cNvPr id="81" name="直線コネクタ 80">
          <a:extLst>
            <a:ext uri="{FF2B5EF4-FFF2-40B4-BE49-F238E27FC236}">
              <a16:creationId xmlns:a16="http://schemas.microsoft.com/office/drawing/2014/main" id="{6C3771E8-55A5-479C-A6DA-E74544081F25}"/>
            </a:ext>
          </a:extLst>
        </xdr:cNvPr>
        <xdr:cNvCxnSpPr/>
      </xdr:nvCxnSpPr>
      <xdr:spPr>
        <a:xfrm>
          <a:off x="2019300" y="5724253"/>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32</xdr:row>
      <xdr:rowOff>123372</xdr:rowOff>
    </xdr:from>
    <xdr:to>
      <xdr:col>6</xdr:col>
      <xdr:colOff>38100</xdr:colOff>
      <xdr:row>33</xdr:row>
      <xdr:rowOff>53522</xdr:rowOff>
    </xdr:to>
    <xdr:sp macro="" textlink="">
      <xdr:nvSpPr>
        <xdr:cNvPr id="82" name="楕円 81">
          <a:extLst>
            <a:ext uri="{FF2B5EF4-FFF2-40B4-BE49-F238E27FC236}">
              <a16:creationId xmlns:a16="http://schemas.microsoft.com/office/drawing/2014/main" id="{D093880D-087F-4DE2-A5A9-36197520155B}"/>
            </a:ext>
          </a:extLst>
        </xdr:cNvPr>
        <xdr:cNvSpPr/>
      </xdr:nvSpPr>
      <xdr:spPr>
        <a:xfrm>
          <a:off x="1079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2722</xdr:rowOff>
    </xdr:from>
    <xdr:to>
      <xdr:col>10</xdr:col>
      <xdr:colOff>114300</xdr:colOff>
      <xdr:row>33</xdr:row>
      <xdr:rowOff>66403</xdr:rowOff>
    </xdr:to>
    <xdr:cxnSp macro="">
      <xdr:nvCxnSpPr>
        <xdr:cNvPr id="83" name="直線コネクタ 82">
          <a:extLst>
            <a:ext uri="{FF2B5EF4-FFF2-40B4-BE49-F238E27FC236}">
              <a16:creationId xmlns:a16="http://schemas.microsoft.com/office/drawing/2014/main" id="{1ED9E258-56BE-4B72-8F6E-0C7144150FC6}"/>
            </a:ext>
          </a:extLst>
        </xdr:cNvPr>
        <xdr:cNvCxnSpPr/>
      </xdr:nvCxnSpPr>
      <xdr:spPr>
        <a:xfrm>
          <a:off x="1130300" y="5660572"/>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149151</xdr:rowOff>
    </xdr:from>
    <xdr:ext cx="405111" cy="259045"/>
    <xdr:sp macro="" textlink="">
      <xdr:nvSpPr>
        <xdr:cNvPr id="84" name="n_1aveValue【図書館】&#10;有形固定資産減価償却率">
          <a:extLst>
            <a:ext uri="{FF2B5EF4-FFF2-40B4-BE49-F238E27FC236}">
              <a16:creationId xmlns:a16="http://schemas.microsoft.com/office/drawing/2014/main" id="{676FC858-96D7-4561-A342-D2398EF902F2}"/>
            </a:ext>
          </a:extLst>
        </xdr:cNvPr>
        <xdr:cNvSpPr txBox="1"/>
      </xdr:nvSpPr>
      <xdr:spPr>
        <a:xfrm>
          <a:off x="3582044" y="649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119760</xdr:rowOff>
    </xdr:from>
    <xdr:ext cx="405111" cy="259045"/>
    <xdr:sp macro="" textlink="">
      <xdr:nvSpPr>
        <xdr:cNvPr id="85" name="n_2aveValue【図書館】&#10;有形固定資産減価償却率">
          <a:extLst>
            <a:ext uri="{FF2B5EF4-FFF2-40B4-BE49-F238E27FC236}">
              <a16:creationId xmlns:a16="http://schemas.microsoft.com/office/drawing/2014/main" id="{7C435A1C-389D-4901-80F5-D3103E46549D}"/>
            </a:ext>
          </a:extLst>
        </xdr:cNvPr>
        <xdr:cNvSpPr txBox="1"/>
      </xdr:nvSpPr>
      <xdr:spPr>
        <a:xfrm>
          <a:off x="2705744" y="646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83837</xdr:rowOff>
    </xdr:from>
    <xdr:ext cx="405111" cy="259045"/>
    <xdr:sp macro="" textlink="">
      <xdr:nvSpPr>
        <xdr:cNvPr id="86" name="n_3aveValue【図書館】&#10;有形固定資産減価償却率">
          <a:extLst>
            <a:ext uri="{FF2B5EF4-FFF2-40B4-BE49-F238E27FC236}">
              <a16:creationId xmlns:a16="http://schemas.microsoft.com/office/drawing/2014/main" id="{F928D261-EA61-4DD1-8944-FF39A07301CA}"/>
            </a:ext>
          </a:extLst>
        </xdr:cNvPr>
        <xdr:cNvSpPr txBox="1"/>
      </xdr:nvSpPr>
      <xdr:spPr>
        <a:xfrm>
          <a:off x="1816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67508</xdr:rowOff>
    </xdr:from>
    <xdr:ext cx="405111" cy="259045"/>
    <xdr:sp macro="" textlink="">
      <xdr:nvSpPr>
        <xdr:cNvPr id="87" name="n_4aveValue【図書館】&#10;有形固定資産減価償却率">
          <a:extLst>
            <a:ext uri="{FF2B5EF4-FFF2-40B4-BE49-F238E27FC236}">
              <a16:creationId xmlns:a16="http://schemas.microsoft.com/office/drawing/2014/main" id="{44E0BE9C-6ECE-463E-AC10-28313E606047}"/>
            </a:ext>
          </a:extLst>
        </xdr:cNvPr>
        <xdr:cNvSpPr txBox="1"/>
      </xdr:nvSpPr>
      <xdr:spPr>
        <a:xfrm>
          <a:off x="927744" y="641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88010</xdr:rowOff>
    </xdr:from>
    <xdr:ext cx="405111" cy="259045"/>
    <xdr:sp macro="" textlink="">
      <xdr:nvSpPr>
        <xdr:cNvPr id="88" name="n_1mainValue【図書館】&#10;有形固定資産減価償却率">
          <a:extLst>
            <a:ext uri="{FF2B5EF4-FFF2-40B4-BE49-F238E27FC236}">
              <a16:creationId xmlns:a16="http://schemas.microsoft.com/office/drawing/2014/main" id="{B1B02ACF-5389-475E-AAA8-1F36C98306AE}"/>
            </a:ext>
          </a:extLst>
        </xdr:cNvPr>
        <xdr:cNvSpPr txBox="1"/>
      </xdr:nvSpPr>
      <xdr:spPr>
        <a:xfrm>
          <a:off x="3582044" y="5574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32</xdr:row>
      <xdr:rowOff>24328</xdr:rowOff>
    </xdr:from>
    <xdr:ext cx="340478" cy="259045"/>
    <xdr:sp macro="" textlink="">
      <xdr:nvSpPr>
        <xdr:cNvPr id="89" name="n_2mainValue【図書館】&#10;有形固定資産減価償却率">
          <a:extLst>
            <a:ext uri="{FF2B5EF4-FFF2-40B4-BE49-F238E27FC236}">
              <a16:creationId xmlns:a16="http://schemas.microsoft.com/office/drawing/2014/main" id="{D798EC3D-22FC-45ED-9E2C-A45C55CFAF58}"/>
            </a:ext>
          </a:extLst>
        </xdr:cNvPr>
        <xdr:cNvSpPr txBox="1"/>
      </xdr:nvSpPr>
      <xdr:spPr>
        <a:xfrm>
          <a:off x="2738061" y="55107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31</xdr:row>
      <xdr:rowOff>133730</xdr:rowOff>
    </xdr:from>
    <xdr:ext cx="340478" cy="259045"/>
    <xdr:sp macro="" textlink="">
      <xdr:nvSpPr>
        <xdr:cNvPr id="90" name="n_3mainValue【図書館】&#10;有形固定資産減価償却率">
          <a:extLst>
            <a:ext uri="{FF2B5EF4-FFF2-40B4-BE49-F238E27FC236}">
              <a16:creationId xmlns:a16="http://schemas.microsoft.com/office/drawing/2014/main" id="{F091D67A-0CF2-4D95-929D-B0324B50D9A4}"/>
            </a:ext>
          </a:extLst>
        </xdr:cNvPr>
        <xdr:cNvSpPr txBox="1"/>
      </xdr:nvSpPr>
      <xdr:spPr>
        <a:xfrm>
          <a:off x="1849061" y="54486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31</xdr:row>
      <xdr:rowOff>70049</xdr:rowOff>
    </xdr:from>
    <xdr:ext cx="340478" cy="259045"/>
    <xdr:sp macro="" textlink="">
      <xdr:nvSpPr>
        <xdr:cNvPr id="91" name="n_4mainValue【図書館】&#10;有形固定資産減価償却率">
          <a:extLst>
            <a:ext uri="{FF2B5EF4-FFF2-40B4-BE49-F238E27FC236}">
              <a16:creationId xmlns:a16="http://schemas.microsoft.com/office/drawing/2014/main" id="{F4C29448-595E-42CC-98EF-D53999E57588}"/>
            </a:ext>
          </a:extLst>
        </xdr:cNvPr>
        <xdr:cNvSpPr txBox="1"/>
      </xdr:nvSpPr>
      <xdr:spPr>
        <a:xfrm>
          <a:off x="960061" y="53849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A22D5103-AE79-4675-9B7E-1F4BFEB52FE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68619EF9-FA71-47B9-88B6-211FC6EBADC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3EC5A27-E5DB-465D-AAFF-608E0C2F516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1FD94799-0B05-458A-A3B5-B6CCA2C74C3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8ED5D438-5FFF-441D-9029-EF7593A24A3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E29B2A0A-8FB3-4524-9134-B89109D5832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BCC83306-CFFD-45F9-A94D-835A906F5AC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B892F9DC-1DD5-4304-9DF3-6B7C297BF0F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313C34E5-744E-430A-855E-8EACC524038A}"/>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1CDF0774-E9DF-4A9C-98DC-38E5F3CE888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2D139741-8ED2-4C1B-BF9A-84E8A14043ED}"/>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CCCFF37E-C3E2-4A44-8A30-8F08311672E3}"/>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4437EF93-D940-48DB-A9A4-5C0CC7EDAF32}"/>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2B0BC6C8-2404-4BD5-A133-9B97F2CE742C}"/>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F5C96554-D0A6-411E-99BB-F3807645D982}"/>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EB354E6B-C949-49FF-8CA9-3F78E4543E36}"/>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D42B229D-07CD-4258-846E-366F39C33369}"/>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4159E64D-08CE-4518-95A3-9D11A1F3AA26}"/>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BF235EBE-9BDF-406F-9185-6E4A4DDDB13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7C85E025-CB2A-4C93-ABCA-23AA410115FD}"/>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F82E4176-4AD6-4826-AA86-03753D4BAAB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73914</xdr:rowOff>
    </xdr:from>
    <xdr:to>
      <xdr:col>54</xdr:col>
      <xdr:colOff>189865</xdr:colOff>
      <xdr:row>41</xdr:row>
      <xdr:rowOff>124206</xdr:rowOff>
    </xdr:to>
    <xdr:cxnSp macro="">
      <xdr:nvCxnSpPr>
        <xdr:cNvPr id="113" name="直線コネクタ 112">
          <a:extLst>
            <a:ext uri="{FF2B5EF4-FFF2-40B4-BE49-F238E27FC236}">
              <a16:creationId xmlns:a16="http://schemas.microsoft.com/office/drawing/2014/main" id="{97A1CA3F-7A9D-4FE1-8DD1-12F935EA46E5}"/>
            </a:ext>
          </a:extLst>
        </xdr:cNvPr>
        <xdr:cNvCxnSpPr/>
      </xdr:nvCxnSpPr>
      <xdr:spPr>
        <a:xfrm flipV="1">
          <a:off x="10476865" y="6074664"/>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128033</xdr:rowOff>
    </xdr:from>
    <xdr:ext cx="469744" cy="259045"/>
    <xdr:sp macro="" textlink="">
      <xdr:nvSpPr>
        <xdr:cNvPr id="114" name="【図書館】&#10;一人当たり面積最小値テキスト">
          <a:extLst>
            <a:ext uri="{FF2B5EF4-FFF2-40B4-BE49-F238E27FC236}">
              <a16:creationId xmlns:a16="http://schemas.microsoft.com/office/drawing/2014/main" id="{64EE027D-B4C9-48AE-A737-47D89D3D430F}"/>
            </a:ext>
          </a:extLst>
        </xdr:cNvPr>
        <xdr:cNvSpPr txBox="1"/>
      </xdr:nvSpPr>
      <xdr:spPr>
        <a:xfrm>
          <a:off x="10515600" y="715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124206</xdr:rowOff>
    </xdr:from>
    <xdr:to>
      <xdr:col>55</xdr:col>
      <xdr:colOff>88900</xdr:colOff>
      <xdr:row>41</xdr:row>
      <xdr:rowOff>124206</xdr:rowOff>
    </xdr:to>
    <xdr:cxnSp macro="">
      <xdr:nvCxnSpPr>
        <xdr:cNvPr id="115" name="直線コネクタ 114">
          <a:extLst>
            <a:ext uri="{FF2B5EF4-FFF2-40B4-BE49-F238E27FC236}">
              <a16:creationId xmlns:a16="http://schemas.microsoft.com/office/drawing/2014/main" id="{B0B2D293-683F-48CE-AD27-F60F26AA9F49}"/>
            </a:ext>
          </a:extLst>
        </xdr:cNvPr>
        <xdr:cNvCxnSpPr/>
      </xdr:nvCxnSpPr>
      <xdr:spPr>
        <a:xfrm>
          <a:off x="10388600" y="715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20591</xdr:rowOff>
    </xdr:from>
    <xdr:ext cx="469744" cy="259045"/>
    <xdr:sp macro="" textlink="">
      <xdr:nvSpPr>
        <xdr:cNvPr id="116" name="【図書館】&#10;一人当たり面積最大値テキスト">
          <a:extLst>
            <a:ext uri="{FF2B5EF4-FFF2-40B4-BE49-F238E27FC236}">
              <a16:creationId xmlns:a16="http://schemas.microsoft.com/office/drawing/2014/main" id="{8EC862D9-721E-44E0-B167-AACB10DA04A7}"/>
            </a:ext>
          </a:extLst>
        </xdr:cNvPr>
        <xdr:cNvSpPr txBox="1"/>
      </xdr:nvSpPr>
      <xdr:spPr>
        <a:xfrm>
          <a:off x="10515600" y="584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73914</xdr:rowOff>
    </xdr:from>
    <xdr:to>
      <xdr:col>55</xdr:col>
      <xdr:colOff>88900</xdr:colOff>
      <xdr:row>35</xdr:row>
      <xdr:rowOff>73914</xdr:rowOff>
    </xdr:to>
    <xdr:cxnSp macro="">
      <xdr:nvCxnSpPr>
        <xdr:cNvPr id="117" name="直線コネクタ 116">
          <a:extLst>
            <a:ext uri="{FF2B5EF4-FFF2-40B4-BE49-F238E27FC236}">
              <a16:creationId xmlns:a16="http://schemas.microsoft.com/office/drawing/2014/main" id="{36A2B9EB-C36D-49FD-A138-10A64B505667}"/>
            </a:ext>
          </a:extLst>
        </xdr:cNvPr>
        <xdr:cNvCxnSpPr/>
      </xdr:nvCxnSpPr>
      <xdr:spPr>
        <a:xfrm>
          <a:off x="10388600" y="6074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22115</xdr:rowOff>
    </xdr:from>
    <xdr:ext cx="469744" cy="259045"/>
    <xdr:sp macro="" textlink="">
      <xdr:nvSpPr>
        <xdr:cNvPr id="118" name="【図書館】&#10;一人当たり面積平均値テキスト">
          <a:extLst>
            <a:ext uri="{FF2B5EF4-FFF2-40B4-BE49-F238E27FC236}">
              <a16:creationId xmlns:a16="http://schemas.microsoft.com/office/drawing/2014/main" id="{CC06D129-A2A3-45B4-BB57-5B3EF0FB86A1}"/>
            </a:ext>
          </a:extLst>
        </xdr:cNvPr>
        <xdr:cNvSpPr txBox="1"/>
      </xdr:nvSpPr>
      <xdr:spPr>
        <a:xfrm>
          <a:off x="10515600" y="6880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43688</xdr:rowOff>
    </xdr:from>
    <xdr:to>
      <xdr:col>55</xdr:col>
      <xdr:colOff>50800</xdr:colOff>
      <xdr:row>40</xdr:row>
      <xdr:rowOff>145288</xdr:rowOff>
    </xdr:to>
    <xdr:sp macro="" textlink="">
      <xdr:nvSpPr>
        <xdr:cNvPr id="119" name="フローチャート: 判断 118">
          <a:extLst>
            <a:ext uri="{FF2B5EF4-FFF2-40B4-BE49-F238E27FC236}">
              <a16:creationId xmlns:a16="http://schemas.microsoft.com/office/drawing/2014/main" id="{95A41672-5BED-4690-A989-57FBA75FC930}"/>
            </a:ext>
          </a:extLst>
        </xdr:cNvPr>
        <xdr:cNvSpPr/>
      </xdr:nvSpPr>
      <xdr:spPr>
        <a:xfrm>
          <a:off x="10426700" y="690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61976</xdr:rowOff>
    </xdr:from>
    <xdr:to>
      <xdr:col>50</xdr:col>
      <xdr:colOff>165100</xdr:colOff>
      <xdr:row>40</xdr:row>
      <xdr:rowOff>163576</xdr:rowOff>
    </xdr:to>
    <xdr:sp macro="" textlink="">
      <xdr:nvSpPr>
        <xdr:cNvPr id="120" name="フローチャート: 判断 119">
          <a:extLst>
            <a:ext uri="{FF2B5EF4-FFF2-40B4-BE49-F238E27FC236}">
              <a16:creationId xmlns:a16="http://schemas.microsoft.com/office/drawing/2014/main" id="{65965B7B-DE93-4081-9597-99643B81381F}"/>
            </a:ext>
          </a:extLst>
        </xdr:cNvPr>
        <xdr:cNvSpPr/>
      </xdr:nvSpPr>
      <xdr:spPr>
        <a:xfrm>
          <a:off x="9588500" y="691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66548</xdr:rowOff>
    </xdr:from>
    <xdr:to>
      <xdr:col>46</xdr:col>
      <xdr:colOff>38100</xdr:colOff>
      <xdr:row>40</xdr:row>
      <xdr:rowOff>168148</xdr:rowOff>
    </xdr:to>
    <xdr:sp macro="" textlink="">
      <xdr:nvSpPr>
        <xdr:cNvPr id="121" name="フローチャート: 判断 120">
          <a:extLst>
            <a:ext uri="{FF2B5EF4-FFF2-40B4-BE49-F238E27FC236}">
              <a16:creationId xmlns:a16="http://schemas.microsoft.com/office/drawing/2014/main" id="{E8696EC2-8580-4A5A-B891-85AF86B9ED82}"/>
            </a:ext>
          </a:extLst>
        </xdr:cNvPr>
        <xdr:cNvSpPr/>
      </xdr:nvSpPr>
      <xdr:spPr>
        <a:xfrm>
          <a:off x="8699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66548</xdr:rowOff>
    </xdr:from>
    <xdr:to>
      <xdr:col>41</xdr:col>
      <xdr:colOff>101600</xdr:colOff>
      <xdr:row>40</xdr:row>
      <xdr:rowOff>168148</xdr:rowOff>
    </xdr:to>
    <xdr:sp macro="" textlink="">
      <xdr:nvSpPr>
        <xdr:cNvPr id="122" name="フローチャート: 判断 121">
          <a:extLst>
            <a:ext uri="{FF2B5EF4-FFF2-40B4-BE49-F238E27FC236}">
              <a16:creationId xmlns:a16="http://schemas.microsoft.com/office/drawing/2014/main" id="{1E70FE3F-4434-4DA4-9A4D-7C781B3112CD}"/>
            </a:ext>
          </a:extLst>
        </xdr:cNvPr>
        <xdr:cNvSpPr/>
      </xdr:nvSpPr>
      <xdr:spPr>
        <a:xfrm>
          <a:off x="7810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66548</xdr:rowOff>
    </xdr:from>
    <xdr:to>
      <xdr:col>36</xdr:col>
      <xdr:colOff>165100</xdr:colOff>
      <xdr:row>40</xdr:row>
      <xdr:rowOff>168148</xdr:rowOff>
    </xdr:to>
    <xdr:sp macro="" textlink="">
      <xdr:nvSpPr>
        <xdr:cNvPr id="123" name="フローチャート: 判断 122">
          <a:extLst>
            <a:ext uri="{FF2B5EF4-FFF2-40B4-BE49-F238E27FC236}">
              <a16:creationId xmlns:a16="http://schemas.microsoft.com/office/drawing/2014/main" id="{ED8011D6-7783-48A9-B913-D8AFF42EF247}"/>
            </a:ext>
          </a:extLst>
        </xdr:cNvPr>
        <xdr:cNvSpPr/>
      </xdr:nvSpPr>
      <xdr:spPr>
        <a:xfrm>
          <a:off x="6921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97A41D17-9313-43CC-A16D-5C1BB55BD6E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F3BB1DA-789D-40AF-B7A2-31716334979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FC69974-DD63-432F-BA7D-490B7FF9BAB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0DC4A2A-6963-4EA1-9728-910B2DC99DB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5B4CF714-7FEF-4C03-9C49-2C68CF44E53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112268</xdr:rowOff>
    </xdr:from>
    <xdr:to>
      <xdr:col>55</xdr:col>
      <xdr:colOff>50800</xdr:colOff>
      <xdr:row>39</xdr:row>
      <xdr:rowOff>42418</xdr:rowOff>
    </xdr:to>
    <xdr:sp macro="" textlink="">
      <xdr:nvSpPr>
        <xdr:cNvPr id="129" name="楕円 128">
          <a:extLst>
            <a:ext uri="{FF2B5EF4-FFF2-40B4-BE49-F238E27FC236}">
              <a16:creationId xmlns:a16="http://schemas.microsoft.com/office/drawing/2014/main" id="{AF8F3A8E-733A-4D3B-BEA2-7BCAFF33AE3D}"/>
            </a:ext>
          </a:extLst>
        </xdr:cNvPr>
        <xdr:cNvSpPr/>
      </xdr:nvSpPr>
      <xdr:spPr>
        <a:xfrm>
          <a:off x="10426700" y="66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135145</xdr:rowOff>
    </xdr:from>
    <xdr:ext cx="469744" cy="259045"/>
    <xdr:sp macro="" textlink="">
      <xdr:nvSpPr>
        <xdr:cNvPr id="130" name="【図書館】&#10;一人当たり面積該当値テキスト">
          <a:extLst>
            <a:ext uri="{FF2B5EF4-FFF2-40B4-BE49-F238E27FC236}">
              <a16:creationId xmlns:a16="http://schemas.microsoft.com/office/drawing/2014/main" id="{46DC3ABD-8C13-42D4-9E8E-AF6781E08FEA}"/>
            </a:ext>
          </a:extLst>
        </xdr:cNvPr>
        <xdr:cNvSpPr txBox="1"/>
      </xdr:nvSpPr>
      <xdr:spPr>
        <a:xfrm>
          <a:off x="10515600" y="647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112268</xdr:rowOff>
    </xdr:from>
    <xdr:to>
      <xdr:col>50</xdr:col>
      <xdr:colOff>165100</xdr:colOff>
      <xdr:row>39</xdr:row>
      <xdr:rowOff>42418</xdr:rowOff>
    </xdr:to>
    <xdr:sp macro="" textlink="">
      <xdr:nvSpPr>
        <xdr:cNvPr id="131" name="楕円 130">
          <a:extLst>
            <a:ext uri="{FF2B5EF4-FFF2-40B4-BE49-F238E27FC236}">
              <a16:creationId xmlns:a16="http://schemas.microsoft.com/office/drawing/2014/main" id="{09815D0B-D89B-448F-BC7F-746ADB9CFF9E}"/>
            </a:ext>
          </a:extLst>
        </xdr:cNvPr>
        <xdr:cNvSpPr/>
      </xdr:nvSpPr>
      <xdr:spPr>
        <a:xfrm>
          <a:off x="9588500" y="66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163068</xdr:rowOff>
    </xdr:from>
    <xdr:to>
      <xdr:col>55</xdr:col>
      <xdr:colOff>0</xdr:colOff>
      <xdr:row>38</xdr:row>
      <xdr:rowOff>163068</xdr:rowOff>
    </xdr:to>
    <xdr:cxnSp macro="">
      <xdr:nvCxnSpPr>
        <xdr:cNvPr id="132" name="直線コネクタ 131">
          <a:extLst>
            <a:ext uri="{FF2B5EF4-FFF2-40B4-BE49-F238E27FC236}">
              <a16:creationId xmlns:a16="http://schemas.microsoft.com/office/drawing/2014/main" id="{A9676C98-77B7-4995-BE54-E9F3566DC94E}"/>
            </a:ext>
          </a:extLst>
        </xdr:cNvPr>
        <xdr:cNvCxnSpPr/>
      </xdr:nvCxnSpPr>
      <xdr:spPr>
        <a:xfrm>
          <a:off x="9639300" y="66781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103124</xdr:rowOff>
    </xdr:from>
    <xdr:to>
      <xdr:col>46</xdr:col>
      <xdr:colOff>38100</xdr:colOff>
      <xdr:row>39</xdr:row>
      <xdr:rowOff>33274</xdr:rowOff>
    </xdr:to>
    <xdr:sp macro="" textlink="">
      <xdr:nvSpPr>
        <xdr:cNvPr id="133" name="楕円 132">
          <a:extLst>
            <a:ext uri="{FF2B5EF4-FFF2-40B4-BE49-F238E27FC236}">
              <a16:creationId xmlns:a16="http://schemas.microsoft.com/office/drawing/2014/main" id="{8AFDD0C7-4962-4365-B99E-67B9DACF61E9}"/>
            </a:ext>
          </a:extLst>
        </xdr:cNvPr>
        <xdr:cNvSpPr/>
      </xdr:nvSpPr>
      <xdr:spPr>
        <a:xfrm>
          <a:off x="8699500" y="661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153924</xdr:rowOff>
    </xdr:from>
    <xdr:to>
      <xdr:col>50</xdr:col>
      <xdr:colOff>114300</xdr:colOff>
      <xdr:row>38</xdr:row>
      <xdr:rowOff>163068</xdr:rowOff>
    </xdr:to>
    <xdr:cxnSp macro="">
      <xdr:nvCxnSpPr>
        <xdr:cNvPr id="134" name="直線コネクタ 133">
          <a:extLst>
            <a:ext uri="{FF2B5EF4-FFF2-40B4-BE49-F238E27FC236}">
              <a16:creationId xmlns:a16="http://schemas.microsoft.com/office/drawing/2014/main" id="{623D69CD-F01B-4884-9F82-78EBEDEAD5DD}"/>
            </a:ext>
          </a:extLst>
        </xdr:cNvPr>
        <xdr:cNvCxnSpPr/>
      </xdr:nvCxnSpPr>
      <xdr:spPr>
        <a:xfrm>
          <a:off x="8750300" y="66690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103124</xdr:rowOff>
    </xdr:from>
    <xdr:to>
      <xdr:col>41</xdr:col>
      <xdr:colOff>101600</xdr:colOff>
      <xdr:row>39</xdr:row>
      <xdr:rowOff>33274</xdr:rowOff>
    </xdr:to>
    <xdr:sp macro="" textlink="">
      <xdr:nvSpPr>
        <xdr:cNvPr id="135" name="楕円 134">
          <a:extLst>
            <a:ext uri="{FF2B5EF4-FFF2-40B4-BE49-F238E27FC236}">
              <a16:creationId xmlns:a16="http://schemas.microsoft.com/office/drawing/2014/main" id="{7CB0E37D-A9DA-4D27-9E7B-BD6E92B9C67E}"/>
            </a:ext>
          </a:extLst>
        </xdr:cNvPr>
        <xdr:cNvSpPr/>
      </xdr:nvSpPr>
      <xdr:spPr>
        <a:xfrm>
          <a:off x="7810500" y="661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153924</xdr:rowOff>
    </xdr:from>
    <xdr:to>
      <xdr:col>45</xdr:col>
      <xdr:colOff>177800</xdr:colOff>
      <xdr:row>38</xdr:row>
      <xdr:rowOff>153924</xdr:rowOff>
    </xdr:to>
    <xdr:cxnSp macro="">
      <xdr:nvCxnSpPr>
        <xdr:cNvPr id="136" name="直線コネクタ 135">
          <a:extLst>
            <a:ext uri="{FF2B5EF4-FFF2-40B4-BE49-F238E27FC236}">
              <a16:creationId xmlns:a16="http://schemas.microsoft.com/office/drawing/2014/main" id="{67ADF628-9966-4D44-87FF-67DB42EE84CD}"/>
            </a:ext>
          </a:extLst>
        </xdr:cNvPr>
        <xdr:cNvCxnSpPr/>
      </xdr:nvCxnSpPr>
      <xdr:spPr>
        <a:xfrm>
          <a:off x="7861300" y="66690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98552</xdr:rowOff>
    </xdr:from>
    <xdr:to>
      <xdr:col>36</xdr:col>
      <xdr:colOff>165100</xdr:colOff>
      <xdr:row>39</xdr:row>
      <xdr:rowOff>28702</xdr:rowOff>
    </xdr:to>
    <xdr:sp macro="" textlink="">
      <xdr:nvSpPr>
        <xdr:cNvPr id="137" name="楕円 136">
          <a:extLst>
            <a:ext uri="{FF2B5EF4-FFF2-40B4-BE49-F238E27FC236}">
              <a16:creationId xmlns:a16="http://schemas.microsoft.com/office/drawing/2014/main" id="{3BCA9907-EC77-45C0-9A0A-A8B457F76AD4}"/>
            </a:ext>
          </a:extLst>
        </xdr:cNvPr>
        <xdr:cNvSpPr/>
      </xdr:nvSpPr>
      <xdr:spPr>
        <a:xfrm>
          <a:off x="6921500" y="66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149352</xdr:rowOff>
    </xdr:from>
    <xdr:to>
      <xdr:col>41</xdr:col>
      <xdr:colOff>50800</xdr:colOff>
      <xdr:row>38</xdr:row>
      <xdr:rowOff>153924</xdr:rowOff>
    </xdr:to>
    <xdr:cxnSp macro="">
      <xdr:nvCxnSpPr>
        <xdr:cNvPr id="138" name="直線コネクタ 137">
          <a:extLst>
            <a:ext uri="{FF2B5EF4-FFF2-40B4-BE49-F238E27FC236}">
              <a16:creationId xmlns:a16="http://schemas.microsoft.com/office/drawing/2014/main" id="{5D54DE1B-124C-49E0-A873-07EEB642DC94}"/>
            </a:ext>
          </a:extLst>
        </xdr:cNvPr>
        <xdr:cNvCxnSpPr/>
      </xdr:nvCxnSpPr>
      <xdr:spPr>
        <a:xfrm>
          <a:off x="6972300" y="66644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154703</xdr:rowOff>
    </xdr:from>
    <xdr:ext cx="469744" cy="259045"/>
    <xdr:sp macro="" textlink="">
      <xdr:nvSpPr>
        <xdr:cNvPr id="139" name="n_1aveValue【図書館】&#10;一人当たり面積">
          <a:extLst>
            <a:ext uri="{FF2B5EF4-FFF2-40B4-BE49-F238E27FC236}">
              <a16:creationId xmlns:a16="http://schemas.microsoft.com/office/drawing/2014/main" id="{6E146319-5B48-4372-AD94-52441D2D2062}"/>
            </a:ext>
          </a:extLst>
        </xdr:cNvPr>
        <xdr:cNvSpPr txBox="1"/>
      </xdr:nvSpPr>
      <xdr:spPr>
        <a:xfrm>
          <a:off x="9391727" y="701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159275</xdr:rowOff>
    </xdr:from>
    <xdr:ext cx="469744" cy="259045"/>
    <xdr:sp macro="" textlink="">
      <xdr:nvSpPr>
        <xdr:cNvPr id="140" name="n_2aveValue【図書館】&#10;一人当たり面積">
          <a:extLst>
            <a:ext uri="{FF2B5EF4-FFF2-40B4-BE49-F238E27FC236}">
              <a16:creationId xmlns:a16="http://schemas.microsoft.com/office/drawing/2014/main" id="{D6531F22-2DC4-42D2-9907-69B7C5082FCB}"/>
            </a:ext>
          </a:extLst>
        </xdr:cNvPr>
        <xdr:cNvSpPr txBox="1"/>
      </xdr:nvSpPr>
      <xdr:spPr>
        <a:xfrm>
          <a:off x="8515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159275</xdr:rowOff>
    </xdr:from>
    <xdr:ext cx="469744" cy="259045"/>
    <xdr:sp macro="" textlink="">
      <xdr:nvSpPr>
        <xdr:cNvPr id="141" name="n_3aveValue【図書館】&#10;一人当たり面積">
          <a:extLst>
            <a:ext uri="{FF2B5EF4-FFF2-40B4-BE49-F238E27FC236}">
              <a16:creationId xmlns:a16="http://schemas.microsoft.com/office/drawing/2014/main" id="{7A760726-8234-4861-8168-12183F745DD6}"/>
            </a:ext>
          </a:extLst>
        </xdr:cNvPr>
        <xdr:cNvSpPr txBox="1"/>
      </xdr:nvSpPr>
      <xdr:spPr>
        <a:xfrm>
          <a:off x="7626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159275</xdr:rowOff>
    </xdr:from>
    <xdr:ext cx="469744" cy="259045"/>
    <xdr:sp macro="" textlink="">
      <xdr:nvSpPr>
        <xdr:cNvPr id="142" name="n_4aveValue【図書館】&#10;一人当たり面積">
          <a:extLst>
            <a:ext uri="{FF2B5EF4-FFF2-40B4-BE49-F238E27FC236}">
              <a16:creationId xmlns:a16="http://schemas.microsoft.com/office/drawing/2014/main" id="{5EAC8D10-12ED-407C-B58C-BDCA99CB6414}"/>
            </a:ext>
          </a:extLst>
        </xdr:cNvPr>
        <xdr:cNvSpPr txBox="1"/>
      </xdr:nvSpPr>
      <xdr:spPr>
        <a:xfrm>
          <a:off x="6737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58945</xdr:rowOff>
    </xdr:from>
    <xdr:ext cx="469744" cy="259045"/>
    <xdr:sp macro="" textlink="">
      <xdr:nvSpPr>
        <xdr:cNvPr id="143" name="n_1mainValue【図書館】&#10;一人当たり面積">
          <a:extLst>
            <a:ext uri="{FF2B5EF4-FFF2-40B4-BE49-F238E27FC236}">
              <a16:creationId xmlns:a16="http://schemas.microsoft.com/office/drawing/2014/main" id="{E2E86B36-076C-4C85-BD28-B89DB1B3BEB4}"/>
            </a:ext>
          </a:extLst>
        </xdr:cNvPr>
        <xdr:cNvSpPr txBox="1"/>
      </xdr:nvSpPr>
      <xdr:spPr>
        <a:xfrm>
          <a:off x="9391727" y="640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49801</xdr:rowOff>
    </xdr:from>
    <xdr:ext cx="469744" cy="259045"/>
    <xdr:sp macro="" textlink="">
      <xdr:nvSpPr>
        <xdr:cNvPr id="144" name="n_2mainValue【図書館】&#10;一人当たり面積">
          <a:extLst>
            <a:ext uri="{FF2B5EF4-FFF2-40B4-BE49-F238E27FC236}">
              <a16:creationId xmlns:a16="http://schemas.microsoft.com/office/drawing/2014/main" id="{927F343F-7775-4E81-8884-F32BB362249C}"/>
            </a:ext>
          </a:extLst>
        </xdr:cNvPr>
        <xdr:cNvSpPr txBox="1"/>
      </xdr:nvSpPr>
      <xdr:spPr>
        <a:xfrm>
          <a:off x="8515427" y="639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49801</xdr:rowOff>
    </xdr:from>
    <xdr:ext cx="469744" cy="259045"/>
    <xdr:sp macro="" textlink="">
      <xdr:nvSpPr>
        <xdr:cNvPr id="145" name="n_3mainValue【図書館】&#10;一人当たり面積">
          <a:extLst>
            <a:ext uri="{FF2B5EF4-FFF2-40B4-BE49-F238E27FC236}">
              <a16:creationId xmlns:a16="http://schemas.microsoft.com/office/drawing/2014/main" id="{69CEB017-584E-4E85-B3DC-C40AAA0BEE50}"/>
            </a:ext>
          </a:extLst>
        </xdr:cNvPr>
        <xdr:cNvSpPr txBox="1"/>
      </xdr:nvSpPr>
      <xdr:spPr>
        <a:xfrm>
          <a:off x="7626427" y="639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45229</xdr:rowOff>
    </xdr:from>
    <xdr:ext cx="469744" cy="259045"/>
    <xdr:sp macro="" textlink="">
      <xdr:nvSpPr>
        <xdr:cNvPr id="146" name="n_4mainValue【図書館】&#10;一人当たり面積">
          <a:extLst>
            <a:ext uri="{FF2B5EF4-FFF2-40B4-BE49-F238E27FC236}">
              <a16:creationId xmlns:a16="http://schemas.microsoft.com/office/drawing/2014/main" id="{E01685AE-980F-43CD-B460-4C49F4B41489}"/>
            </a:ext>
          </a:extLst>
        </xdr:cNvPr>
        <xdr:cNvSpPr txBox="1"/>
      </xdr:nvSpPr>
      <xdr:spPr>
        <a:xfrm>
          <a:off x="6737427" y="638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15851F9B-BBD9-428F-9CB2-CE5BB86EBED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1E3F7FBB-1EAB-45E5-A8D0-6C46131CEF5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5A8D0FAB-F740-44C1-B22D-C39C9B6A639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FCDA392D-CD09-47DB-9DDE-FD3115D462B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E906FF6C-E34B-4F77-B2B7-4C4B433CA2E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A30BAD20-E12B-429A-8ED7-D848B6BF42F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8E74A7B4-D233-47FA-BE01-F7D4654E3F4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CF5CC05D-FED6-4B9B-B127-09991A81A15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A43EC065-0F31-4F15-9735-26A1CEBD4F7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194B7A2A-EEF9-4A5C-9F45-FE0FF41E3D4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77013625-01BC-4FCF-90B2-08D427B09D5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BB785628-3B92-491F-A412-CEB2A11EBB3F}"/>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E0EC39B9-3301-4B2F-B7E5-651545E0E021}"/>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AA548F98-CD04-4FE7-AD87-D1AF169E5BDF}"/>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2C12A234-221F-4AB9-8FEC-9C75A6A856BE}"/>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3507015C-5BDA-4250-9348-E851DBD5E396}"/>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0496DD0E-9DB2-498C-984D-0C8C23A75CAA}"/>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08EAA36D-7011-4073-ADBA-3E324EBC06D8}"/>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80CD8AFB-1DA0-42AB-8498-5298B011EDB7}"/>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2CAB5CC3-6DBC-49A6-BDFC-944289B30896}"/>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DF0F3D0B-D1EF-40A8-A426-CD3A395B82DE}"/>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F8CDC2BD-D43E-46D1-A1A9-89088B2E14F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09E486E3-9AF2-48F8-BC6A-266A7242FDE8}"/>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3114B588-D420-498F-84BE-B02BC0AC490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24765</xdr:rowOff>
    </xdr:to>
    <xdr:cxnSp macro="">
      <xdr:nvCxnSpPr>
        <xdr:cNvPr id="171" name="直線コネクタ 170">
          <a:extLst>
            <a:ext uri="{FF2B5EF4-FFF2-40B4-BE49-F238E27FC236}">
              <a16:creationId xmlns:a16="http://schemas.microsoft.com/office/drawing/2014/main" id="{B754A48D-BA56-4285-9A27-F2F19353A238}"/>
            </a:ext>
          </a:extLst>
        </xdr:cNvPr>
        <xdr:cNvCxnSpPr/>
      </xdr:nvCxnSpPr>
      <xdr:spPr>
        <a:xfrm flipV="1">
          <a:off x="4634865" y="9536430"/>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28592</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90D30F46-C01F-493E-9B64-548E1077713C}"/>
            </a:ext>
          </a:extLst>
        </xdr:cNvPr>
        <xdr:cNvSpPr txBox="1"/>
      </xdr:nvSpPr>
      <xdr:spPr>
        <a:xfrm>
          <a:off x="4673600" y="1100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24765</xdr:rowOff>
    </xdr:from>
    <xdr:to>
      <xdr:col>24</xdr:col>
      <xdr:colOff>152400</xdr:colOff>
      <xdr:row>64</xdr:row>
      <xdr:rowOff>24765</xdr:rowOff>
    </xdr:to>
    <xdr:cxnSp macro="">
      <xdr:nvCxnSpPr>
        <xdr:cNvPr id="173" name="直線コネクタ 172">
          <a:extLst>
            <a:ext uri="{FF2B5EF4-FFF2-40B4-BE49-F238E27FC236}">
              <a16:creationId xmlns:a16="http://schemas.microsoft.com/office/drawing/2014/main" id="{21A2C3C4-B9C3-467C-BC0C-A55DFFA7B8B6}"/>
            </a:ext>
          </a:extLst>
        </xdr:cNvPr>
        <xdr:cNvCxnSpPr/>
      </xdr:nvCxnSpPr>
      <xdr:spPr>
        <a:xfrm>
          <a:off x="4546600" y="1099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F6D4808B-CAD7-4551-992B-B498BFA7C621}"/>
            </a:ext>
          </a:extLst>
        </xdr:cNvPr>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a:extLst>
            <a:ext uri="{FF2B5EF4-FFF2-40B4-BE49-F238E27FC236}">
              <a16:creationId xmlns:a16="http://schemas.microsoft.com/office/drawing/2014/main" id="{09C009C9-C51B-4613-BC69-77339416769C}"/>
            </a:ext>
          </a:extLst>
        </xdr:cNvPr>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40657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C5C1E5C3-5C4B-4069-AD3E-62FB4232F03C}"/>
            </a:ext>
          </a:extLst>
        </xdr:cNvPr>
        <xdr:cNvSpPr txBox="1"/>
      </xdr:nvSpPr>
      <xdr:spPr>
        <a:xfrm>
          <a:off x="4673600" y="1015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7" name="フローチャート: 判断 176">
          <a:extLst>
            <a:ext uri="{FF2B5EF4-FFF2-40B4-BE49-F238E27FC236}">
              <a16:creationId xmlns:a16="http://schemas.microsoft.com/office/drawing/2014/main" id="{1B37041E-4816-4183-9F02-C1D7EB86D305}"/>
            </a:ext>
          </a:extLst>
        </xdr:cNvPr>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78" name="フローチャート: 判断 177">
          <a:extLst>
            <a:ext uri="{FF2B5EF4-FFF2-40B4-BE49-F238E27FC236}">
              <a16:creationId xmlns:a16="http://schemas.microsoft.com/office/drawing/2014/main" id="{FD9247E5-BAED-48B4-9EDF-84D4D58E8288}"/>
            </a:ext>
          </a:extLst>
        </xdr:cNvPr>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79" name="フローチャート: 判断 178">
          <a:extLst>
            <a:ext uri="{FF2B5EF4-FFF2-40B4-BE49-F238E27FC236}">
              <a16:creationId xmlns:a16="http://schemas.microsoft.com/office/drawing/2014/main" id="{50849474-6BD5-4883-8530-1E12560C71FF}"/>
            </a:ext>
          </a:extLst>
        </xdr:cNvPr>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80" name="フローチャート: 判断 179">
          <a:extLst>
            <a:ext uri="{FF2B5EF4-FFF2-40B4-BE49-F238E27FC236}">
              <a16:creationId xmlns:a16="http://schemas.microsoft.com/office/drawing/2014/main" id="{FBB94125-7F94-4065-924E-8924561FB812}"/>
            </a:ext>
          </a:extLst>
        </xdr:cNvPr>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114935</xdr:rowOff>
    </xdr:from>
    <xdr:to>
      <xdr:col>6</xdr:col>
      <xdr:colOff>38100</xdr:colOff>
      <xdr:row>60</xdr:row>
      <xdr:rowOff>45085</xdr:rowOff>
    </xdr:to>
    <xdr:sp macro="" textlink="">
      <xdr:nvSpPr>
        <xdr:cNvPr id="181" name="フローチャート: 判断 180">
          <a:extLst>
            <a:ext uri="{FF2B5EF4-FFF2-40B4-BE49-F238E27FC236}">
              <a16:creationId xmlns:a16="http://schemas.microsoft.com/office/drawing/2014/main" id="{09FF90C2-3A1E-4255-A2B4-EAA65BC45AAF}"/>
            </a:ext>
          </a:extLst>
        </xdr:cNvPr>
        <xdr:cNvSpPr/>
      </xdr:nvSpPr>
      <xdr:spPr>
        <a:xfrm>
          <a:off x="1079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B5BE33C-9D27-4B24-9B17-CCF4D891F29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46103A37-5A1C-453D-9EEC-1B7D2EB2E95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22F427B3-6FA9-42DE-8135-73CCFC36EEF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3FE1A56E-AEFA-4C54-9385-626948ED719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64E3906B-FF86-48CA-AF81-4875D1EE603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156845</xdr:rowOff>
    </xdr:from>
    <xdr:to>
      <xdr:col>24</xdr:col>
      <xdr:colOff>114300</xdr:colOff>
      <xdr:row>63</xdr:row>
      <xdr:rowOff>86995</xdr:rowOff>
    </xdr:to>
    <xdr:sp macro="" textlink="">
      <xdr:nvSpPr>
        <xdr:cNvPr id="187" name="楕円 186">
          <a:extLst>
            <a:ext uri="{FF2B5EF4-FFF2-40B4-BE49-F238E27FC236}">
              <a16:creationId xmlns:a16="http://schemas.microsoft.com/office/drawing/2014/main" id="{4651DFCF-83BA-457F-89E8-B85907E9A722}"/>
            </a:ext>
          </a:extLst>
        </xdr:cNvPr>
        <xdr:cNvSpPr/>
      </xdr:nvSpPr>
      <xdr:spPr>
        <a:xfrm>
          <a:off x="4584700" y="1078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135272</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09554EA8-C37F-49B7-8655-69E2EB6A4AB2}"/>
            </a:ext>
          </a:extLst>
        </xdr:cNvPr>
        <xdr:cNvSpPr txBox="1"/>
      </xdr:nvSpPr>
      <xdr:spPr>
        <a:xfrm>
          <a:off x="4673600" y="1076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124460</xdr:rowOff>
    </xdr:from>
    <xdr:to>
      <xdr:col>20</xdr:col>
      <xdr:colOff>38100</xdr:colOff>
      <xdr:row>63</xdr:row>
      <xdr:rowOff>54610</xdr:rowOff>
    </xdr:to>
    <xdr:sp macro="" textlink="">
      <xdr:nvSpPr>
        <xdr:cNvPr id="189" name="楕円 188">
          <a:extLst>
            <a:ext uri="{FF2B5EF4-FFF2-40B4-BE49-F238E27FC236}">
              <a16:creationId xmlns:a16="http://schemas.microsoft.com/office/drawing/2014/main" id="{6B8ED6EB-CD59-4CA1-8110-F107B814A4D0}"/>
            </a:ext>
          </a:extLst>
        </xdr:cNvPr>
        <xdr:cNvSpPr/>
      </xdr:nvSpPr>
      <xdr:spPr>
        <a:xfrm>
          <a:off x="3746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3810</xdr:rowOff>
    </xdr:from>
    <xdr:to>
      <xdr:col>24</xdr:col>
      <xdr:colOff>63500</xdr:colOff>
      <xdr:row>63</xdr:row>
      <xdr:rowOff>36195</xdr:rowOff>
    </xdr:to>
    <xdr:cxnSp macro="">
      <xdr:nvCxnSpPr>
        <xdr:cNvPr id="190" name="直線コネクタ 189">
          <a:extLst>
            <a:ext uri="{FF2B5EF4-FFF2-40B4-BE49-F238E27FC236}">
              <a16:creationId xmlns:a16="http://schemas.microsoft.com/office/drawing/2014/main" id="{A3C486A6-1D0B-4190-A642-4C5EB5E17590}"/>
            </a:ext>
          </a:extLst>
        </xdr:cNvPr>
        <xdr:cNvCxnSpPr/>
      </xdr:nvCxnSpPr>
      <xdr:spPr>
        <a:xfrm>
          <a:off x="3797300" y="1080516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76835</xdr:rowOff>
    </xdr:from>
    <xdr:to>
      <xdr:col>15</xdr:col>
      <xdr:colOff>101600</xdr:colOff>
      <xdr:row>63</xdr:row>
      <xdr:rowOff>6985</xdr:rowOff>
    </xdr:to>
    <xdr:sp macro="" textlink="">
      <xdr:nvSpPr>
        <xdr:cNvPr id="191" name="楕円 190">
          <a:extLst>
            <a:ext uri="{FF2B5EF4-FFF2-40B4-BE49-F238E27FC236}">
              <a16:creationId xmlns:a16="http://schemas.microsoft.com/office/drawing/2014/main" id="{72F7529C-0B45-4537-8F11-9A1767261E96}"/>
            </a:ext>
          </a:extLst>
        </xdr:cNvPr>
        <xdr:cNvSpPr/>
      </xdr:nvSpPr>
      <xdr:spPr>
        <a:xfrm>
          <a:off x="2857500" y="1070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127635</xdr:rowOff>
    </xdr:from>
    <xdr:to>
      <xdr:col>19</xdr:col>
      <xdr:colOff>177800</xdr:colOff>
      <xdr:row>63</xdr:row>
      <xdr:rowOff>3810</xdr:rowOff>
    </xdr:to>
    <xdr:cxnSp macro="">
      <xdr:nvCxnSpPr>
        <xdr:cNvPr id="192" name="直線コネクタ 191">
          <a:extLst>
            <a:ext uri="{FF2B5EF4-FFF2-40B4-BE49-F238E27FC236}">
              <a16:creationId xmlns:a16="http://schemas.microsoft.com/office/drawing/2014/main" id="{1DC6F662-69D1-4914-9278-284301DA1481}"/>
            </a:ext>
          </a:extLst>
        </xdr:cNvPr>
        <xdr:cNvCxnSpPr/>
      </xdr:nvCxnSpPr>
      <xdr:spPr>
        <a:xfrm>
          <a:off x="2908300" y="1075753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53975</xdr:rowOff>
    </xdr:from>
    <xdr:to>
      <xdr:col>10</xdr:col>
      <xdr:colOff>165100</xdr:colOff>
      <xdr:row>62</xdr:row>
      <xdr:rowOff>155575</xdr:rowOff>
    </xdr:to>
    <xdr:sp macro="" textlink="">
      <xdr:nvSpPr>
        <xdr:cNvPr id="193" name="楕円 192">
          <a:extLst>
            <a:ext uri="{FF2B5EF4-FFF2-40B4-BE49-F238E27FC236}">
              <a16:creationId xmlns:a16="http://schemas.microsoft.com/office/drawing/2014/main" id="{4AB9F0AF-C5CA-42D4-B897-CF44BC0A1F17}"/>
            </a:ext>
          </a:extLst>
        </xdr:cNvPr>
        <xdr:cNvSpPr/>
      </xdr:nvSpPr>
      <xdr:spPr>
        <a:xfrm>
          <a:off x="19685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104775</xdr:rowOff>
    </xdr:from>
    <xdr:to>
      <xdr:col>15</xdr:col>
      <xdr:colOff>50800</xdr:colOff>
      <xdr:row>62</xdr:row>
      <xdr:rowOff>127635</xdr:rowOff>
    </xdr:to>
    <xdr:cxnSp macro="">
      <xdr:nvCxnSpPr>
        <xdr:cNvPr id="194" name="直線コネクタ 193">
          <a:extLst>
            <a:ext uri="{FF2B5EF4-FFF2-40B4-BE49-F238E27FC236}">
              <a16:creationId xmlns:a16="http://schemas.microsoft.com/office/drawing/2014/main" id="{F9D7AD43-2485-44A0-9CE5-FCEB882A6E03}"/>
            </a:ext>
          </a:extLst>
        </xdr:cNvPr>
        <xdr:cNvCxnSpPr/>
      </xdr:nvCxnSpPr>
      <xdr:spPr>
        <a:xfrm>
          <a:off x="2019300" y="1073467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4445</xdr:rowOff>
    </xdr:from>
    <xdr:to>
      <xdr:col>6</xdr:col>
      <xdr:colOff>38100</xdr:colOff>
      <xdr:row>62</xdr:row>
      <xdr:rowOff>106045</xdr:rowOff>
    </xdr:to>
    <xdr:sp macro="" textlink="">
      <xdr:nvSpPr>
        <xdr:cNvPr id="195" name="楕円 194">
          <a:extLst>
            <a:ext uri="{FF2B5EF4-FFF2-40B4-BE49-F238E27FC236}">
              <a16:creationId xmlns:a16="http://schemas.microsoft.com/office/drawing/2014/main" id="{043AA6EA-4797-4B25-9A58-F968CFCE0663}"/>
            </a:ext>
          </a:extLst>
        </xdr:cNvPr>
        <xdr:cNvSpPr/>
      </xdr:nvSpPr>
      <xdr:spPr>
        <a:xfrm>
          <a:off x="10795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55245</xdr:rowOff>
    </xdr:from>
    <xdr:to>
      <xdr:col>10</xdr:col>
      <xdr:colOff>114300</xdr:colOff>
      <xdr:row>62</xdr:row>
      <xdr:rowOff>104775</xdr:rowOff>
    </xdr:to>
    <xdr:cxnSp macro="">
      <xdr:nvCxnSpPr>
        <xdr:cNvPr id="196" name="直線コネクタ 195">
          <a:extLst>
            <a:ext uri="{FF2B5EF4-FFF2-40B4-BE49-F238E27FC236}">
              <a16:creationId xmlns:a16="http://schemas.microsoft.com/office/drawing/2014/main" id="{094BC171-5CC3-4CA4-8570-A061BBEF25C8}"/>
            </a:ext>
          </a:extLst>
        </xdr:cNvPr>
        <xdr:cNvCxnSpPr/>
      </xdr:nvCxnSpPr>
      <xdr:spPr>
        <a:xfrm>
          <a:off x="1130300" y="1068514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124477</xdr:rowOff>
    </xdr:from>
    <xdr:ext cx="405111" cy="259045"/>
    <xdr:sp macro="" textlink="">
      <xdr:nvSpPr>
        <xdr:cNvPr id="197" name="n_1aveValue【体育館・プール】&#10;有形固定資産減価償却率">
          <a:extLst>
            <a:ext uri="{FF2B5EF4-FFF2-40B4-BE49-F238E27FC236}">
              <a16:creationId xmlns:a16="http://schemas.microsoft.com/office/drawing/2014/main" id="{7FD2E01B-31A3-48A0-A12E-1DD32578E38E}"/>
            </a:ext>
          </a:extLst>
        </xdr:cNvPr>
        <xdr:cNvSpPr txBox="1"/>
      </xdr:nvSpPr>
      <xdr:spPr>
        <a:xfrm>
          <a:off x="3582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111142</xdr:rowOff>
    </xdr:from>
    <xdr:ext cx="405111" cy="259045"/>
    <xdr:sp macro="" textlink="">
      <xdr:nvSpPr>
        <xdr:cNvPr id="198" name="n_2aveValue【体育館・プール】&#10;有形固定資産減価償却率">
          <a:extLst>
            <a:ext uri="{FF2B5EF4-FFF2-40B4-BE49-F238E27FC236}">
              <a16:creationId xmlns:a16="http://schemas.microsoft.com/office/drawing/2014/main" id="{70C079DD-0022-4E48-91D5-8166C43315E6}"/>
            </a:ext>
          </a:extLst>
        </xdr:cNvPr>
        <xdr:cNvSpPr txBox="1"/>
      </xdr:nvSpPr>
      <xdr:spPr>
        <a:xfrm>
          <a:off x="2705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199" name="n_3aveValue【体育館・プール】&#10;有形固定資産減価償却率">
          <a:extLst>
            <a:ext uri="{FF2B5EF4-FFF2-40B4-BE49-F238E27FC236}">
              <a16:creationId xmlns:a16="http://schemas.microsoft.com/office/drawing/2014/main" id="{D75BF73E-D0A5-4AF7-96FD-12493B1BB515}"/>
            </a:ext>
          </a:extLst>
        </xdr:cNvPr>
        <xdr:cNvSpPr txBox="1"/>
      </xdr:nvSpPr>
      <xdr:spPr>
        <a:xfrm>
          <a:off x="1816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61612</xdr:rowOff>
    </xdr:from>
    <xdr:ext cx="405111" cy="259045"/>
    <xdr:sp macro="" textlink="">
      <xdr:nvSpPr>
        <xdr:cNvPr id="200" name="n_4aveValue【体育館・プール】&#10;有形固定資産減価償却率">
          <a:extLst>
            <a:ext uri="{FF2B5EF4-FFF2-40B4-BE49-F238E27FC236}">
              <a16:creationId xmlns:a16="http://schemas.microsoft.com/office/drawing/2014/main" id="{0DA81438-CF4F-4439-A5A7-053FDCE80739}"/>
            </a:ext>
          </a:extLst>
        </xdr:cNvPr>
        <xdr:cNvSpPr txBox="1"/>
      </xdr:nvSpPr>
      <xdr:spPr>
        <a:xfrm>
          <a:off x="927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45737</xdr:rowOff>
    </xdr:from>
    <xdr:ext cx="405111" cy="259045"/>
    <xdr:sp macro="" textlink="">
      <xdr:nvSpPr>
        <xdr:cNvPr id="201" name="n_1mainValue【体育館・プール】&#10;有形固定資産減価償却率">
          <a:extLst>
            <a:ext uri="{FF2B5EF4-FFF2-40B4-BE49-F238E27FC236}">
              <a16:creationId xmlns:a16="http://schemas.microsoft.com/office/drawing/2014/main" id="{31C91A5E-2B83-45FB-B647-5142AAD497AD}"/>
            </a:ext>
          </a:extLst>
        </xdr:cNvPr>
        <xdr:cNvSpPr txBox="1"/>
      </xdr:nvSpPr>
      <xdr:spPr>
        <a:xfrm>
          <a:off x="3582044" y="1084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169562</xdr:rowOff>
    </xdr:from>
    <xdr:ext cx="405111" cy="259045"/>
    <xdr:sp macro="" textlink="">
      <xdr:nvSpPr>
        <xdr:cNvPr id="202" name="n_2mainValue【体育館・プール】&#10;有形固定資産減価償却率">
          <a:extLst>
            <a:ext uri="{FF2B5EF4-FFF2-40B4-BE49-F238E27FC236}">
              <a16:creationId xmlns:a16="http://schemas.microsoft.com/office/drawing/2014/main" id="{5D6D4AA5-B893-48CB-A508-91D447AD30A3}"/>
            </a:ext>
          </a:extLst>
        </xdr:cNvPr>
        <xdr:cNvSpPr txBox="1"/>
      </xdr:nvSpPr>
      <xdr:spPr>
        <a:xfrm>
          <a:off x="2705744" y="1079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146702</xdr:rowOff>
    </xdr:from>
    <xdr:ext cx="405111" cy="259045"/>
    <xdr:sp macro="" textlink="">
      <xdr:nvSpPr>
        <xdr:cNvPr id="203" name="n_3mainValue【体育館・プール】&#10;有形固定資産減価償却率">
          <a:extLst>
            <a:ext uri="{FF2B5EF4-FFF2-40B4-BE49-F238E27FC236}">
              <a16:creationId xmlns:a16="http://schemas.microsoft.com/office/drawing/2014/main" id="{0BA0C216-C672-4F20-95EA-EF0B8975B444}"/>
            </a:ext>
          </a:extLst>
        </xdr:cNvPr>
        <xdr:cNvSpPr txBox="1"/>
      </xdr:nvSpPr>
      <xdr:spPr>
        <a:xfrm>
          <a:off x="1816744" y="1077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97172</xdr:rowOff>
    </xdr:from>
    <xdr:ext cx="405111" cy="259045"/>
    <xdr:sp macro="" textlink="">
      <xdr:nvSpPr>
        <xdr:cNvPr id="204" name="n_4mainValue【体育館・プール】&#10;有形固定資産減価償却率">
          <a:extLst>
            <a:ext uri="{FF2B5EF4-FFF2-40B4-BE49-F238E27FC236}">
              <a16:creationId xmlns:a16="http://schemas.microsoft.com/office/drawing/2014/main" id="{ABDE97CA-1240-4511-AEE8-10AE215F848B}"/>
            </a:ext>
          </a:extLst>
        </xdr:cNvPr>
        <xdr:cNvSpPr txBox="1"/>
      </xdr:nvSpPr>
      <xdr:spPr>
        <a:xfrm>
          <a:off x="927744" y="1072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3482ECC8-6980-441C-9250-A5A50D027D3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2FBD0DD2-F2F1-4A9E-B9FB-80847E4662D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A49E2905-F50F-4B4B-BC55-5130463C1AA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D4A7683C-9A6F-4B35-9CFE-2952AB6D5A0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525EA54A-4F29-4E25-9896-EE637B93598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68F8DFCA-F8CB-47B7-942E-FC929B8CF60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F71595C6-42EB-4D8D-A0F9-93CC3A95F0D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9C9E33CF-6FD2-45DE-B5FA-CBF5E495D24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5785A961-D3E7-43E2-8E3D-6C99AA814F4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78A82DD-8A85-445A-81B4-3D7F05C411D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8D7D4321-AD26-4E50-98FA-CDED0029F1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BAD54226-CAD8-4C68-B1D1-C19CBC31AE17}"/>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471CE89B-EF7C-45C2-80F8-B9AA1A4927B3}"/>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2820C9ED-AE91-4A5A-99AD-4CDB79248C58}"/>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C9228A36-C2DE-46A0-8741-FB0AC70DF8D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CA86B35E-3FC8-44EB-B9AC-BBF407859242}"/>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9AC8EA87-1A14-41C5-B3ED-9E2EB3B89FF1}"/>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AAD98207-EF51-4F4B-B698-5B87B21045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72AF46EE-D91B-4728-8BEF-5E3B0A7FA6FD}"/>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C7A1BAE5-CE35-4B2C-9563-CBFDFF9FE12C}"/>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7E82CE93-E0E2-4BDF-B6A1-FE92112CEB3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9DC56E5F-D746-4C68-BD38-81A8A9B6ACCE}"/>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B11B2023-3781-4CEC-AA98-F158F913178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83058</xdr:rowOff>
    </xdr:from>
    <xdr:to>
      <xdr:col>54</xdr:col>
      <xdr:colOff>189865</xdr:colOff>
      <xdr:row>64</xdr:row>
      <xdr:rowOff>70104</xdr:rowOff>
    </xdr:to>
    <xdr:cxnSp macro="">
      <xdr:nvCxnSpPr>
        <xdr:cNvPr id="228" name="直線コネクタ 227">
          <a:extLst>
            <a:ext uri="{FF2B5EF4-FFF2-40B4-BE49-F238E27FC236}">
              <a16:creationId xmlns:a16="http://schemas.microsoft.com/office/drawing/2014/main" id="{38B1AEB1-E9F0-4F5F-AF49-F332F5CB0899}"/>
            </a:ext>
          </a:extLst>
        </xdr:cNvPr>
        <xdr:cNvCxnSpPr/>
      </xdr:nvCxnSpPr>
      <xdr:spPr>
        <a:xfrm flipV="1">
          <a:off x="10476865" y="9512808"/>
          <a:ext cx="0" cy="153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73931</xdr:rowOff>
    </xdr:from>
    <xdr:ext cx="469744" cy="259045"/>
    <xdr:sp macro="" textlink="">
      <xdr:nvSpPr>
        <xdr:cNvPr id="229" name="【体育館・プール】&#10;一人当たり面積最小値テキスト">
          <a:extLst>
            <a:ext uri="{FF2B5EF4-FFF2-40B4-BE49-F238E27FC236}">
              <a16:creationId xmlns:a16="http://schemas.microsoft.com/office/drawing/2014/main" id="{D164380D-E6B9-4B3C-A8BB-F6662F88E07D}"/>
            </a:ext>
          </a:extLst>
        </xdr:cNvPr>
        <xdr:cNvSpPr txBox="1"/>
      </xdr:nvSpPr>
      <xdr:spPr>
        <a:xfrm>
          <a:off x="10515600" y="1104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70104</xdr:rowOff>
    </xdr:from>
    <xdr:to>
      <xdr:col>55</xdr:col>
      <xdr:colOff>88900</xdr:colOff>
      <xdr:row>64</xdr:row>
      <xdr:rowOff>70104</xdr:rowOff>
    </xdr:to>
    <xdr:cxnSp macro="">
      <xdr:nvCxnSpPr>
        <xdr:cNvPr id="230" name="直線コネクタ 229">
          <a:extLst>
            <a:ext uri="{FF2B5EF4-FFF2-40B4-BE49-F238E27FC236}">
              <a16:creationId xmlns:a16="http://schemas.microsoft.com/office/drawing/2014/main" id="{E229699F-7640-488E-9E2D-4D810FD2F488}"/>
            </a:ext>
          </a:extLst>
        </xdr:cNvPr>
        <xdr:cNvCxnSpPr/>
      </xdr:nvCxnSpPr>
      <xdr:spPr>
        <a:xfrm>
          <a:off x="10388600" y="1104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29735</xdr:rowOff>
    </xdr:from>
    <xdr:ext cx="469744" cy="259045"/>
    <xdr:sp macro="" textlink="">
      <xdr:nvSpPr>
        <xdr:cNvPr id="231" name="【体育館・プール】&#10;一人当たり面積最大値テキスト">
          <a:extLst>
            <a:ext uri="{FF2B5EF4-FFF2-40B4-BE49-F238E27FC236}">
              <a16:creationId xmlns:a16="http://schemas.microsoft.com/office/drawing/2014/main" id="{E0664DDB-ECD4-46C2-A9D0-78D6A8E34C5B}"/>
            </a:ext>
          </a:extLst>
        </xdr:cNvPr>
        <xdr:cNvSpPr txBox="1"/>
      </xdr:nvSpPr>
      <xdr:spPr>
        <a:xfrm>
          <a:off x="10515600" y="928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83058</xdr:rowOff>
    </xdr:from>
    <xdr:to>
      <xdr:col>55</xdr:col>
      <xdr:colOff>88900</xdr:colOff>
      <xdr:row>55</xdr:row>
      <xdr:rowOff>83058</xdr:rowOff>
    </xdr:to>
    <xdr:cxnSp macro="">
      <xdr:nvCxnSpPr>
        <xdr:cNvPr id="232" name="直線コネクタ 231">
          <a:extLst>
            <a:ext uri="{FF2B5EF4-FFF2-40B4-BE49-F238E27FC236}">
              <a16:creationId xmlns:a16="http://schemas.microsoft.com/office/drawing/2014/main" id="{28D8C7C2-639A-41DF-B560-B9F3ACAD9E08}"/>
            </a:ext>
          </a:extLst>
        </xdr:cNvPr>
        <xdr:cNvCxnSpPr/>
      </xdr:nvCxnSpPr>
      <xdr:spPr>
        <a:xfrm>
          <a:off x="10388600" y="951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134002</xdr:rowOff>
    </xdr:from>
    <xdr:ext cx="469744" cy="259045"/>
    <xdr:sp macro="" textlink="">
      <xdr:nvSpPr>
        <xdr:cNvPr id="233" name="【体育館・プール】&#10;一人当たり面積平均値テキスト">
          <a:extLst>
            <a:ext uri="{FF2B5EF4-FFF2-40B4-BE49-F238E27FC236}">
              <a16:creationId xmlns:a16="http://schemas.microsoft.com/office/drawing/2014/main" id="{BFEB6EF5-6C0C-4683-BA58-5EFF6561804C}"/>
            </a:ext>
          </a:extLst>
        </xdr:cNvPr>
        <xdr:cNvSpPr txBox="1"/>
      </xdr:nvSpPr>
      <xdr:spPr>
        <a:xfrm>
          <a:off x="10515600" y="1076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111125</xdr:rowOff>
    </xdr:from>
    <xdr:to>
      <xdr:col>55</xdr:col>
      <xdr:colOff>50800</xdr:colOff>
      <xdr:row>64</xdr:row>
      <xdr:rowOff>41275</xdr:rowOff>
    </xdr:to>
    <xdr:sp macro="" textlink="">
      <xdr:nvSpPr>
        <xdr:cNvPr id="234" name="フローチャート: 判断 233">
          <a:extLst>
            <a:ext uri="{FF2B5EF4-FFF2-40B4-BE49-F238E27FC236}">
              <a16:creationId xmlns:a16="http://schemas.microsoft.com/office/drawing/2014/main" id="{08E636A1-9ED0-4F6E-B9DA-0DF8B6E763A4}"/>
            </a:ext>
          </a:extLst>
        </xdr:cNvPr>
        <xdr:cNvSpPr/>
      </xdr:nvSpPr>
      <xdr:spPr>
        <a:xfrm>
          <a:off x="10426700" y="1091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125222</xdr:rowOff>
    </xdr:from>
    <xdr:to>
      <xdr:col>50</xdr:col>
      <xdr:colOff>165100</xdr:colOff>
      <xdr:row>64</xdr:row>
      <xdr:rowOff>55372</xdr:rowOff>
    </xdr:to>
    <xdr:sp macro="" textlink="">
      <xdr:nvSpPr>
        <xdr:cNvPr id="235" name="フローチャート: 判断 234">
          <a:extLst>
            <a:ext uri="{FF2B5EF4-FFF2-40B4-BE49-F238E27FC236}">
              <a16:creationId xmlns:a16="http://schemas.microsoft.com/office/drawing/2014/main" id="{C7BF3400-6BC9-44C5-A459-D86B6B154C33}"/>
            </a:ext>
          </a:extLst>
        </xdr:cNvPr>
        <xdr:cNvSpPr/>
      </xdr:nvSpPr>
      <xdr:spPr>
        <a:xfrm>
          <a:off x="9588500" y="1092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138176</xdr:rowOff>
    </xdr:from>
    <xdr:to>
      <xdr:col>46</xdr:col>
      <xdr:colOff>38100</xdr:colOff>
      <xdr:row>64</xdr:row>
      <xdr:rowOff>68326</xdr:rowOff>
    </xdr:to>
    <xdr:sp macro="" textlink="">
      <xdr:nvSpPr>
        <xdr:cNvPr id="236" name="フローチャート: 判断 235">
          <a:extLst>
            <a:ext uri="{FF2B5EF4-FFF2-40B4-BE49-F238E27FC236}">
              <a16:creationId xmlns:a16="http://schemas.microsoft.com/office/drawing/2014/main" id="{3EFEC114-7BF3-4B15-A14A-BFF50AC0F21F}"/>
            </a:ext>
          </a:extLst>
        </xdr:cNvPr>
        <xdr:cNvSpPr/>
      </xdr:nvSpPr>
      <xdr:spPr>
        <a:xfrm>
          <a:off x="8699500" y="109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138557</xdr:rowOff>
    </xdr:from>
    <xdr:to>
      <xdr:col>41</xdr:col>
      <xdr:colOff>101600</xdr:colOff>
      <xdr:row>64</xdr:row>
      <xdr:rowOff>68707</xdr:rowOff>
    </xdr:to>
    <xdr:sp macro="" textlink="">
      <xdr:nvSpPr>
        <xdr:cNvPr id="237" name="フローチャート: 判断 236">
          <a:extLst>
            <a:ext uri="{FF2B5EF4-FFF2-40B4-BE49-F238E27FC236}">
              <a16:creationId xmlns:a16="http://schemas.microsoft.com/office/drawing/2014/main" id="{DEABBBE3-39D6-4AD1-AF0D-E8FC6ECAC537}"/>
            </a:ext>
          </a:extLst>
        </xdr:cNvPr>
        <xdr:cNvSpPr/>
      </xdr:nvSpPr>
      <xdr:spPr>
        <a:xfrm>
          <a:off x="7810500" y="1093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141224</xdr:rowOff>
    </xdr:from>
    <xdr:to>
      <xdr:col>36</xdr:col>
      <xdr:colOff>165100</xdr:colOff>
      <xdr:row>64</xdr:row>
      <xdr:rowOff>71374</xdr:rowOff>
    </xdr:to>
    <xdr:sp macro="" textlink="">
      <xdr:nvSpPr>
        <xdr:cNvPr id="238" name="フローチャート: 判断 237">
          <a:extLst>
            <a:ext uri="{FF2B5EF4-FFF2-40B4-BE49-F238E27FC236}">
              <a16:creationId xmlns:a16="http://schemas.microsoft.com/office/drawing/2014/main" id="{F608E375-FD96-4312-AA49-5041D741625B}"/>
            </a:ext>
          </a:extLst>
        </xdr:cNvPr>
        <xdr:cNvSpPr/>
      </xdr:nvSpPr>
      <xdr:spPr>
        <a:xfrm>
          <a:off x="6921500" y="1094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63EA0CF-7189-4B1C-A224-07470010DB6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3F4C516C-FA75-4798-A76B-36A2919BE09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B8A4E226-F435-400A-810D-7406C2840F7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2EDD5F36-2230-4AFD-8850-8457C78AA98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EFE2E170-DC12-4617-8FA4-E93AAD5D392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128651</xdr:rowOff>
    </xdr:from>
    <xdr:to>
      <xdr:col>55</xdr:col>
      <xdr:colOff>50800</xdr:colOff>
      <xdr:row>64</xdr:row>
      <xdr:rowOff>58801</xdr:rowOff>
    </xdr:to>
    <xdr:sp macro="" textlink="">
      <xdr:nvSpPr>
        <xdr:cNvPr id="244" name="楕円 243">
          <a:extLst>
            <a:ext uri="{FF2B5EF4-FFF2-40B4-BE49-F238E27FC236}">
              <a16:creationId xmlns:a16="http://schemas.microsoft.com/office/drawing/2014/main" id="{B3163058-50DD-4AB1-B437-CC3B9558B72D}"/>
            </a:ext>
          </a:extLst>
        </xdr:cNvPr>
        <xdr:cNvSpPr/>
      </xdr:nvSpPr>
      <xdr:spPr>
        <a:xfrm>
          <a:off x="10426700" y="1093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89552</xdr:rowOff>
    </xdr:from>
    <xdr:ext cx="469744" cy="259045"/>
    <xdr:sp macro="" textlink="">
      <xdr:nvSpPr>
        <xdr:cNvPr id="245" name="【体育館・プール】&#10;一人当たり面積該当値テキスト">
          <a:extLst>
            <a:ext uri="{FF2B5EF4-FFF2-40B4-BE49-F238E27FC236}">
              <a16:creationId xmlns:a16="http://schemas.microsoft.com/office/drawing/2014/main" id="{BA8361D1-CC48-4600-BB6B-6AB037138923}"/>
            </a:ext>
          </a:extLst>
        </xdr:cNvPr>
        <xdr:cNvSpPr txBox="1"/>
      </xdr:nvSpPr>
      <xdr:spPr>
        <a:xfrm>
          <a:off x="10515600" y="1089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128270</xdr:rowOff>
    </xdr:from>
    <xdr:to>
      <xdr:col>50</xdr:col>
      <xdr:colOff>165100</xdr:colOff>
      <xdr:row>64</xdr:row>
      <xdr:rowOff>58420</xdr:rowOff>
    </xdr:to>
    <xdr:sp macro="" textlink="">
      <xdr:nvSpPr>
        <xdr:cNvPr id="246" name="楕円 245">
          <a:extLst>
            <a:ext uri="{FF2B5EF4-FFF2-40B4-BE49-F238E27FC236}">
              <a16:creationId xmlns:a16="http://schemas.microsoft.com/office/drawing/2014/main" id="{0AE4BC1A-5977-402F-9642-F3DA5B9777D6}"/>
            </a:ext>
          </a:extLst>
        </xdr:cNvPr>
        <xdr:cNvSpPr/>
      </xdr:nvSpPr>
      <xdr:spPr>
        <a:xfrm>
          <a:off x="9588500" y="1092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7620</xdr:rowOff>
    </xdr:from>
    <xdr:to>
      <xdr:col>55</xdr:col>
      <xdr:colOff>0</xdr:colOff>
      <xdr:row>64</xdr:row>
      <xdr:rowOff>8001</xdr:rowOff>
    </xdr:to>
    <xdr:cxnSp macro="">
      <xdr:nvCxnSpPr>
        <xdr:cNvPr id="247" name="直線コネクタ 246">
          <a:extLst>
            <a:ext uri="{FF2B5EF4-FFF2-40B4-BE49-F238E27FC236}">
              <a16:creationId xmlns:a16="http://schemas.microsoft.com/office/drawing/2014/main" id="{EFAFAE4C-79CF-4CBB-A3D9-A546C5D276AC}"/>
            </a:ext>
          </a:extLst>
        </xdr:cNvPr>
        <xdr:cNvCxnSpPr/>
      </xdr:nvCxnSpPr>
      <xdr:spPr>
        <a:xfrm>
          <a:off x="9639300" y="10980420"/>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127508</xdr:rowOff>
    </xdr:from>
    <xdr:to>
      <xdr:col>46</xdr:col>
      <xdr:colOff>38100</xdr:colOff>
      <xdr:row>64</xdr:row>
      <xdr:rowOff>57658</xdr:rowOff>
    </xdr:to>
    <xdr:sp macro="" textlink="">
      <xdr:nvSpPr>
        <xdr:cNvPr id="248" name="楕円 247">
          <a:extLst>
            <a:ext uri="{FF2B5EF4-FFF2-40B4-BE49-F238E27FC236}">
              <a16:creationId xmlns:a16="http://schemas.microsoft.com/office/drawing/2014/main" id="{1B9869B6-1784-46E2-A6E8-59D1FAB3C39C}"/>
            </a:ext>
          </a:extLst>
        </xdr:cNvPr>
        <xdr:cNvSpPr/>
      </xdr:nvSpPr>
      <xdr:spPr>
        <a:xfrm>
          <a:off x="8699500" y="1092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6858</xdr:rowOff>
    </xdr:from>
    <xdr:to>
      <xdr:col>50</xdr:col>
      <xdr:colOff>114300</xdr:colOff>
      <xdr:row>64</xdr:row>
      <xdr:rowOff>7620</xdr:rowOff>
    </xdr:to>
    <xdr:cxnSp macro="">
      <xdr:nvCxnSpPr>
        <xdr:cNvPr id="249" name="直線コネクタ 248">
          <a:extLst>
            <a:ext uri="{FF2B5EF4-FFF2-40B4-BE49-F238E27FC236}">
              <a16:creationId xmlns:a16="http://schemas.microsoft.com/office/drawing/2014/main" id="{389E6F1E-24C5-4000-915A-137B0108E175}"/>
            </a:ext>
          </a:extLst>
        </xdr:cNvPr>
        <xdr:cNvCxnSpPr/>
      </xdr:nvCxnSpPr>
      <xdr:spPr>
        <a:xfrm>
          <a:off x="8750300" y="1097965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127127</xdr:rowOff>
    </xdr:from>
    <xdr:to>
      <xdr:col>41</xdr:col>
      <xdr:colOff>101600</xdr:colOff>
      <xdr:row>64</xdr:row>
      <xdr:rowOff>57277</xdr:rowOff>
    </xdr:to>
    <xdr:sp macro="" textlink="">
      <xdr:nvSpPr>
        <xdr:cNvPr id="250" name="楕円 249">
          <a:extLst>
            <a:ext uri="{FF2B5EF4-FFF2-40B4-BE49-F238E27FC236}">
              <a16:creationId xmlns:a16="http://schemas.microsoft.com/office/drawing/2014/main" id="{6D0555D2-96A8-4FA0-A3CC-EE3FC359A2D7}"/>
            </a:ext>
          </a:extLst>
        </xdr:cNvPr>
        <xdr:cNvSpPr/>
      </xdr:nvSpPr>
      <xdr:spPr>
        <a:xfrm>
          <a:off x="7810500" y="1092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6477</xdr:rowOff>
    </xdr:from>
    <xdr:to>
      <xdr:col>45</xdr:col>
      <xdr:colOff>177800</xdr:colOff>
      <xdr:row>64</xdr:row>
      <xdr:rowOff>6858</xdr:rowOff>
    </xdr:to>
    <xdr:cxnSp macro="">
      <xdr:nvCxnSpPr>
        <xdr:cNvPr id="251" name="直線コネクタ 250">
          <a:extLst>
            <a:ext uri="{FF2B5EF4-FFF2-40B4-BE49-F238E27FC236}">
              <a16:creationId xmlns:a16="http://schemas.microsoft.com/office/drawing/2014/main" id="{C4FDBB61-C068-4865-8D64-637A2BE8D2EC}"/>
            </a:ext>
          </a:extLst>
        </xdr:cNvPr>
        <xdr:cNvCxnSpPr/>
      </xdr:nvCxnSpPr>
      <xdr:spPr>
        <a:xfrm>
          <a:off x="7861300" y="1097927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126365</xdr:rowOff>
    </xdr:from>
    <xdr:to>
      <xdr:col>36</xdr:col>
      <xdr:colOff>165100</xdr:colOff>
      <xdr:row>64</xdr:row>
      <xdr:rowOff>56515</xdr:rowOff>
    </xdr:to>
    <xdr:sp macro="" textlink="">
      <xdr:nvSpPr>
        <xdr:cNvPr id="252" name="楕円 251">
          <a:extLst>
            <a:ext uri="{FF2B5EF4-FFF2-40B4-BE49-F238E27FC236}">
              <a16:creationId xmlns:a16="http://schemas.microsoft.com/office/drawing/2014/main" id="{FD542F88-A11B-4C10-B5EA-0CFD01E936EE}"/>
            </a:ext>
          </a:extLst>
        </xdr:cNvPr>
        <xdr:cNvSpPr/>
      </xdr:nvSpPr>
      <xdr:spPr>
        <a:xfrm>
          <a:off x="6921500" y="1092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5715</xdr:rowOff>
    </xdr:from>
    <xdr:to>
      <xdr:col>41</xdr:col>
      <xdr:colOff>50800</xdr:colOff>
      <xdr:row>64</xdr:row>
      <xdr:rowOff>6477</xdr:rowOff>
    </xdr:to>
    <xdr:cxnSp macro="">
      <xdr:nvCxnSpPr>
        <xdr:cNvPr id="253" name="直線コネクタ 252">
          <a:extLst>
            <a:ext uri="{FF2B5EF4-FFF2-40B4-BE49-F238E27FC236}">
              <a16:creationId xmlns:a16="http://schemas.microsoft.com/office/drawing/2014/main" id="{72EDAC43-D853-4F3A-8637-E3A97E9B145C}"/>
            </a:ext>
          </a:extLst>
        </xdr:cNvPr>
        <xdr:cNvCxnSpPr/>
      </xdr:nvCxnSpPr>
      <xdr:spPr>
        <a:xfrm>
          <a:off x="6972300" y="10978515"/>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71899</xdr:rowOff>
    </xdr:from>
    <xdr:ext cx="469744" cy="259045"/>
    <xdr:sp macro="" textlink="">
      <xdr:nvSpPr>
        <xdr:cNvPr id="254" name="n_1aveValue【体育館・プール】&#10;一人当たり面積">
          <a:extLst>
            <a:ext uri="{FF2B5EF4-FFF2-40B4-BE49-F238E27FC236}">
              <a16:creationId xmlns:a16="http://schemas.microsoft.com/office/drawing/2014/main" id="{F33E3B24-7B52-4891-9078-C4D8FD134DB4}"/>
            </a:ext>
          </a:extLst>
        </xdr:cNvPr>
        <xdr:cNvSpPr txBox="1"/>
      </xdr:nvSpPr>
      <xdr:spPr>
        <a:xfrm>
          <a:off x="9391727" y="1070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59453</xdr:rowOff>
    </xdr:from>
    <xdr:ext cx="469744" cy="259045"/>
    <xdr:sp macro="" textlink="">
      <xdr:nvSpPr>
        <xdr:cNvPr id="255" name="n_2aveValue【体育館・プール】&#10;一人当たり面積">
          <a:extLst>
            <a:ext uri="{FF2B5EF4-FFF2-40B4-BE49-F238E27FC236}">
              <a16:creationId xmlns:a16="http://schemas.microsoft.com/office/drawing/2014/main" id="{2E5606AE-51CE-4D36-B2DC-9C7587FEAC8E}"/>
            </a:ext>
          </a:extLst>
        </xdr:cNvPr>
        <xdr:cNvSpPr txBox="1"/>
      </xdr:nvSpPr>
      <xdr:spPr>
        <a:xfrm>
          <a:off x="8515427" y="110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59834</xdr:rowOff>
    </xdr:from>
    <xdr:ext cx="469744" cy="259045"/>
    <xdr:sp macro="" textlink="">
      <xdr:nvSpPr>
        <xdr:cNvPr id="256" name="n_3aveValue【体育館・プール】&#10;一人当たり面積">
          <a:extLst>
            <a:ext uri="{FF2B5EF4-FFF2-40B4-BE49-F238E27FC236}">
              <a16:creationId xmlns:a16="http://schemas.microsoft.com/office/drawing/2014/main" id="{AF447646-362F-487A-B849-8852072A0142}"/>
            </a:ext>
          </a:extLst>
        </xdr:cNvPr>
        <xdr:cNvSpPr txBox="1"/>
      </xdr:nvSpPr>
      <xdr:spPr>
        <a:xfrm>
          <a:off x="7626427" y="1103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62501</xdr:rowOff>
    </xdr:from>
    <xdr:ext cx="469744" cy="259045"/>
    <xdr:sp macro="" textlink="">
      <xdr:nvSpPr>
        <xdr:cNvPr id="257" name="n_4aveValue【体育館・プール】&#10;一人当たり面積">
          <a:extLst>
            <a:ext uri="{FF2B5EF4-FFF2-40B4-BE49-F238E27FC236}">
              <a16:creationId xmlns:a16="http://schemas.microsoft.com/office/drawing/2014/main" id="{F7707523-26B4-4F55-A7EE-D280898FF570}"/>
            </a:ext>
          </a:extLst>
        </xdr:cNvPr>
        <xdr:cNvSpPr txBox="1"/>
      </xdr:nvSpPr>
      <xdr:spPr>
        <a:xfrm>
          <a:off x="6737427" y="1103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49547</xdr:rowOff>
    </xdr:from>
    <xdr:ext cx="469744" cy="259045"/>
    <xdr:sp macro="" textlink="">
      <xdr:nvSpPr>
        <xdr:cNvPr id="258" name="n_1mainValue【体育館・プール】&#10;一人当たり面積">
          <a:extLst>
            <a:ext uri="{FF2B5EF4-FFF2-40B4-BE49-F238E27FC236}">
              <a16:creationId xmlns:a16="http://schemas.microsoft.com/office/drawing/2014/main" id="{CAA2EE87-C1C3-414C-8BF2-AA57A830E6DB}"/>
            </a:ext>
          </a:extLst>
        </xdr:cNvPr>
        <xdr:cNvSpPr txBox="1"/>
      </xdr:nvSpPr>
      <xdr:spPr>
        <a:xfrm>
          <a:off x="9391727" y="1102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74185</xdr:rowOff>
    </xdr:from>
    <xdr:ext cx="469744" cy="259045"/>
    <xdr:sp macro="" textlink="">
      <xdr:nvSpPr>
        <xdr:cNvPr id="259" name="n_2mainValue【体育館・プール】&#10;一人当たり面積">
          <a:extLst>
            <a:ext uri="{FF2B5EF4-FFF2-40B4-BE49-F238E27FC236}">
              <a16:creationId xmlns:a16="http://schemas.microsoft.com/office/drawing/2014/main" id="{DAB5F746-24F2-4ED3-9860-52E7315EA323}"/>
            </a:ext>
          </a:extLst>
        </xdr:cNvPr>
        <xdr:cNvSpPr txBox="1"/>
      </xdr:nvSpPr>
      <xdr:spPr>
        <a:xfrm>
          <a:off x="8515427" y="10704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73804</xdr:rowOff>
    </xdr:from>
    <xdr:ext cx="469744" cy="259045"/>
    <xdr:sp macro="" textlink="">
      <xdr:nvSpPr>
        <xdr:cNvPr id="260" name="n_3mainValue【体育館・プール】&#10;一人当たり面積">
          <a:extLst>
            <a:ext uri="{FF2B5EF4-FFF2-40B4-BE49-F238E27FC236}">
              <a16:creationId xmlns:a16="http://schemas.microsoft.com/office/drawing/2014/main" id="{2C0B8185-C852-4769-B5A8-603FEF79F299}"/>
            </a:ext>
          </a:extLst>
        </xdr:cNvPr>
        <xdr:cNvSpPr txBox="1"/>
      </xdr:nvSpPr>
      <xdr:spPr>
        <a:xfrm>
          <a:off x="7626427" y="1070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73042</xdr:rowOff>
    </xdr:from>
    <xdr:ext cx="469744" cy="259045"/>
    <xdr:sp macro="" textlink="">
      <xdr:nvSpPr>
        <xdr:cNvPr id="261" name="n_4mainValue【体育館・プール】&#10;一人当たり面積">
          <a:extLst>
            <a:ext uri="{FF2B5EF4-FFF2-40B4-BE49-F238E27FC236}">
              <a16:creationId xmlns:a16="http://schemas.microsoft.com/office/drawing/2014/main" id="{E4191C2A-6B94-4D4C-A608-9B597A0133CB}"/>
            </a:ext>
          </a:extLst>
        </xdr:cNvPr>
        <xdr:cNvSpPr txBox="1"/>
      </xdr:nvSpPr>
      <xdr:spPr>
        <a:xfrm>
          <a:off x="6737427" y="10702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1149EE36-7416-45A7-BF7C-491C65A69C1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B1906850-40C6-4AAD-A951-646D66923B8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BFAFB3CC-31C0-4628-A460-832FF465A44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BE0300E5-1B06-41EC-B265-9D328BAEFC6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823D72B4-14C9-436B-8EF5-8E76BEB1E10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33E9E791-51C5-4D38-95FF-1CDA2AFBF34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AD877070-374E-4839-AF53-A59BF780976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8381AE8A-D684-4EFA-82A4-0ABE8216C11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AE75F76F-88E5-4819-AA7E-A062FE7809B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E4B9DB85-86BE-48D6-9FA3-CAB954B5FCF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1F6BD43B-6C07-4A9C-8DC7-6497042DEB8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5CDE3278-B0E8-4BEC-A5AB-2AEE15F55C9C}"/>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D4FFEEF7-4EAF-471C-8E82-71ACDE7770E6}"/>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689BB53C-ABC1-4592-A173-66979D6D00E7}"/>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3F7428BE-8ADF-4A0B-918E-834D17FDBECC}"/>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FF4DD02D-34CF-40F4-9F73-B70B08F8085D}"/>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7CB1F40A-8DCA-4E9D-97D2-CA29357754F4}"/>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07D16DED-8F3E-45D5-BF48-4A7953050EC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E581ECEB-AF4A-4DAF-A6FD-659F6BF711F3}"/>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EAFE8EEA-7461-4F01-B173-DC114DFCF6E9}"/>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8B30B1F2-0A5A-4235-BD0F-1C9629FE3F72}"/>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28CFB3C2-C3C4-4CD8-974B-DC8D836191CB}"/>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0D136770-5593-42F5-8676-A7FA15CB91F9}"/>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AE16AEB7-F47C-4C7D-A21B-E74E108D336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a:extLst>
            <a:ext uri="{FF2B5EF4-FFF2-40B4-BE49-F238E27FC236}">
              <a16:creationId xmlns:a16="http://schemas.microsoft.com/office/drawing/2014/main" id="{F67DD266-9D53-4749-A9A9-6C5B425B7D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28CD5559-71A4-4DC4-9752-2D97E78681C6}"/>
            </a:ext>
          </a:extLst>
        </xdr:cNvPr>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福祉施設】&#10;有形固定資産減価償却率最小値テキスト">
          <a:extLst>
            <a:ext uri="{FF2B5EF4-FFF2-40B4-BE49-F238E27FC236}">
              <a16:creationId xmlns:a16="http://schemas.microsoft.com/office/drawing/2014/main" id="{60F79ABF-80E8-4AD4-9B50-9A7707FC6D09}"/>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ABD40A94-35CC-469B-B75F-11E138682E9E}"/>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90" name="【福祉施設】&#10;有形固定資産減価償却率最大値テキスト">
          <a:extLst>
            <a:ext uri="{FF2B5EF4-FFF2-40B4-BE49-F238E27FC236}">
              <a16:creationId xmlns:a16="http://schemas.microsoft.com/office/drawing/2014/main" id="{9CA8D9CA-D08C-4D65-8762-4A80014229CD}"/>
            </a:ext>
          </a:extLst>
        </xdr:cNvPr>
        <xdr:cNvSpPr txBox="1"/>
      </xdr:nvSpPr>
      <xdr:spPr>
        <a:xfrm>
          <a:off x="4673600" y="1319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91" name="直線コネクタ 290">
          <a:extLst>
            <a:ext uri="{FF2B5EF4-FFF2-40B4-BE49-F238E27FC236}">
              <a16:creationId xmlns:a16="http://schemas.microsoft.com/office/drawing/2014/main" id="{C0550C95-BA60-44DC-938E-4FB3114F328B}"/>
            </a:ext>
          </a:extLst>
        </xdr:cNvPr>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26506</xdr:rowOff>
    </xdr:from>
    <xdr:ext cx="405111" cy="259045"/>
    <xdr:sp macro="" textlink="">
      <xdr:nvSpPr>
        <xdr:cNvPr id="292" name="【福祉施設】&#10;有形固定資産減価償却率平均値テキスト">
          <a:extLst>
            <a:ext uri="{FF2B5EF4-FFF2-40B4-BE49-F238E27FC236}">
              <a16:creationId xmlns:a16="http://schemas.microsoft.com/office/drawing/2014/main" id="{0C8A26D1-FDD1-43A7-B947-B36B6DFAEB6A}"/>
            </a:ext>
          </a:extLst>
        </xdr:cNvPr>
        <xdr:cNvSpPr txBox="1"/>
      </xdr:nvSpPr>
      <xdr:spPr>
        <a:xfrm>
          <a:off x="4673600" y="140854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3629</xdr:rowOff>
    </xdr:from>
    <xdr:to>
      <xdr:col>24</xdr:col>
      <xdr:colOff>114300</xdr:colOff>
      <xdr:row>83</xdr:row>
      <xdr:rowOff>105229</xdr:rowOff>
    </xdr:to>
    <xdr:sp macro="" textlink="">
      <xdr:nvSpPr>
        <xdr:cNvPr id="293" name="フローチャート: 判断 292">
          <a:extLst>
            <a:ext uri="{FF2B5EF4-FFF2-40B4-BE49-F238E27FC236}">
              <a16:creationId xmlns:a16="http://schemas.microsoft.com/office/drawing/2014/main" id="{DD1DB6D9-86D2-48C9-86F3-7DD6242F899F}"/>
            </a:ext>
          </a:extLst>
        </xdr:cNvPr>
        <xdr:cNvSpPr/>
      </xdr:nvSpPr>
      <xdr:spPr>
        <a:xfrm>
          <a:off x="45847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155484</xdr:rowOff>
    </xdr:from>
    <xdr:to>
      <xdr:col>20</xdr:col>
      <xdr:colOff>38100</xdr:colOff>
      <xdr:row>83</xdr:row>
      <xdr:rowOff>85634</xdr:rowOff>
    </xdr:to>
    <xdr:sp macro="" textlink="">
      <xdr:nvSpPr>
        <xdr:cNvPr id="294" name="フローチャート: 判断 293">
          <a:extLst>
            <a:ext uri="{FF2B5EF4-FFF2-40B4-BE49-F238E27FC236}">
              <a16:creationId xmlns:a16="http://schemas.microsoft.com/office/drawing/2014/main" id="{2D8D2707-5ED8-4C78-9F8E-700A32F772EF}"/>
            </a:ext>
          </a:extLst>
        </xdr:cNvPr>
        <xdr:cNvSpPr/>
      </xdr:nvSpPr>
      <xdr:spPr>
        <a:xfrm>
          <a:off x="3746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116295</xdr:rowOff>
    </xdr:from>
    <xdr:to>
      <xdr:col>15</xdr:col>
      <xdr:colOff>101600</xdr:colOff>
      <xdr:row>83</xdr:row>
      <xdr:rowOff>46445</xdr:rowOff>
    </xdr:to>
    <xdr:sp macro="" textlink="">
      <xdr:nvSpPr>
        <xdr:cNvPr id="295" name="フローチャート: 判断 294">
          <a:extLst>
            <a:ext uri="{FF2B5EF4-FFF2-40B4-BE49-F238E27FC236}">
              <a16:creationId xmlns:a16="http://schemas.microsoft.com/office/drawing/2014/main" id="{90054A1C-8D0B-4415-8CC9-0D00AD50C722}"/>
            </a:ext>
          </a:extLst>
        </xdr:cNvPr>
        <xdr:cNvSpPr/>
      </xdr:nvSpPr>
      <xdr:spPr>
        <a:xfrm>
          <a:off x="2857500" y="1417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114663</xdr:rowOff>
    </xdr:from>
    <xdr:to>
      <xdr:col>10</xdr:col>
      <xdr:colOff>165100</xdr:colOff>
      <xdr:row>83</xdr:row>
      <xdr:rowOff>44813</xdr:rowOff>
    </xdr:to>
    <xdr:sp macro="" textlink="">
      <xdr:nvSpPr>
        <xdr:cNvPr id="296" name="フローチャート: 判断 295">
          <a:extLst>
            <a:ext uri="{FF2B5EF4-FFF2-40B4-BE49-F238E27FC236}">
              <a16:creationId xmlns:a16="http://schemas.microsoft.com/office/drawing/2014/main" id="{BF603EB3-E598-45C6-B190-D891BA9B8167}"/>
            </a:ext>
          </a:extLst>
        </xdr:cNvPr>
        <xdr:cNvSpPr/>
      </xdr:nvSpPr>
      <xdr:spPr>
        <a:xfrm>
          <a:off x="1968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78739</xdr:rowOff>
    </xdr:from>
    <xdr:to>
      <xdr:col>6</xdr:col>
      <xdr:colOff>38100</xdr:colOff>
      <xdr:row>83</xdr:row>
      <xdr:rowOff>8889</xdr:rowOff>
    </xdr:to>
    <xdr:sp macro="" textlink="">
      <xdr:nvSpPr>
        <xdr:cNvPr id="297" name="フローチャート: 判断 296">
          <a:extLst>
            <a:ext uri="{FF2B5EF4-FFF2-40B4-BE49-F238E27FC236}">
              <a16:creationId xmlns:a16="http://schemas.microsoft.com/office/drawing/2014/main" id="{F24C7D88-B6A2-4A9A-96F0-0BC5E1FF5D9B}"/>
            </a:ext>
          </a:extLst>
        </xdr:cNvPr>
        <xdr:cNvSpPr/>
      </xdr:nvSpPr>
      <xdr:spPr>
        <a:xfrm>
          <a:off x="1079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11AD7E8-BDEA-429C-8932-D4F0C875314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603BAAB1-DCE9-42C8-B153-0D9852498C7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7518DED9-4BEB-4762-BF23-C22A2923BAA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8F81AA04-A195-4C9D-A1A4-E079377D353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3A385903-EC44-43DE-8C57-B5C56F585C8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39551</xdr:rowOff>
    </xdr:from>
    <xdr:to>
      <xdr:col>24</xdr:col>
      <xdr:colOff>114300</xdr:colOff>
      <xdr:row>84</xdr:row>
      <xdr:rowOff>141151</xdr:rowOff>
    </xdr:to>
    <xdr:sp macro="" textlink="">
      <xdr:nvSpPr>
        <xdr:cNvPr id="303" name="楕円 302">
          <a:extLst>
            <a:ext uri="{FF2B5EF4-FFF2-40B4-BE49-F238E27FC236}">
              <a16:creationId xmlns:a16="http://schemas.microsoft.com/office/drawing/2014/main" id="{9D3F9BA8-6EC2-4A1F-B199-62F6C78E2942}"/>
            </a:ext>
          </a:extLst>
        </xdr:cNvPr>
        <xdr:cNvSpPr/>
      </xdr:nvSpPr>
      <xdr:spPr>
        <a:xfrm>
          <a:off x="4584700" y="1444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17978</xdr:rowOff>
    </xdr:from>
    <xdr:ext cx="405111" cy="259045"/>
    <xdr:sp macro="" textlink="">
      <xdr:nvSpPr>
        <xdr:cNvPr id="304" name="【福祉施設】&#10;有形固定資産減価償却率該当値テキスト">
          <a:extLst>
            <a:ext uri="{FF2B5EF4-FFF2-40B4-BE49-F238E27FC236}">
              <a16:creationId xmlns:a16="http://schemas.microsoft.com/office/drawing/2014/main" id="{1D5E5B4F-40B9-4134-9BE0-874468F59A2F}"/>
            </a:ext>
          </a:extLst>
        </xdr:cNvPr>
        <xdr:cNvSpPr txBox="1"/>
      </xdr:nvSpPr>
      <xdr:spPr>
        <a:xfrm>
          <a:off x="4673600" y="1441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26488</xdr:rowOff>
    </xdr:from>
    <xdr:to>
      <xdr:col>20</xdr:col>
      <xdr:colOff>38100</xdr:colOff>
      <xdr:row>84</xdr:row>
      <xdr:rowOff>128088</xdr:rowOff>
    </xdr:to>
    <xdr:sp macro="" textlink="">
      <xdr:nvSpPr>
        <xdr:cNvPr id="305" name="楕円 304">
          <a:extLst>
            <a:ext uri="{FF2B5EF4-FFF2-40B4-BE49-F238E27FC236}">
              <a16:creationId xmlns:a16="http://schemas.microsoft.com/office/drawing/2014/main" id="{3613826C-73EC-4107-9CA6-AA73A89227D3}"/>
            </a:ext>
          </a:extLst>
        </xdr:cNvPr>
        <xdr:cNvSpPr/>
      </xdr:nvSpPr>
      <xdr:spPr>
        <a:xfrm>
          <a:off x="3746500" y="1442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77288</xdr:rowOff>
    </xdr:from>
    <xdr:to>
      <xdr:col>24</xdr:col>
      <xdr:colOff>63500</xdr:colOff>
      <xdr:row>84</xdr:row>
      <xdr:rowOff>90351</xdr:rowOff>
    </xdr:to>
    <xdr:cxnSp macro="">
      <xdr:nvCxnSpPr>
        <xdr:cNvPr id="306" name="直線コネクタ 305">
          <a:extLst>
            <a:ext uri="{FF2B5EF4-FFF2-40B4-BE49-F238E27FC236}">
              <a16:creationId xmlns:a16="http://schemas.microsoft.com/office/drawing/2014/main" id="{B874C76A-BDC4-4840-AB5E-7739672946E8}"/>
            </a:ext>
          </a:extLst>
        </xdr:cNvPr>
        <xdr:cNvCxnSpPr/>
      </xdr:nvCxnSpPr>
      <xdr:spPr>
        <a:xfrm>
          <a:off x="3797300" y="14479088"/>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68943</xdr:rowOff>
    </xdr:from>
    <xdr:to>
      <xdr:col>15</xdr:col>
      <xdr:colOff>101600</xdr:colOff>
      <xdr:row>84</xdr:row>
      <xdr:rowOff>170543</xdr:rowOff>
    </xdr:to>
    <xdr:sp macro="" textlink="">
      <xdr:nvSpPr>
        <xdr:cNvPr id="307" name="楕円 306">
          <a:extLst>
            <a:ext uri="{FF2B5EF4-FFF2-40B4-BE49-F238E27FC236}">
              <a16:creationId xmlns:a16="http://schemas.microsoft.com/office/drawing/2014/main" id="{83E61517-4545-40FF-A56C-F2CA541CF4D7}"/>
            </a:ext>
          </a:extLst>
        </xdr:cNvPr>
        <xdr:cNvSpPr/>
      </xdr:nvSpPr>
      <xdr:spPr>
        <a:xfrm>
          <a:off x="2857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77288</xdr:rowOff>
    </xdr:from>
    <xdr:to>
      <xdr:col>19</xdr:col>
      <xdr:colOff>177800</xdr:colOff>
      <xdr:row>84</xdr:row>
      <xdr:rowOff>119743</xdr:rowOff>
    </xdr:to>
    <xdr:cxnSp macro="">
      <xdr:nvCxnSpPr>
        <xdr:cNvPr id="308" name="直線コネクタ 307">
          <a:extLst>
            <a:ext uri="{FF2B5EF4-FFF2-40B4-BE49-F238E27FC236}">
              <a16:creationId xmlns:a16="http://schemas.microsoft.com/office/drawing/2014/main" id="{E15AADC8-0F17-4BBC-9519-3B0CAF3D733C}"/>
            </a:ext>
          </a:extLst>
        </xdr:cNvPr>
        <xdr:cNvCxnSpPr/>
      </xdr:nvCxnSpPr>
      <xdr:spPr>
        <a:xfrm flipV="1">
          <a:off x="2908300" y="1447908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36286</xdr:rowOff>
    </xdr:from>
    <xdr:to>
      <xdr:col>10</xdr:col>
      <xdr:colOff>165100</xdr:colOff>
      <xdr:row>84</xdr:row>
      <xdr:rowOff>137886</xdr:rowOff>
    </xdr:to>
    <xdr:sp macro="" textlink="">
      <xdr:nvSpPr>
        <xdr:cNvPr id="309" name="楕円 308">
          <a:extLst>
            <a:ext uri="{FF2B5EF4-FFF2-40B4-BE49-F238E27FC236}">
              <a16:creationId xmlns:a16="http://schemas.microsoft.com/office/drawing/2014/main" id="{D2ACDCAD-5F81-45FC-909E-ABDBFB16FF23}"/>
            </a:ext>
          </a:extLst>
        </xdr:cNvPr>
        <xdr:cNvSpPr/>
      </xdr:nvSpPr>
      <xdr:spPr>
        <a:xfrm>
          <a:off x="19685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87086</xdr:rowOff>
    </xdr:from>
    <xdr:to>
      <xdr:col>15</xdr:col>
      <xdr:colOff>50800</xdr:colOff>
      <xdr:row>84</xdr:row>
      <xdr:rowOff>119743</xdr:rowOff>
    </xdr:to>
    <xdr:cxnSp macro="">
      <xdr:nvCxnSpPr>
        <xdr:cNvPr id="310" name="直線コネクタ 309">
          <a:extLst>
            <a:ext uri="{FF2B5EF4-FFF2-40B4-BE49-F238E27FC236}">
              <a16:creationId xmlns:a16="http://schemas.microsoft.com/office/drawing/2014/main" id="{6724E88B-2703-42EA-A42D-EF6C90A91EDE}"/>
            </a:ext>
          </a:extLst>
        </xdr:cNvPr>
        <xdr:cNvCxnSpPr/>
      </xdr:nvCxnSpPr>
      <xdr:spPr>
        <a:xfrm>
          <a:off x="2019300" y="144888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3629</xdr:rowOff>
    </xdr:from>
    <xdr:to>
      <xdr:col>6</xdr:col>
      <xdr:colOff>38100</xdr:colOff>
      <xdr:row>84</xdr:row>
      <xdr:rowOff>105229</xdr:rowOff>
    </xdr:to>
    <xdr:sp macro="" textlink="">
      <xdr:nvSpPr>
        <xdr:cNvPr id="311" name="楕円 310">
          <a:extLst>
            <a:ext uri="{FF2B5EF4-FFF2-40B4-BE49-F238E27FC236}">
              <a16:creationId xmlns:a16="http://schemas.microsoft.com/office/drawing/2014/main" id="{AD241FCF-F4D9-4ABF-BC67-007456951F79}"/>
            </a:ext>
          </a:extLst>
        </xdr:cNvPr>
        <xdr:cNvSpPr/>
      </xdr:nvSpPr>
      <xdr:spPr>
        <a:xfrm>
          <a:off x="1079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54429</xdr:rowOff>
    </xdr:from>
    <xdr:to>
      <xdr:col>10</xdr:col>
      <xdr:colOff>114300</xdr:colOff>
      <xdr:row>84</xdr:row>
      <xdr:rowOff>87086</xdr:rowOff>
    </xdr:to>
    <xdr:cxnSp macro="">
      <xdr:nvCxnSpPr>
        <xdr:cNvPr id="312" name="直線コネクタ 311">
          <a:extLst>
            <a:ext uri="{FF2B5EF4-FFF2-40B4-BE49-F238E27FC236}">
              <a16:creationId xmlns:a16="http://schemas.microsoft.com/office/drawing/2014/main" id="{6BA26521-7B59-41CD-BCB0-FE4C0D618C38}"/>
            </a:ext>
          </a:extLst>
        </xdr:cNvPr>
        <xdr:cNvCxnSpPr/>
      </xdr:nvCxnSpPr>
      <xdr:spPr>
        <a:xfrm>
          <a:off x="1130300" y="144562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102161</xdr:rowOff>
    </xdr:from>
    <xdr:ext cx="405111" cy="259045"/>
    <xdr:sp macro="" textlink="">
      <xdr:nvSpPr>
        <xdr:cNvPr id="313" name="n_1aveValue【福祉施設】&#10;有形固定資産減価償却率">
          <a:extLst>
            <a:ext uri="{FF2B5EF4-FFF2-40B4-BE49-F238E27FC236}">
              <a16:creationId xmlns:a16="http://schemas.microsoft.com/office/drawing/2014/main" id="{0AE321B8-C5ED-4F8F-8480-EF2F5056F9DD}"/>
            </a:ext>
          </a:extLst>
        </xdr:cNvPr>
        <xdr:cNvSpPr txBox="1"/>
      </xdr:nvSpPr>
      <xdr:spPr>
        <a:xfrm>
          <a:off x="3582044" y="1398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62972</xdr:rowOff>
    </xdr:from>
    <xdr:ext cx="405111" cy="259045"/>
    <xdr:sp macro="" textlink="">
      <xdr:nvSpPr>
        <xdr:cNvPr id="314" name="n_2aveValue【福祉施設】&#10;有形固定資産減価償却率">
          <a:extLst>
            <a:ext uri="{FF2B5EF4-FFF2-40B4-BE49-F238E27FC236}">
              <a16:creationId xmlns:a16="http://schemas.microsoft.com/office/drawing/2014/main" id="{CA0D54AB-2277-43CB-9F5C-5F39C6F36F3D}"/>
            </a:ext>
          </a:extLst>
        </xdr:cNvPr>
        <xdr:cNvSpPr txBox="1"/>
      </xdr:nvSpPr>
      <xdr:spPr>
        <a:xfrm>
          <a:off x="2705744" y="1395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61340</xdr:rowOff>
    </xdr:from>
    <xdr:ext cx="405111" cy="259045"/>
    <xdr:sp macro="" textlink="">
      <xdr:nvSpPr>
        <xdr:cNvPr id="315" name="n_3aveValue【福祉施設】&#10;有形固定資産減価償却率">
          <a:extLst>
            <a:ext uri="{FF2B5EF4-FFF2-40B4-BE49-F238E27FC236}">
              <a16:creationId xmlns:a16="http://schemas.microsoft.com/office/drawing/2014/main" id="{4E320B8C-D57B-4A9D-AA0B-C7042F6FCA69}"/>
            </a:ext>
          </a:extLst>
        </xdr:cNvPr>
        <xdr:cNvSpPr txBox="1"/>
      </xdr:nvSpPr>
      <xdr:spPr>
        <a:xfrm>
          <a:off x="1816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25416</xdr:rowOff>
    </xdr:from>
    <xdr:ext cx="405111" cy="259045"/>
    <xdr:sp macro="" textlink="">
      <xdr:nvSpPr>
        <xdr:cNvPr id="316" name="n_4aveValue【福祉施設】&#10;有形固定資産減価償却率">
          <a:extLst>
            <a:ext uri="{FF2B5EF4-FFF2-40B4-BE49-F238E27FC236}">
              <a16:creationId xmlns:a16="http://schemas.microsoft.com/office/drawing/2014/main" id="{919F8AF4-3224-418B-A5E3-F9669A4DEAC5}"/>
            </a:ext>
          </a:extLst>
        </xdr:cNvPr>
        <xdr:cNvSpPr txBox="1"/>
      </xdr:nvSpPr>
      <xdr:spPr>
        <a:xfrm>
          <a:off x="927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119215</xdr:rowOff>
    </xdr:from>
    <xdr:ext cx="405111" cy="259045"/>
    <xdr:sp macro="" textlink="">
      <xdr:nvSpPr>
        <xdr:cNvPr id="317" name="n_1mainValue【福祉施設】&#10;有形固定資産減価償却率">
          <a:extLst>
            <a:ext uri="{FF2B5EF4-FFF2-40B4-BE49-F238E27FC236}">
              <a16:creationId xmlns:a16="http://schemas.microsoft.com/office/drawing/2014/main" id="{70B9E7A2-D5CC-4406-BB1A-CDAE8C369627}"/>
            </a:ext>
          </a:extLst>
        </xdr:cNvPr>
        <xdr:cNvSpPr txBox="1"/>
      </xdr:nvSpPr>
      <xdr:spPr>
        <a:xfrm>
          <a:off x="3582044" y="1452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161670</xdr:rowOff>
    </xdr:from>
    <xdr:ext cx="405111" cy="259045"/>
    <xdr:sp macro="" textlink="">
      <xdr:nvSpPr>
        <xdr:cNvPr id="318" name="n_2mainValue【福祉施設】&#10;有形固定資産減価償却率">
          <a:extLst>
            <a:ext uri="{FF2B5EF4-FFF2-40B4-BE49-F238E27FC236}">
              <a16:creationId xmlns:a16="http://schemas.microsoft.com/office/drawing/2014/main" id="{1A021D40-9141-42B5-9CCE-1B278517536B}"/>
            </a:ext>
          </a:extLst>
        </xdr:cNvPr>
        <xdr:cNvSpPr txBox="1"/>
      </xdr:nvSpPr>
      <xdr:spPr>
        <a:xfrm>
          <a:off x="2705744" y="1456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129013</xdr:rowOff>
    </xdr:from>
    <xdr:ext cx="405111" cy="259045"/>
    <xdr:sp macro="" textlink="">
      <xdr:nvSpPr>
        <xdr:cNvPr id="319" name="n_3mainValue【福祉施設】&#10;有形固定資産減価償却率">
          <a:extLst>
            <a:ext uri="{FF2B5EF4-FFF2-40B4-BE49-F238E27FC236}">
              <a16:creationId xmlns:a16="http://schemas.microsoft.com/office/drawing/2014/main" id="{EA70B6A3-6911-42AE-B2DF-CC6941378762}"/>
            </a:ext>
          </a:extLst>
        </xdr:cNvPr>
        <xdr:cNvSpPr txBox="1"/>
      </xdr:nvSpPr>
      <xdr:spPr>
        <a:xfrm>
          <a:off x="1816744" y="1453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96356</xdr:rowOff>
    </xdr:from>
    <xdr:ext cx="405111" cy="259045"/>
    <xdr:sp macro="" textlink="">
      <xdr:nvSpPr>
        <xdr:cNvPr id="320" name="n_4mainValue【福祉施設】&#10;有形固定資産減価償却率">
          <a:extLst>
            <a:ext uri="{FF2B5EF4-FFF2-40B4-BE49-F238E27FC236}">
              <a16:creationId xmlns:a16="http://schemas.microsoft.com/office/drawing/2014/main" id="{B641AD84-830F-44E0-87D3-0AF87CC0FD2D}"/>
            </a:ext>
          </a:extLst>
        </xdr:cNvPr>
        <xdr:cNvSpPr txBox="1"/>
      </xdr:nvSpPr>
      <xdr:spPr>
        <a:xfrm>
          <a:off x="927744" y="1449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967B6AF9-EDCC-4E9B-9878-44EE1DB731B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7148C2CD-D5CD-4150-BC71-E49283ED8CF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A86F7494-43F0-4D55-9C7B-68971C591BE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3C311A9C-127C-492B-9883-C7A18D18C76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DE37B7AC-559B-46A4-A265-985C34A3E46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6BBC068B-4D16-4F4B-AC81-27B875D9B5E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995660BA-47FF-4291-9A15-FA3A06945F5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FCCF90C-6DC8-4AC6-9FCE-BD0B9560FD2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25D13F7D-28E7-4945-996D-028CAB69540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66F52AC2-524E-47B5-855F-59C5DA4AB78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a:extLst>
            <a:ext uri="{FF2B5EF4-FFF2-40B4-BE49-F238E27FC236}">
              <a16:creationId xmlns:a16="http://schemas.microsoft.com/office/drawing/2014/main" id="{59279F15-DAA0-466A-879D-B4978A0DE1AC}"/>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a:extLst>
            <a:ext uri="{FF2B5EF4-FFF2-40B4-BE49-F238E27FC236}">
              <a16:creationId xmlns:a16="http://schemas.microsoft.com/office/drawing/2014/main" id="{881099FD-EC44-4EF5-AF6D-AAE8916B8E5E}"/>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a:extLst>
            <a:ext uri="{FF2B5EF4-FFF2-40B4-BE49-F238E27FC236}">
              <a16:creationId xmlns:a16="http://schemas.microsoft.com/office/drawing/2014/main" id="{8EBAE785-047F-4FBE-997F-F301FE051B64}"/>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a:extLst>
            <a:ext uri="{FF2B5EF4-FFF2-40B4-BE49-F238E27FC236}">
              <a16:creationId xmlns:a16="http://schemas.microsoft.com/office/drawing/2014/main" id="{04710B9D-15EE-454B-9CC1-5AAF70A3C1B1}"/>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a:extLst>
            <a:ext uri="{FF2B5EF4-FFF2-40B4-BE49-F238E27FC236}">
              <a16:creationId xmlns:a16="http://schemas.microsoft.com/office/drawing/2014/main" id="{00C9A651-EE72-4C11-B35E-57F883677EE1}"/>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a:extLst>
            <a:ext uri="{FF2B5EF4-FFF2-40B4-BE49-F238E27FC236}">
              <a16:creationId xmlns:a16="http://schemas.microsoft.com/office/drawing/2014/main" id="{0571FE17-647C-44EE-A04D-51D043AB3DF9}"/>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EBB7181F-47ED-406F-8B7A-F543FE84885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19CF42EE-4EB5-4823-B833-A3B9A7BCDFB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a:extLst>
            <a:ext uri="{FF2B5EF4-FFF2-40B4-BE49-F238E27FC236}">
              <a16:creationId xmlns:a16="http://schemas.microsoft.com/office/drawing/2014/main" id="{E7A53086-FB3B-4225-BB61-00F4E66FC84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66675</xdr:rowOff>
    </xdr:from>
    <xdr:to>
      <xdr:col>54</xdr:col>
      <xdr:colOff>189865</xdr:colOff>
      <xdr:row>85</xdr:row>
      <xdr:rowOff>78105</xdr:rowOff>
    </xdr:to>
    <xdr:cxnSp macro="">
      <xdr:nvCxnSpPr>
        <xdr:cNvPr id="340" name="直線コネクタ 339">
          <a:extLst>
            <a:ext uri="{FF2B5EF4-FFF2-40B4-BE49-F238E27FC236}">
              <a16:creationId xmlns:a16="http://schemas.microsoft.com/office/drawing/2014/main" id="{6144F0CD-08A8-495D-B047-AF83DE7B8102}"/>
            </a:ext>
          </a:extLst>
        </xdr:cNvPr>
        <xdr:cNvCxnSpPr/>
      </xdr:nvCxnSpPr>
      <xdr:spPr>
        <a:xfrm flipV="1">
          <a:off x="10476865" y="1343977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41" name="【福祉施設】&#10;一人当たり面積最小値テキスト">
          <a:extLst>
            <a:ext uri="{FF2B5EF4-FFF2-40B4-BE49-F238E27FC236}">
              <a16:creationId xmlns:a16="http://schemas.microsoft.com/office/drawing/2014/main" id="{1F1AD782-DAA3-4966-8E4F-608EB877FBBE}"/>
            </a:ext>
          </a:extLst>
        </xdr:cNvPr>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42" name="直線コネクタ 341">
          <a:extLst>
            <a:ext uri="{FF2B5EF4-FFF2-40B4-BE49-F238E27FC236}">
              <a16:creationId xmlns:a16="http://schemas.microsoft.com/office/drawing/2014/main" id="{62FB9304-69F8-4CE6-9787-40ED21BB8B01}"/>
            </a:ext>
          </a:extLst>
        </xdr:cNvPr>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13352</xdr:rowOff>
    </xdr:from>
    <xdr:ext cx="469744" cy="259045"/>
    <xdr:sp macro="" textlink="">
      <xdr:nvSpPr>
        <xdr:cNvPr id="343" name="【福祉施設】&#10;一人当たり面積最大値テキスト">
          <a:extLst>
            <a:ext uri="{FF2B5EF4-FFF2-40B4-BE49-F238E27FC236}">
              <a16:creationId xmlns:a16="http://schemas.microsoft.com/office/drawing/2014/main" id="{16789AA5-09CB-4752-B4B0-7E91625EE003}"/>
            </a:ext>
          </a:extLst>
        </xdr:cNvPr>
        <xdr:cNvSpPr txBox="1"/>
      </xdr:nvSpPr>
      <xdr:spPr>
        <a:xfrm>
          <a:off x="10515600" y="1321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66675</xdr:rowOff>
    </xdr:from>
    <xdr:to>
      <xdr:col>55</xdr:col>
      <xdr:colOff>88900</xdr:colOff>
      <xdr:row>78</xdr:row>
      <xdr:rowOff>66675</xdr:rowOff>
    </xdr:to>
    <xdr:cxnSp macro="">
      <xdr:nvCxnSpPr>
        <xdr:cNvPr id="344" name="直線コネクタ 343">
          <a:extLst>
            <a:ext uri="{FF2B5EF4-FFF2-40B4-BE49-F238E27FC236}">
              <a16:creationId xmlns:a16="http://schemas.microsoft.com/office/drawing/2014/main" id="{200AF4D0-AE16-4B10-B0D5-292B3A45FDD9}"/>
            </a:ext>
          </a:extLst>
        </xdr:cNvPr>
        <xdr:cNvCxnSpPr/>
      </xdr:nvCxnSpPr>
      <xdr:spPr>
        <a:xfrm>
          <a:off x="10388600" y="1343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15891</xdr:rowOff>
    </xdr:from>
    <xdr:ext cx="469744" cy="259045"/>
    <xdr:sp macro="" textlink="">
      <xdr:nvSpPr>
        <xdr:cNvPr id="345" name="【福祉施設】&#10;一人当たり面積平均値テキスト">
          <a:extLst>
            <a:ext uri="{FF2B5EF4-FFF2-40B4-BE49-F238E27FC236}">
              <a16:creationId xmlns:a16="http://schemas.microsoft.com/office/drawing/2014/main" id="{EC81B937-9C35-496B-9AA4-1914469EAA31}"/>
            </a:ext>
          </a:extLst>
        </xdr:cNvPr>
        <xdr:cNvSpPr txBox="1"/>
      </xdr:nvSpPr>
      <xdr:spPr>
        <a:xfrm>
          <a:off x="10515600" y="14074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164464</xdr:rowOff>
    </xdr:from>
    <xdr:to>
      <xdr:col>55</xdr:col>
      <xdr:colOff>50800</xdr:colOff>
      <xdr:row>83</xdr:row>
      <xdr:rowOff>94614</xdr:rowOff>
    </xdr:to>
    <xdr:sp macro="" textlink="">
      <xdr:nvSpPr>
        <xdr:cNvPr id="346" name="フローチャート: 判断 345">
          <a:extLst>
            <a:ext uri="{FF2B5EF4-FFF2-40B4-BE49-F238E27FC236}">
              <a16:creationId xmlns:a16="http://schemas.microsoft.com/office/drawing/2014/main" id="{9D096966-E161-4407-B3DC-8B3861F4B468}"/>
            </a:ext>
          </a:extLst>
        </xdr:cNvPr>
        <xdr:cNvSpPr/>
      </xdr:nvSpPr>
      <xdr:spPr>
        <a:xfrm>
          <a:off x="10426700" y="1422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44450</xdr:rowOff>
    </xdr:from>
    <xdr:to>
      <xdr:col>50</xdr:col>
      <xdr:colOff>165100</xdr:colOff>
      <xdr:row>83</xdr:row>
      <xdr:rowOff>146050</xdr:rowOff>
    </xdr:to>
    <xdr:sp macro="" textlink="">
      <xdr:nvSpPr>
        <xdr:cNvPr id="347" name="フローチャート: 判断 346">
          <a:extLst>
            <a:ext uri="{FF2B5EF4-FFF2-40B4-BE49-F238E27FC236}">
              <a16:creationId xmlns:a16="http://schemas.microsoft.com/office/drawing/2014/main" id="{78A275CB-FABD-4E62-A507-222F502ED57A}"/>
            </a:ext>
          </a:extLst>
        </xdr:cNvPr>
        <xdr:cNvSpPr/>
      </xdr:nvSpPr>
      <xdr:spPr>
        <a:xfrm>
          <a:off x="9588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48" name="フローチャート: 判断 347">
          <a:extLst>
            <a:ext uri="{FF2B5EF4-FFF2-40B4-BE49-F238E27FC236}">
              <a16:creationId xmlns:a16="http://schemas.microsoft.com/office/drawing/2014/main" id="{402B8322-AA26-4778-BB63-8F63B9E2CA93}"/>
            </a:ext>
          </a:extLst>
        </xdr:cNvPr>
        <xdr:cNvSpPr/>
      </xdr:nvSpPr>
      <xdr:spPr>
        <a:xfrm>
          <a:off x="8699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50164</xdr:rowOff>
    </xdr:from>
    <xdr:to>
      <xdr:col>41</xdr:col>
      <xdr:colOff>101600</xdr:colOff>
      <xdr:row>83</xdr:row>
      <xdr:rowOff>151764</xdr:rowOff>
    </xdr:to>
    <xdr:sp macro="" textlink="">
      <xdr:nvSpPr>
        <xdr:cNvPr id="349" name="フローチャート: 判断 348">
          <a:extLst>
            <a:ext uri="{FF2B5EF4-FFF2-40B4-BE49-F238E27FC236}">
              <a16:creationId xmlns:a16="http://schemas.microsoft.com/office/drawing/2014/main" id="{F3F429BA-42EE-4376-8517-A882862C1614}"/>
            </a:ext>
          </a:extLst>
        </xdr:cNvPr>
        <xdr:cNvSpPr/>
      </xdr:nvSpPr>
      <xdr:spPr>
        <a:xfrm>
          <a:off x="7810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a:extLst>
            <a:ext uri="{FF2B5EF4-FFF2-40B4-BE49-F238E27FC236}">
              <a16:creationId xmlns:a16="http://schemas.microsoft.com/office/drawing/2014/main" id="{775A2D21-7A3F-4870-AD2F-653A1E33C98B}"/>
            </a:ext>
          </a:extLst>
        </xdr:cNvPr>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4A2289E8-E68C-47AF-967E-7A98B88B5AB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C4DAB72C-D4A2-4639-A4F3-F93F07298BC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9DAC3A8F-66ED-4A35-9B4A-E9DBD0BF456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69D94287-6009-4034-9475-542B361921D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1F5BC703-DDA7-48D6-89A4-67118C83704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101600</xdr:rowOff>
    </xdr:from>
    <xdr:to>
      <xdr:col>55</xdr:col>
      <xdr:colOff>50800</xdr:colOff>
      <xdr:row>85</xdr:row>
      <xdr:rowOff>31750</xdr:rowOff>
    </xdr:to>
    <xdr:sp macro="" textlink="">
      <xdr:nvSpPr>
        <xdr:cNvPr id="356" name="楕円 355">
          <a:extLst>
            <a:ext uri="{FF2B5EF4-FFF2-40B4-BE49-F238E27FC236}">
              <a16:creationId xmlns:a16="http://schemas.microsoft.com/office/drawing/2014/main" id="{6D5FE9E8-6D31-43F8-9354-C3622D12DAC9}"/>
            </a:ext>
          </a:extLst>
        </xdr:cNvPr>
        <xdr:cNvSpPr/>
      </xdr:nvSpPr>
      <xdr:spPr>
        <a:xfrm>
          <a:off x="10426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16527</xdr:rowOff>
    </xdr:from>
    <xdr:ext cx="469744" cy="259045"/>
    <xdr:sp macro="" textlink="">
      <xdr:nvSpPr>
        <xdr:cNvPr id="357" name="【福祉施設】&#10;一人当たり面積該当値テキスト">
          <a:extLst>
            <a:ext uri="{FF2B5EF4-FFF2-40B4-BE49-F238E27FC236}">
              <a16:creationId xmlns:a16="http://schemas.microsoft.com/office/drawing/2014/main" id="{90D3E36E-848D-4FCC-9F9D-6EB719507CFB}"/>
            </a:ext>
          </a:extLst>
        </xdr:cNvPr>
        <xdr:cNvSpPr txBox="1"/>
      </xdr:nvSpPr>
      <xdr:spPr>
        <a:xfrm>
          <a:off x="10515600"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101600</xdr:rowOff>
    </xdr:from>
    <xdr:to>
      <xdr:col>50</xdr:col>
      <xdr:colOff>165100</xdr:colOff>
      <xdr:row>85</xdr:row>
      <xdr:rowOff>31750</xdr:rowOff>
    </xdr:to>
    <xdr:sp macro="" textlink="">
      <xdr:nvSpPr>
        <xdr:cNvPr id="358" name="楕円 357">
          <a:extLst>
            <a:ext uri="{FF2B5EF4-FFF2-40B4-BE49-F238E27FC236}">
              <a16:creationId xmlns:a16="http://schemas.microsoft.com/office/drawing/2014/main" id="{5DE61F5F-6CDD-4628-A830-EC2B53D391A2}"/>
            </a:ext>
          </a:extLst>
        </xdr:cNvPr>
        <xdr:cNvSpPr/>
      </xdr:nvSpPr>
      <xdr:spPr>
        <a:xfrm>
          <a:off x="9588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152400</xdr:rowOff>
    </xdr:from>
    <xdr:to>
      <xdr:col>55</xdr:col>
      <xdr:colOff>0</xdr:colOff>
      <xdr:row>84</xdr:row>
      <xdr:rowOff>152400</xdr:rowOff>
    </xdr:to>
    <xdr:cxnSp macro="">
      <xdr:nvCxnSpPr>
        <xdr:cNvPr id="359" name="直線コネクタ 358">
          <a:extLst>
            <a:ext uri="{FF2B5EF4-FFF2-40B4-BE49-F238E27FC236}">
              <a16:creationId xmlns:a16="http://schemas.microsoft.com/office/drawing/2014/main" id="{B61DE4FD-D8E5-4AD8-BEB2-43821650680F}"/>
            </a:ext>
          </a:extLst>
        </xdr:cNvPr>
        <xdr:cNvCxnSpPr/>
      </xdr:nvCxnSpPr>
      <xdr:spPr>
        <a:xfrm>
          <a:off x="9639300" y="1455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101600</xdr:rowOff>
    </xdr:from>
    <xdr:to>
      <xdr:col>46</xdr:col>
      <xdr:colOff>38100</xdr:colOff>
      <xdr:row>85</xdr:row>
      <xdr:rowOff>31750</xdr:rowOff>
    </xdr:to>
    <xdr:sp macro="" textlink="">
      <xdr:nvSpPr>
        <xdr:cNvPr id="360" name="楕円 359">
          <a:extLst>
            <a:ext uri="{FF2B5EF4-FFF2-40B4-BE49-F238E27FC236}">
              <a16:creationId xmlns:a16="http://schemas.microsoft.com/office/drawing/2014/main" id="{38FD3DE1-487B-46BA-959C-DA1AE92C7098}"/>
            </a:ext>
          </a:extLst>
        </xdr:cNvPr>
        <xdr:cNvSpPr/>
      </xdr:nvSpPr>
      <xdr:spPr>
        <a:xfrm>
          <a:off x="8699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152400</xdr:rowOff>
    </xdr:from>
    <xdr:to>
      <xdr:col>50</xdr:col>
      <xdr:colOff>114300</xdr:colOff>
      <xdr:row>84</xdr:row>
      <xdr:rowOff>152400</xdr:rowOff>
    </xdr:to>
    <xdr:cxnSp macro="">
      <xdr:nvCxnSpPr>
        <xdr:cNvPr id="361" name="直線コネクタ 360">
          <a:extLst>
            <a:ext uri="{FF2B5EF4-FFF2-40B4-BE49-F238E27FC236}">
              <a16:creationId xmlns:a16="http://schemas.microsoft.com/office/drawing/2014/main" id="{C3A71F87-62D7-49BB-BC4B-40F079560D67}"/>
            </a:ext>
          </a:extLst>
        </xdr:cNvPr>
        <xdr:cNvCxnSpPr/>
      </xdr:nvCxnSpPr>
      <xdr:spPr>
        <a:xfrm>
          <a:off x="8750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101600</xdr:rowOff>
    </xdr:from>
    <xdr:to>
      <xdr:col>41</xdr:col>
      <xdr:colOff>101600</xdr:colOff>
      <xdr:row>85</xdr:row>
      <xdr:rowOff>31750</xdr:rowOff>
    </xdr:to>
    <xdr:sp macro="" textlink="">
      <xdr:nvSpPr>
        <xdr:cNvPr id="362" name="楕円 361">
          <a:extLst>
            <a:ext uri="{FF2B5EF4-FFF2-40B4-BE49-F238E27FC236}">
              <a16:creationId xmlns:a16="http://schemas.microsoft.com/office/drawing/2014/main" id="{F13407B4-F7CA-42B2-8E4B-7DF7679F3E0E}"/>
            </a:ext>
          </a:extLst>
        </xdr:cNvPr>
        <xdr:cNvSpPr/>
      </xdr:nvSpPr>
      <xdr:spPr>
        <a:xfrm>
          <a:off x="7810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152400</xdr:rowOff>
    </xdr:from>
    <xdr:to>
      <xdr:col>45</xdr:col>
      <xdr:colOff>177800</xdr:colOff>
      <xdr:row>84</xdr:row>
      <xdr:rowOff>152400</xdr:rowOff>
    </xdr:to>
    <xdr:cxnSp macro="">
      <xdr:nvCxnSpPr>
        <xdr:cNvPr id="363" name="直線コネクタ 362">
          <a:extLst>
            <a:ext uri="{FF2B5EF4-FFF2-40B4-BE49-F238E27FC236}">
              <a16:creationId xmlns:a16="http://schemas.microsoft.com/office/drawing/2014/main" id="{CC469F13-D64A-49BD-8D5A-52152B284B67}"/>
            </a:ext>
          </a:extLst>
        </xdr:cNvPr>
        <xdr:cNvCxnSpPr/>
      </xdr:nvCxnSpPr>
      <xdr:spPr>
        <a:xfrm>
          <a:off x="7861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101600</xdr:rowOff>
    </xdr:from>
    <xdr:to>
      <xdr:col>36</xdr:col>
      <xdr:colOff>165100</xdr:colOff>
      <xdr:row>85</xdr:row>
      <xdr:rowOff>31750</xdr:rowOff>
    </xdr:to>
    <xdr:sp macro="" textlink="">
      <xdr:nvSpPr>
        <xdr:cNvPr id="364" name="楕円 363">
          <a:extLst>
            <a:ext uri="{FF2B5EF4-FFF2-40B4-BE49-F238E27FC236}">
              <a16:creationId xmlns:a16="http://schemas.microsoft.com/office/drawing/2014/main" id="{C812DBAC-E8AE-4EDE-AC0B-86BF644504C1}"/>
            </a:ext>
          </a:extLst>
        </xdr:cNvPr>
        <xdr:cNvSpPr/>
      </xdr:nvSpPr>
      <xdr:spPr>
        <a:xfrm>
          <a:off x="6921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152400</xdr:rowOff>
    </xdr:from>
    <xdr:to>
      <xdr:col>41</xdr:col>
      <xdr:colOff>50800</xdr:colOff>
      <xdr:row>84</xdr:row>
      <xdr:rowOff>152400</xdr:rowOff>
    </xdr:to>
    <xdr:cxnSp macro="">
      <xdr:nvCxnSpPr>
        <xdr:cNvPr id="365" name="直線コネクタ 364">
          <a:extLst>
            <a:ext uri="{FF2B5EF4-FFF2-40B4-BE49-F238E27FC236}">
              <a16:creationId xmlns:a16="http://schemas.microsoft.com/office/drawing/2014/main" id="{8FA70A58-6512-4A7E-964D-ADC895EED1AE}"/>
            </a:ext>
          </a:extLst>
        </xdr:cNvPr>
        <xdr:cNvCxnSpPr/>
      </xdr:nvCxnSpPr>
      <xdr:spPr>
        <a:xfrm>
          <a:off x="6972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162577</xdr:rowOff>
    </xdr:from>
    <xdr:ext cx="469744" cy="259045"/>
    <xdr:sp macro="" textlink="">
      <xdr:nvSpPr>
        <xdr:cNvPr id="366" name="n_1aveValue【福祉施設】&#10;一人当たり面積">
          <a:extLst>
            <a:ext uri="{FF2B5EF4-FFF2-40B4-BE49-F238E27FC236}">
              <a16:creationId xmlns:a16="http://schemas.microsoft.com/office/drawing/2014/main" id="{7D3FF53B-188C-4AA2-8FC0-30976A302CB0}"/>
            </a:ext>
          </a:extLst>
        </xdr:cNvPr>
        <xdr:cNvSpPr txBox="1"/>
      </xdr:nvSpPr>
      <xdr:spPr>
        <a:xfrm>
          <a:off x="9391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2557</xdr:rowOff>
    </xdr:from>
    <xdr:ext cx="469744" cy="259045"/>
    <xdr:sp macro="" textlink="">
      <xdr:nvSpPr>
        <xdr:cNvPr id="367" name="n_2aveValue【福祉施設】&#10;一人当たり面積">
          <a:extLst>
            <a:ext uri="{FF2B5EF4-FFF2-40B4-BE49-F238E27FC236}">
              <a16:creationId xmlns:a16="http://schemas.microsoft.com/office/drawing/2014/main" id="{33911177-11C8-4056-A773-FB139ED4B41E}"/>
            </a:ext>
          </a:extLst>
        </xdr:cNvPr>
        <xdr:cNvSpPr txBox="1"/>
      </xdr:nvSpPr>
      <xdr:spPr>
        <a:xfrm>
          <a:off x="8515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168291</xdr:rowOff>
    </xdr:from>
    <xdr:ext cx="469744" cy="259045"/>
    <xdr:sp macro="" textlink="">
      <xdr:nvSpPr>
        <xdr:cNvPr id="368" name="n_3aveValue【福祉施設】&#10;一人当たり面積">
          <a:extLst>
            <a:ext uri="{FF2B5EF4-FFF2-40B4-BE49-F238E27FC236}">
              <a16:creationId xmlns:a16="http://schemas.microsoft.com/office/drawing/2014/main" id="{E94B7C04-5B86-4D5C-B2D5-3E98E7786C91}"/>
            </a:ext>
          </a:extLst>
        </xdr:cNvPr>
        <xdr:cNvSpPr txBox="1"/>
      </xdr:nvSpPr>
      <xdr:spPr>
        <a:xfrm>
          <a:off x="76264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162577</xdr:rowOff>
    </xdr:from>
    <xdr:ext cx="469744" cy="259045"/>
    <xdr:sp macro="" textlink="">
      <xdr:nvSpPr>
        <xdr:cNvPr id="369" name="n_4aveValue【福祉施設】&#10;一人当たり面積">
          <a:extLst>
            <a:ext uri="{FF2B5EF4-FFF2-40B4-BE49-F238E27FC236}">
              <a16:creationId xmlns:a16="http://schemas.microsoft.com/office/drawing/2014/main" id="{39909928-FAC8-4D43-9BE8-D20A44E02131}"/>
            </a:ext>
          </a:extLst>
        </xdr:cNvPr>
        <xdr:cNvSpPr txBox="1"/>
      </xdr:nvSpPr>
      <xdr:spPr>
        <a:xfrm>
          <a:off x="6737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22877</xdr:rowOff>
    </xdr:from>
    <xdr:ext cx="469744" cy="259045"/>
    <xdr:sp macro="" textlink="">
      <xdr:nvSpPr>
        <xdr:cNvPr id="370" name="n_1mainValue【福祉施設】&#10;一人当たり面積">
          <a:extLst>
            <a:ext uri="{FF2B5EF4-FFF2-40B4-BE49-F238E27FC236}">
              <a16:creationId xmlns:a16="http://schemas.microsoft.com/office/drawing/2014/main" id="{0DA6155F-C856-46C2-AF87-1C4D9F9502A9}"/>
            </a:ext>
          </a:extLst>
        </xdr:cNvPr>
        <xdr:cNvSpPr txBox="1"/>
      </xdr:nvSpPr>
      <xdr:spPr>
        <a:xfrm>
          <a:off x="9391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22877</xdr:rowOff>
    </xdr:from>
    <xdr:ext cx="469744" cy="259045"/>
    <xdr:sp macro="" textlink="">
      <xdr:nvSpPr>
        <xdr:cNvPr id="371" name="n_2mainValue【福祉施設】&#10;一人当たり面積">
          <a:extLst>
            <a:ext uri="{FF2B5EF4-FFF2-40B4-BE49-F238E27FC236}">
              <a16:creationId xmlns:a16="http://schemas.microsoft.com/office/drawing/2014/main" id="{91E153C6-1C4B-4E7F-8B65-029BE7F2C299}"/>
            </a:ext>
          </a:extLst>
        </xdr:cNvPr>
        <xdr:cNvSpPr txBox="1"/>
      </xdr:nvSpPr>
      <xdr:spPr>
        <a:xfrm>
          <a:off x="8515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22877</xdr:rowOff>
    </xdr:from>
    <xdr:ext cx="469744" cy="259045"/>
    <xdr:sp macro="" textlink="">
      <xdr:nvSpPr>
        <xdr:cNvPr id="372" name="n_3mainValue【福祉施設】&#10;一人当たり面積">
          <a:extLst>
            <a:ext uri="{FF2B5EF4-FFF2-40B4-BE49-F238E27FC236}">
              <a16:creationId xmlns:a16="http://schemas.microsoft.com/office/drawing/2014/main" id="{0C724823-0707-4B84-9572-6DBA89F6BD28}"/>
            </a:ext>
          </a:extLst>
        </xdr:cNvPr>
        <xdr:cNvSpPr txBox="1"/>
      </xdr:nvSpPr>
      <xdr:spPr>
        <a:xfrm>
          <a:off x="7626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22877</xdr:rowOff>
    </xdr:from>
    <xdr:ext cx="469744" cy="259045"/>
    <xdr:sp macro="" textlink="">
      <xdr:nvSpPr>
        <xdr:cNvPr id="373" name="n_4mainValue【福祉施設】&#10;一人当たり面積">
          <a:extLst>
            <a:ext uri="{FF2B5EF4-FFF2-40B4-BE49-F238E27FC236}">
              <a16:creationId xmlns:a16="http://schemas.microsoft.com/office/drawing/2014/main" id="{2D2A804E-67FD-4F2C-AEB5-35FDCFDAA829}"/>
            </a:ext>
          </a:extLst>
        </xdr:cNvPr>
        <xdr:cNvSpPr txBox="1"/>
      </xdr:nvSpPr>
      <xdr:spPr>
        <a:xfrm>
          <a:off x="6737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59E946CF-88BB-422A-B5A4-81A2FA4FBD8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7DB611CC-7F42-49F4-8CDD-CC22984E36B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ABE1BFAA-AC90-407A-A301-25F607C4D94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E54C888B-BEC7-480D-A2F6-C5D584350F0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09F80678-3CD8-4F81-87F4-D020BC51688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C6672B05-75C8-4C31-90F5-34AB5D91FE2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982291FE-D7A8-46FC-B0AE-CC42C2E6DB0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34D0A625-4844-4428-A550-37BB318A0EFC}"/>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45E0A146-BFF1-4400-84E4-0FA18DB53192}"/>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445A45CB-20AF-4EC5-B969-D437FA600394}"/>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88D62E1D-16EC-4E62-89AE-827A53D83EA7}"/>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5" name="直線コネクタ 384">
          <a:extLst>
            <a:ext uri="{FF2B5EF4-FFF2-40B4-BE49-F238E27FC236}">
              <a16:creationId xmlns:a16="http://schemas.microsoft.com/office/drawing/2014/main" id="{D58E8EC4-36A6-4617-89AB-24F6368BC307}"/>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6" name="テキスト ボックス 385">
          <a:extLst>
            <a:ext uri="{FF2B5EF4-FFF2-40B4-BE49-F238E27FC236}">
              <a16:creationId xmlns:a16="http://schemas.microsoft.com/office/drawing/2014/main" id="{F67B8AE6-C550-4E45-85EE-8AA6EDB7CEAC}"/>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7" name="直線コネクタ 386">
          <a:extLst>
            <a:ext uri="{FF2B5EF4-FFF2-40B4-BE49-F238E27FC236}">
              <a16:creationId xmlns:a16="http://schemas.microsoft.com/office/drawing/2014/main" id="{A73A808B-E2AE-4560-A976-B4A3EFA8E87C}"/>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8" name="テキスト ボックス 387">
          <a:extLst>
            <a:ext uri="{FF2B5EF4-FFF2-40B4-BE49-F238E27FC236}">
              <a16:creationId xmlns:a16="http://schemas.microsoft.com/office/drawing/2014/main" id="{4CDD7897-FD14-451F-BF26-F132F5555371}"/>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9" name="直線コネクタ 388">
          <a:extLst>
            <a:ext uri="{FF2B5EF4-FFF2-40B4-BE49-F238E27FC236}">
              <a16:creationId xmlns:a16="http://schemas.microsoft.com/office/drawing/2014/main" id="{74CFAD32-899A-48B9-8181-8E650881191F}"/>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0" name="テキスト ボックス 389">
          <a:extLst>
            <a:ext uri="{FF2B5EF4-FFF2-40B4-BE49-F238E27FC236}">
              <a16:creationId xmlns:a16="http://schemas.microsoft.com/office/drawing/2014/main" id="{BAC39E95-D50F-4CB1-AB91-ACAC9BDE9A16}"/>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1" name="直線コネクタ 390">
          <a:extLst>
            <a:ext uri="{FF2B5EF4-FFF2-40B4-BE49-F238E27FC236}">
              <a16:creationId xmlns:a16="http://schemas.microsoft.com/office/drawing/2014/main" id="{A6C12317-A436-4932-8B84-C88991A81406}"/>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2" name="テキスト ボックス 391">
          <a:extLst>
            <a:ext uri="{FF2B5EF4-FFF2-40B4-BE49-F238E27FC236}">
              <a16:creationId xmlns:a16="http://schemas.microsoft.com/office/drawing/2014/main" id="{A4EDD6B0-9DB2-4589-87DE-5E4E5B93D244}"/>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3" name="直線コネクタ 392">
          <a:extLst>
            <a:ext uri="{FF2B5EF4-FFF2-40B4-BE49-F238E27FC236}">
              <a16:creationId xmlns:a16="http://schemas.microsoft.com/office/drawing/2014/main" id="{62C8EEB9-229D-415F-89E2-01D776CC0DD3}"/>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4" name="テキスト ボックス 393">
          <a:extLst>
            <a:ext uri="{FF2B5EF4-FFF2-40B4-BE49-F238E27FC236}">
              <a16:creationId xmlns:a16="http://schemas.microsoft.com/office/drawing/2014/main" id="{B3A40AEB-013B-4276-800C-6CDEFFFA3778}"/>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5" name="直線コネクタ 394">
          <a:extLst>
            <a:ext uri="{FF2B5EF4-FFF2-40B4-BE49-F238E27FC236}">
              <a16:creationId xmlns:a16="http://schemas.microsoft.com/office/drawing/2014/main" id="{28720A60-4EE9-4BCA-BC26-91187B83CE12}"/>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6" name="テキスト ボックス 395">
          <a:extLst>
            <a:ext uri="{FF2B5EF4-FFF2-40B4-BE49-F238E27FC236}">
              <a16:creationId xmlns:a16="http://schemas.microsoft.com/office/drawing/2014/main" id="{5516FFE1-2B38-4520-8179-31EEEB505463}"/>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a:extLst>
            <a:ext uri="{FF2B5EF4-FFF2-40B4-BE49-F238E27FC236}">
              <a16:creationId xmlns:a16="http://schemas.microsoft.com/office/drawing/2014/main" id="{18656E17-99C4-4700-A0D8-ED391A908DF6}"/>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a:extLst>
            <a:ext uri="{FF2B5EF4-FFF2-40B4-BE49-F238E27FC236}">
              <a16:creationId xmlns:a16="http://schemas.microsoft.com/office/drawing/2014/main" id="{50E8C234-8D78-4AE4-B715-F618400B9FE8}"/>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159476</xdr:rowOff>
    </xdr:from>
    <xdr:to>
      <xdr:col>24</xdr:col>
      <xdr:colOff>62865</xdr:colOff>
      <xdr:row>109</xdr:row>
      <xdr:rowOff>35379</xdr:rowOff>
    </xdr:to>
    <xdr:cxnSp macro="">
      <xdr:nvCxnSpPr>
        <xdr:cNvPr id="399" name="直線コネクタ 398">
          <a:extLst>
            <a:ext uri="{FF2B5EF4-FFF2-40B4-BE49-F238E27FC236}">
              <a16:creationId xmlns:a16="http://schemas.microsoft.com/office/drawing/2014/main" id="{F011F004-DB13-4B60-87B1-0F5F7B553CFC}"/>
            </a:ext>
          </a:extLst>
        </xdr:cNvPr>
        <xdr:cNvCxnSpPr/>
      </xdr:nvCxnSpPr>
      <xdr:spPr>
        <a:xfrm flipV="1">
          <a:off x="4634865" y="17304476"/>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0" name="【市民会館】&#10;有形固定資産減価償却率最小値テキスト">
          <a:extLst>
            <a:ext uri="{FF2B5EF4-FFF2-40B4-BE49-F238E27FC236}">
              <a16:creationId xmlns:a16="http://schemas.microsoft.com/office/drawing/2014/main" id="{74F4CB09-C651-4C3D-8066-B1508A9768B6}"/>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1" name="直線コネクタ 400">
          <a:extLst>
            <a:ext uri="{FF2B5EF4-FFF2-40B4-BE49-F238E27FC236}">
              <a16:creationId xmlns:a16="http://schemas.microsoft.com/office/drawing/2014/main" id="{AC2FA082-8D7D-43E6-B241-6F51AAEEC58F}"/>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106153</xdr:rowOff>
    </xdr:from>
    <xdr:ext cx="405111" cy="259045"/>
    <xdr:sp macro="" textlink="">
      <xdr:nvSpPr>
        <xdr:cNvPr id="402" name="【市民会館】&#10;有形固定資産減価償却率最大値テキスト">
          <a:extLst>
            <a:ext uri="{FF2B5EF4-FFF2-40B4-BE49-F238E27FC236}">
              <a16:creationId xmlns:a16="http://schemas.microsoft.com/office/drawing/2014/main" id="{68518B66-381D-4BC8-9EF6-D650514C3399}"/>
            </a:ext>
          </a:extLst>
        </xdr:cNvPr>
        <xdr:cNvSpPr txBox="1"/>
      </xdr:nvSpPr>
      <xdr:spPr>
        <a:xfrm>
          <a:off x="4673600" y="1707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159476</xdr:rowOff>
    </xdr:from>
    <xdr:to>
      <xdr:col>24</xdr:col>
      <xdr:colOff>152400</xdr:colOff>
      <xdr:row>100</xdr:row>
      <xdr:rowOff>159476</xdr:rowOff>
    </xdr:to>
    <xdr:cxnSp macro="">
      <xdr:nvCxnSpPr>
        <xdr:cNvPr id="403" name="直線コネクタ 402">
          <a:extLst>
            <a:ext uri="{FF2B5EF4-FFF2-40B4-BE49-F238E27FC236}">
              <a16:creationId xmlns:a16="http://schemas.microsoft.com/office/drawing/2014/main" id="{81FAB9B1-1B21-4FD9-BA8F-77C49486D190}"/>
            </a:ext>
          </a:extLst>
        </xdr:cNvPr>
        <xdr:cNvCxnSpPr/>
      </xdr:nvCxnSpPr>
      <xdr:spPr>
        <a:xfrm>
          <a:off x="4546600" y="1730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5822</xdr:rowOff>
    </xdr:from>
    <xdr:ext cx="405111" cy="259045"/>
    <xdr:sp macro="" textlink="">
      <xdr:nvSpPr>
        <xdr:cNvPr id="404" name="【市民会館】&#10;有形固定資産減価償却率平均値テキスト">
          <a:extLst>
            <a:ext uri="{FF2B5EF4-FFF2-40B4-BE49-F238E27FC236}">
              <a16:creationId xmlns:a16="http://schemas.microsoft.com/office/drawing/2014/main" id="{38E37434-E28F-4A69-B1EC-D01932111FAA}"/>
            </a:ext>
          </a:extLst>
        </xdr:cNvPr>
        <xdr:cNvSpPr txBox="1"/>
      </xdr:nvSpPr>
      <xdr:spPr>
        <a:xfrm>
          <a:off x="4673600" y="17836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405" name="フローチャート: 判断 404">
          <a:extLst>
            <a:ext uri="{FF2B5EF4-FFF2-40B4-BE49-F238E27FC236}">
              <a16:creationId xmlns:a16="http://schemas.microsoft.com/office/drawing/2014/main" id="{A31C3DA6-F87B-4345-9397-3794B4090AAE}"/>
            </a:ext>
          </a:extLst>
        </xdr:cNvPr>
        <xdr:cNvSpPr/>
      </xdr:nvSpPr>
      <xdr:spPr>
        <a:xfrm>
          <a:off x="45847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406" name="フローチャート: 判断 405">
          <a:extLst>
            <a:ext uri="{FF2B5EF4-FFF2-40B4-BE49-F238E27FC236}">
              <a16:creationId xmlns:a16="http://schemas.microsoft.com/office/drawing/2014/main" id="{5C5C4FDE-B5F4-4D49-8C32-565907F57D5B}"/>
            </a:ext>
          </a:extLst>
        </xdr:cNvPr>
        <xdr:cNvSpPr/>
      </xdr:nvSpPr>
      <xdr:spPr>
        <a:xfrm>
          <a:off x="3746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160927</xdr:rowOff>
    </xdr:from>
    <xdr:to>
      <xdr:col>15</xdr:col>
      <xdr:colOff>101600</xdr:colOff>
      <xdr:row>105</xdr:row>
      <xdr:rowOff>91077</xdr:rowOff>
    </xdr:to>
    <xdr:sp macro="" textlink="">
      <xdr:nvSpPr>
        <xdr:cNvPr id="407" name="フローチャート: 判断 406">
          <a:extLst>
            <a:ext uri="{FF2B5EF4-FFF2-40B4-BE49-F238E27FC236}">
              <a16:creationId xmlns:a16="http://schemas.microsoft.com/office/drawing/2014/main" id="{BC599292-918A-4378-A6EC-B8C1F8F4E17B}"/>
            </a:ext>
          </a:extLst>
        </xdr:cNvPr>
        <xdr:cNvSpPr/>
      </xdr:nvSpPr>
      <xdr:spPr>
        <a:xfrm>
          <a:off x="2857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138068</xdr:rowOff>
    </xdr:from>
    <xdr:to>
      <xdr:col>10</xdr:col>
      <xdr:colOff>165100</xdr:colOff>
      <xdr:row>105</xdr:row>
      <xdr:rowOff>68218</xdr:rowOff>
    </xdr:to>
    <xdr:sp macro="" textlink="">
      <xdr:nvSpPr>
        <xdr:cNvPr id="408" name="フローチャート: 判断 407">
          <a:extLst>
            <a:ext uri="{FF2B5EF4-FFF2-40B4-BE49-F238E27FC236}">
              <a16:creationId xmlns:a16="http://schemas.microsoft.com/office/drawing/2014/main" id="{06BC7BA7-F9F2-4826-9822-59ABBE062D6E}"/>
            </a:ext>
          </a:extLst>
        </xdr:cNvPr>
        <xdr:cNvSpPr/>
      </xdr:nvSpPr>
      <xdr:spPr>
        <a:xfrm>
          <a:off x="1968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72752</xdr:rowOff>
    </xdr:from>
    <xdr:to>
      <xdr:col>6</xdr:col>
      <xdr:colOff>38100</xdr:colOff>
      <xdr:row>105</xdr:row>
      <xdr:rowOff>2902</xdr:rowOff>
    </xdr:to>
    <xdr:sp macro="" textlink="">
      <xdr:nvSpPr>
        <xdr:cNvPr id="409" name="フローチャート: 判断 408">
          <a:extLst>
            <a:ext uri="{FF2B5EF4-FFF2-40B4-BE49-F238E27FC236}">
              <a16:creationId xmlns:a16="http://schemas.microsoft.com/office/drawing/2014/main" id="{754432E5-F1EF-406C-8C5A-BFEA022C19F0}"/>
            </a:ext>
          </a:extLst>
        </xdr:cNvPr>
        <xdr:cNvSpPr/>
      </xdr:nvSpPr>
      <xdr:spPr>
        <a:xfrm>
          <a:off x="1079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2A23EE55-AF55-47CB-8821-6A1F1B4C4F6F}"/>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A408DDF4-1B4B-477C-BB77-B5FC127D212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F972864E-BF27-446B-A0A9-B8FCB6DC8DB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DDE72960-7E7D-4872-B92D-AA6B1799C115}"/>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FD6DA441-C095-4AA9-8ABD-9A9833546C9D}"/>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56424</xdr:rowOff>
    </xdr:from>
    <xdr:to>
      <xdr:col>24</xdr:col>
      <xdr:colOff>114300</xdr:colOff>
      <xdr:row>106</xdr:row>
      <xdr:rowOff>158024</xdr:rowOff>
    </xdr:to>
    <xdr:sp macro="" textlink="">
      <xdr:nvSpPr>
        <xdr:cNvPr id="415" name="楕円 414">
          <a:extLst>
            <a:ext uri="{FF2B5EF4-FFF2-40B4-BE49-F238E27FC236}">
              <a16:creationId xmlns:a16="http://schemas.microsoft.com/office/drawing/2014/main" id="{02F416C4-A0E1-4D3F-893D-5EB4932F41D2}"/>
            </a:ext>
          </a:extLst>
        </xdr:cNvPr>
        <xdr:cNvSpPr/>
      </xdr:nvSpPr>
      <xdr:spPr>
        <a:xfrm>
          <a:off x="4584700" y="1823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34851</xdr:rowOff>
    </xdr:from>
    <xdr:ext cx="405111" cy="259045"/>
    <xdr:sp macro="" textlink="">
      <xdr:nvSpPr>
        <xdr:cNvPr id="416" name="【市民会館】&#10;有形固定資産減価償却率該当値テキスト">
          <a:extLst>
            <a:ext uri="{FF2B5EF4-FFF2-40B4-BE49-F238E27FC236}">
              <a16:creationId xmlns:a16="http://schemas.microsoft.com/office/drawing/2014/main" id="{099D5131-AB5D-48A3-90B0-207C99776FFC}"/>
            </a:ext>
          </a:extLst>
        </xdr:cNvPr>
        <xdr:cNvSpPr txBox="1"/>
      </xdr:nvSpPr>
      <xdr:spPr>
        <a:xfrm>
          <a:off x="4673600" y="1820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22134</xdr:rowOff>
    </xdr:from>
    <xdr:to>
      <xdr:col>20</xdr:col>
      <xdr:colOff>38100</xdr:colOff>
      <xdr:row>106</xdr:row>
      <xdr:rowOff>123734</xdr:rowOff>
    </xdr:to>
    <xdr:sp macro="" textlink="">
      <xdr:nvSpPr>
        <xdr:cNvPr id="417" name="楕円 416">
          <a:extLst>
            <a:ext uri="{FF2B5EF4-FFF2-40B4-BE49-F238E27FC236}">
              <a16:creationId xmlns:a16="http://schemas.microsoft.com/office/drawing/2014/main" id="{528D7C69-B251-447E-A391-55E32DF352AB}"/>
            </a:ext>
          </a:extLst>
        </xdr:cNvPr>
        <xdr:cNvSpPr/>
      </xdr:nvSpPr>
      <xdr:spPr>
        <a:xfrm>
          <a:off x="37465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72934</xdr:rowOff>
    </xdr:from>
    <xdr:to>
      <xdr:col>24</xdr:col>
      <xdr:colOff>63500</xdr:colOff>
      <xdr:row>106</xdr:row>
      <xdr:rowOff>107224</xdr:rowOff>
    </xdr:to>
    <xdr:cxnSp macro="">
      <xdr:nvCxnSpPr>
        <xdr:cNvPr id="418" name="直線コネクタ 417">
          <a:extLst>
            <a:ext uri="{FF2B5EF4-FFF2-40B4-BE49-F238E27FC236}">
              <a16:creationId xmlns:a16="http://schemas.microsoft.com/office/drawing/2014/main" id="{6CF71836-2BE5-4762-A65E-2A12509D1D20}"/>
            </a:ext>
          </a:extLst>
        </xdr:cNvPr>
        <xdr:cNvCxnSpPr/>
      </xdr:nvCxnSpPr>
      <xdr:spPr>
        <a:xfrm>
          <a:off x="3797300" y="1824663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154395</xdr:rowOff>
    </xdr:from>
    <xdr:to>
      <xdr:col>15</xdr:col>
      <xdr:colOff>101600</xdr:colOff>
      <xdr:row>106</xdr:row>
      <xdr:rowOff>84545</xdr:rowOff>
    </xdr:to>
    <xdr:sp macro="" textlink="">
      <xdr:nvSpPr>
        <xdr:cNvPr id="419" name="楕円 418">
          <a:extLst>
            <a:ext uri="{FF2B5EF4-FFF2-40B4-BE49-F238E27FC236}">
              <a16:creationId xmlns:a16="http://schemas.microsoft.com/office/drawing/2014/main" id="{9DA32572-283B-4A14-9D05-895C89EFA6CB}"/>
            </a:ext>
          </a:extLst>
        </xdr:cNvPr>
        <xdr:cNvSpPr/>
      </xdr:nvSpPr>
      <xdr:spPr>
        <a:xfrm>
          <a:off x="28575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33745</xdr:rowOff>
    </xdr:from>
    <xdr:to>
      <xdr:col>19</xdr:col>
      <xdr:colOff>177800</xdr:colOff>
      <xdr:row>106</xdr:row>
      <xdr:rowOff>72934</xdr:rowOff>
    </xdr:to>
    <xdr:cxnSp macro="">
      <xdr:nvCxnSpPr>
        <xdr:cNvPr id="420" name="直線コネクタ 419">
          <a:extLst>
            <a:ext uri="{FF2B5EF4-FFF2-40B4-BE49-F238E27FC236}">
              <a16:creationId xmlns:a16="http://schemas.microsoft.com/office/drawing/2014/main" id="{E2341250-AE00-4839-9DE6-58C0903CB29C}"/>
            </a:ext>
          </a:extLst>
        </xdr:cNvPr>
        <xdr:cNvCxnSpPr/>
      </xdr:nvCxnSpPr>
      <xdr:spPr>
        <a:xfrm>
          <a:off x="2908300" y="18207445"/>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115207</xdr:rowOff>
    </xdr:from>
    <xdr:to>
      <xdr:col>10</xdr:col>
      <xdr:colOff>165100</xdr:colOff>
      <xdr:row>106</xdr:row>
      <xdr:rowOff>45357</xdr:rowOff>
    </xdr:to>
    <xdr:sp macro="" textlink="">
      <xdr:nvSpPr>
        <xdr:cNvPr id="421" name="楕円 420">
          <a:extLst>
            <a:ext uri="{FF2B5EF4-FFF2-40B4-BE49-F238E27FC236}">
              <a16:creationId xmlns:a16="http://schemas.microsoft.com/office/drawing/2014/main" id="{729CF1FA-3F07-4B48-851A-B6F0E349E56F}"/>
            </a:ext>
          </a:extLst>
        </xdr:cNvPr>
        <xdr:cNvSpPr/>
      </xdr:nvSpPr>
      <xdr:spPr>
        <a:xfrm>
          <a:off x="1968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166007</xdr:rowOff>
    </xdr:from>
    <xdr:to>
      <xdr:col>15</xdr:col>
      <xdr:colOff>50800</xdr:colOff>
      <xdr:row>106</xdr:row>
      <xdr:rowOff>33745</xdr:rowOff>
    </xdr:to>
    <xdr:cxnSp macro="">
      <xdr:nvCxnSpPr>
        <xdr:cNvPr id="422" name="直線コネクタ 421">
          <a:extLst>
            <a:ext uri="{FF2B5EF4-FFF2-40B4-BE49-F238E27FC236}">
              <a16:creationId xmlns:a16="http://schemas.microsoft.com/office/drawing/2014/main" id="{922FFAB8-1220-4F12-9E84-01DE488D066F}"/>
            </a:ext>
          </a:extLst>
        </xdr:cNvPr>
        <xdr:cNvCxnSpPr/>
      </xdr:nvCxnSpPr>
      <xdr:spPr>
        <a:xfrm>
          <a:off x="2019300" y="18168257"/>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77651</xdr:rowOff>
    </xdr:from>
    <xdr:to>
      <xdr:col>6</xdr:col>
      <xdr:colOff>38100</xdr:colOff>
      <xdr:row>106</xdr:row>
      <xdr:rowOff>7801</xdr:rowOff>
    </xdr:to>
    <xdr:sp macro="" textlink="">
      <xdr:nvSpPr>
        <xdr:cNvPr id="423" name="楕円 422">
          <a:extLst>
            <a:ext uri="{FF2B5EF4-FFF2-40B4-BE49-F238E27FC236}">
              <a16:creationId xmlns:a16="http://schemas.microsoft.com/office/drawing/2014/main" id="{85CAE99A-F0DD-4765-8215-E7A4C5E0CF4E}"/>
            </a:ext>
          </a:extLst>
        </xdr:cNvPr>
        <xdr:cNvSpPr/>
      </xdr:nvSpPr>
      <xdr:spPr>
        <a:xfrm>
          <a:off x="1079500" y="180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128451</xdr:rowOff>
    </xdr:from>
    <xdr:to>
      <xdr:col>10</xdr:col>
      <xdr:colOff>114300</xdr:colOff>
      <xdr:row>105</xdr:row>
      <xdr:rowOff>166007</xdr:rowOff>
    </xdr:to>
    <xdr:cxnSp macro="">
      <xdr:nvCxnSpPr>
        <xdr:cNvPr id="424" name="直線コネクタ 423">
          <a:extLst>
            <a:ext uri="{FF2B5EF4-FFF2-40B4-BE49-F238E27FC236}">
              <a16:creationId xmlns:a16="http://schemas.microsoft.com/office/drawing/2014/main" id="{A0991462-EF36-4F30-AFA2-01A00ECA438B}"/>
            </a:ext>
          </a:extLst>
        </xdr:cNvPr>
        <xdr:cNvCxnSpPr/>
      </xdr:nvCxnSpPr>
      <xdr:spPr>
        <a:xfrm>
          <a:off x="1130300" y="1813070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97807</xdr:rowOff>
    </xdr:from>
    <xdr:ext cx="405111" cy="259045"/>
    <xdr:sp macro="" textlink="">
      <xdr:nvSpPr>
        <xdr:cNvPr id="425" name="n_1aveValue【市民会館】&#10;有形固定資産減価償却率">
          <a:extLst>
            <a:ext uri="{FF2B5EF4-FFF2-40B4-BE49-F238E27FC236}">
              <a16:creationId xmlns:a16="http://schemas.microsoft.com/office/drawing/2014/main" id="{6D2DC812-5C6C-4694-9C10-100975444932}"/>
            </a:ext>
          </a:extLst>
        </xdr:cNvPr>
        <xdr:cNvSpPr txBox="1"/>
      </xdr:nvSpPr>
      <xdr:spPr>
        <a:xfrm>
          <a:off x="35820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107604</xdr:rowOff>
    </xdr:from>
    <xdr:ext cx="405111" cy="259045"/>
    <xdr:sp macro="" textlink="">
      <xdr:nvSpPr>
        <xdr:cNvPr id="426" name="n_2aveValue【市民会館】&#10;有形固定資産減価償却率">
          <a:extLst>
            <a:ext uri="{FF2B5EF4-FFF2-40B4-BE49-F238E27FC236}">
              <a16:creationId xmlns:a16="http://schemas.microsoft.com/office/drawing/2014/main" id="{547EEB45-46DF-4F24-9C66-DE2DABE22BFC}"/>
            </a:ext>
          </a:extLst>
        </xdr:cNvPr>
        <xdr:cNvSpPr txBox="1"/>
      </xdr:nvSpPr>
      <xdr:spPr>
        <a:xfrm>
          <a:off x="2705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84745</xdr:rowOff>
    </xdr:from>
    <xdr:ext cx="405111" cy="259045"/>
    <xdr:sp macro="" textlink="">
      <xdr:nvSpPr>
        <xdr:cNvPr id="427" name="n_3aveValue【市民会館】&#10;有形固定資産減価償却率">
          <a:extLst>
            <a:ext uri="{FF2B5EF4-FFF2-40B4-BE49-F238E27FC236}">
              <a16:creationId xmlns:a16="http://schemas.microsoft.com/office/drawing/2014/main" id="{1960F1D8-A265-4AD0-873B-B388525A7023}"/>
            </a:ext>
          </a:extLst>
        </xdr:cNvPr>
        <xdr:cNvSpPr txBox="1"/>
      </xdr:nvSpPr>
      <xdr:spPr>
        <a:xfrm>
          <a:off x="1816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19429</xdr:rowOff>
    </xdr:from>
    <xdr:ext cx="405111" cy="259045"/>
    <xdr:sp macro="" textlink="">
      <xdr:nvSpPr>
        <xdr:cNvPr id="428" name="n_4aveValue【市民会館】&#10;有形固定資産減価償却率">
          <a:extLst>
            <a:ext uri="{FF2B5EF4-FFF2-40B4-BE49-F238E27FC236}">
              <a16:creationId xmlns:a16="http://schemas.microsoft.com/office/drawing/2014/main" id="{95AA9CC1-2793-4CFD-A19E-11B191D37EE3}"/>
            </a:ext>
          </a:extLst>
        </xdr:cNvPr>
        <xdr:cNvSpPr txBox="1"/>
      </xdr:nvSpPr>
      <xdr:spPr>
        <a:xfrm>
          <a:off x="927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114861</xdr:rowOff>
    </xdr:from>
    <xdr:ext cx="405111" cy="259045"/>
    <xdr:sp macro="" textlink="">
      <xdr:nvSpPr>
        <xdr:cNvPr id="429" name="n_1mainValue【市民会館】&#10;有形固定資産減価償却率">
          <a:extLst>
            <a:ext uri="{FF2B5EF4-FFF2-40B4-BE49-F238E27FC236}">
              <a16:creationId xmlns:a16="http://schemas.microsoft.com/office/drawing/2014/main" id="{4EDF86AA-B523-4E0E-B904-CDE3DDDBDAB1}"/>
            </a:ext>
          </a:extLst>
        </xdr:cNvPr>
        <xdr:cNvSpPr txBox="1"/>
      </xdr:nvSpPr>
      <xdr:spPr>
        <a:xfrm>
          <a:off x="3582044" y="1828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75672</xdr:rowOff>
    </xdr:from>
    <xdr:ext cx="405111" cy="259045"/>
    <xdr:sp macro="" textlink="">
      <xdr:nvSpPr>
        <xdr:cNvPr id="430" name="n_2mainValue【市民会館】&#10;有形固定資産減価償却率">
          <a:extLst>
            <a:ext uri="{FF2B5EF4-FFF2-40B4-BE49-F238E27FC236}">
              <a16:creationId xmlns:a16="http://schemas.microsoft.com/office/drawing/2014/main" id="{7F34B0DC-9334-453D-AC43-F908CEDB0148}"/>
            </a:ext>
          </a:extLst>
        </xdr:cNvPr>
        <xdr:cNvSpPr txBox="1"/>
      </xdr:nvSpPr>
      <xdr:spPr>
        <a:xfrm>
          <a:off x="2705744" y="1824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36484</xdr:rowOff>
    </xdr:from>
    <xdr:ext cx="405111" cy="259045"/>
    <xdr:sp macro="" textlink="">
      <xdr:nvSpPr>
        <xdr:cNvPr id="431" name="n_3mainValue【市民会館】&#10;有形固定資産減価償却率">
          <a:extLst>
            <a:ext uri="{FF2B5EF4-FFF2-40B4-BE49-F238E27FC236}">
              <a16:creationId xmlns:a16="http://schemas.microsoft.com/office/drawing/2014/main" id="{71E1FCE1-91AB-42EF-B626-E69EDBF89B5B}"/>
            </a:ext>
          </a:extLst>
        </xdr:cNvPr>
        <xdr:cNvSpPr txBox="1"/>
      </xdr:nvSpPr>
      <xdr:spPr>
        <a:xfrm>
          <a:off x="18167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170378</xdr:rowOff>
    </xdr:from>
    <xdr:ext cx="405111" cy="259045"/>
    <xdr:sp macro="" textlink="">
      <xdr:nvSpPr>
        <xdr:cNvPr id="432" name="n_4mainValue【市民会館】&#10;有形固定資産減価償却率">
          <a:extLst>
            <a:ext uri="{FF2B5EF4-FFF2-40B4-BE49-F238E27FC236}">
              <a16:creationId xmlns:a16="http://schemas.microsoft.com/office/drawing/2014/main" id="{E217987C-829D-47B7-AD0F-BFEBCBC4313F}"/>
            </a:ext>
          </a:extLst>
        </xdr:cNvPr>
        <xdr:cNvSpPr txBox="1"/>
      </xdr:nvSpPr>
      <xdr:spPr>
        <a:xfrm>
          <a:off x="9277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a:extLst>
            <a:ext uri="{FF2B5EF4-FFF2-40B4-BE49-F238E27FC236}">
              <a16:creationId xmlns:a16="http://schemas.microsoft.com/office/drawing/2014/main" id="{64572B0A-F5A9-4BE0-BD0C-16A9AE4636D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a:extLst>
            <a:ext uri="{FF2B5EF4-FFF2-40B4-BE49-F238E27FC236}">
              <a16:creationId xmlns:a16="http://schemas.microsoft.com/office/drawing/2014/main" id="{300F4A3C-F284-4F1C-B6D3-94555B6CEDC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a:extLst>
            <a:ext uri="{FF2B5EF4-FFF2-40B4-BE49-F238E27FC236}">
              <a16:creationId xmlns:a16="http://schemas.microsoft.com/office/drawing/2014/main" id="{36452F27-F619-416D-B206-0F28BA536E3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a:extLst>
            <a:ext uri="{FF2B5EF4-FFF2-40B4-BE49-F238E27FC236}">
              <a16:creationId xmlns:a16="http://schemas.microsoft.com/office/drawing/2014/main" id="{CAFC1D67-4AC9-40DE-BCE4-387B6560B5E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a:extLst>
            <a:ext uri="{FF2B5EF4-FFF2-40B4-BE49-F238E27FC236}">
              <a16:creationId xmlns:a16="http://schemas.microsoft.com/office/drawing/2014/main" id="{1D97FB45-FDEA-444B-A228-EDBCBC105F9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a:extLst>
            <a:ext uri="{FF2B5EF4-FFF2-40B4-BE49-F238E27FC236}">
              <a16:creationId xmlns:a16="http://schemas.microsoft.com/office/drawing/2014/main" id="{BEA3106C-1C9C-426D-A7AE-01334E8651D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a:extLst>
            <a:ext uri="{FF2B5EF4-FFF2-40B4-BE49-F238E27FC236}">
              <a16:creationId xmlns:a16="http://schemas.microsoft.com/office/drawing/2014/main" id="{FCE3AA77-3A3B-4F7A-BC07-775C8F1189F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a:extLst>
            <a:ext uri="{FF2B5EF4-FFF2-40B4-BE49-F238E27FC236}">
              <a16:creationId xmlns:a16="http://schemas.microsoft.com/office/drawing/2014/main" id="{D359EA15-9AB8-4F75-9088-9CCEF2C68DED}"/>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a:extLst>
            <a:ext uri="{FF2B5EF4-FFF2-40B4-BE49-F238E27FC236}">
              <a16:creationId xmlns:a16="http://schemas.microsoft.com/office/drawing/2014/main" id="{6E562469-1703-4F62-8DD3-5F518039CA6A}"/>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a:extLst>
            <a:ext uri="{FF2B5EF4-FFF2-40B4-BE49-F238E27FC236}">
              <a16:creationId xmlns:a16="http://schemas.microsoft.com/office/drawing/2014/main" id="{1215AF79-3AF7-4290-A395-5E87B3FCF34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3" name="直線コネクタ 442">
          <a:extLst>
            <a:ext uri="{FF2B5EF4-FFF2-40B4-BE49-F238E27FC236}">
              <a16:creationId xmlns:a16="http://schemas.microsoft.com/office/drawing/2014/main" id="{72526FD8-CE7C-4190-A156-35511E22DE1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4" name="テキスト ボックス 443">
          <a:extLst>
            <a:ext uri="{FF2B5EF4-FFF2-40B4-BE49-F238E27FC236}">
              <a16:creationId xmlns:a16="http://schemas.microsoft.com/office/drawing/2014/main" id="{02D5D68A-011D-4E2C-AA9B-78D95A49935F}"/>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5" name="直線コネクタ 444">
          <a:extLst>
            <a:ext uri="{FF2B5EF4-FFF2-40B4-BE49-F238E27FC236}">
              <a16:creationId xmlns:a16="http://schemas.microsoft.com/office/drawing/2014/main" id="{8BEE7DAB-ABA8-4C08-A8B7-BBCE6A650B5A}"/>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6" name="テキスト ボックス 445">
          <a:extLst>
            <a:ext uri="{FF2B5EF4-FFF2-40B4-BE49-F238E27FC236}">
              <a16:creationId xmlns:a16="http://schemas.microsoft.com/office/drawing/2014/main" id="{CAD2333D-E645-4C9F-BD36-FF8EF6FCE659}"/>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7" name="直線コネクタ 446">
          <a:extLst>
            <a:ext uri="{FF2B5EF4-FFF2-40B4-BE49-F238E27FC236}">
              <a16:creationId xmlns:a16="http://schemas.microsoft.com/office/drawing/2014/main" id="{A8E55443-50CC-4D8C-B8EC-C532C2E29A26}"/>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8" name="テキスト ボックス 447">
          <a:extLst>
            <a:ext uri="{FF2B5EF4-FFF2-40B4-BE49-F238E27FC236}">
              <a16:creationId xmlns:a16="http://schemas.microsoft.com/office/drawing/2014/main" id="{7D27DDDF-6428-45D2-9A2F-B80C11093627}"/>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9" name="直線コネクタ 448">
          <a:extLst>
            <a:ext uri="{FF2B5EF4-FFF2-40B4-BE49-F238E27FC236}">
              <a16:creationId xmlns:a16="http://schemas.microsoft.com/office/drawing/2014/main" id="{13BCD08B-CC50-4F9D-89AF-B025EF450119}"/>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0" name="テキスト ボックス 449">
          <a:extLst>
            <a:ext uri="{FF2B5EF4-FFF2-40B4-BE49-F238E27FC236}">
              <a16:creationId xmlns:a16="http://schemas.microsoft.com/office/drawing/2014/main" id="{FE13AF13-3ADB-48CB-92DC-E120F6F5399E}"/>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a:extLst>
            <a:ext uri="{FF2B5EF4-FFF2-40B4-BE49-F238E27FC236}">
              <a16:creationId xmlns:a16="http://schemas.microsoft.com/office/drawing/2014/main" id="{E654A1E4-5C29-4852-A2FB-3742797F6786}"/>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2" name="テキスト ボックス 451">
          <a:extLst>
            <a:ext uri="{FF2B5EF4-FFF2-40B4-BE49-F238E27FC236}">
              <a16:creationId xmlns:a16="http://schemas.microsoft.com/office/drawing/2014/main" id="{4AB76E5F-70D0-4850-A80F-1B98DD563975}"/>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3" name="【市民会館】&#10;一人当たり面積グラフ枠">
          <a:extLst>
            <a:ext uri="{FF2B5EF4-FFF2-40B4-BE49-F238E27FC236}">
              <a16:creationId xmlns:a16="http://schemas.microsoft.com/office/drawing/2014/main" id="{5C4C0D4E-84D8-43B4-86EA-4FEE94069396}"/>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87630</xdr:rowOff>
    </xdr:from>
    <xdr:to>
      <xdr:col>54</xdr:col>
      <xdr:colOff>189865</xdr:colOff>
      <xdr:row>108</xdr:row>
      <xdr:rowOff>53339</xdr:rowOff>
    </xdr:to>
    <xdr:cxnSp macro="">
      <xdr:nvCxnSpPr>
        <xdr:cNvPr id="454" name="直線コネクタ 453">
          <a:extLst>
            <a:ext uri="{FF2B5EF4-FFF2-40B4-BE49-F238E27FC236}">
              <a16:creationId xmlns:a16="http://schemas.microsoft.com/office/drawing/2014/main" id="{A02BA620-1DB0-4D36-8ACA-7643AD5EBECC}"/>
            </a:ext>
          </a:extLst>
        </xdr:cNvPr>
        <xdr:cNvCxnSpPr/>
      </xdr:nvCxnSpPr>
      <xdr:spPr>
        <a:xfrm flipV="1">
          <a:off x="10476865" y="17404080"/>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55" name="【市民会館】&#10;一人当たり面積最小値テキスト">
          <a:extLst>
            <a:ext uri="{FF2B5EF4-FFF2-40B4-BE49-F238E27FC236}">
              <a16:creationId xmlns:a16="http://schemas.microsoft.com/office/drawing/2014/main" id="{0BEB2C10-A57E-49DB-88B9-70E14C10D195}"/>
            </a:ext>
          </a:extLst>
        </xdr:cNvPr>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56" name="直線コネクタ 455">
          <a:extLst>
            <a:ext uri="{FF2B5EF4-FFF2-40B4-BE49-F238E27FC236}">
              <a16:creationId xmlns:a16="http://schemas.microsoft.com/office/drawing/2014/main" id="{89F3A906-5A22-4257-9F23-0ECCF2C04E81}"/>
            </a:ext>
          </a:extLst>
        </xdr:cNvPr>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34307</xdr:rowOff>
    </xdr:from>
    <xdr:ext cx="469744" cy="259045"/>
    <xdr:sp macro="" textlink="">
      <xdr:nvSpPr>
        <xdr:cNvPr id="457" name="【市民会館】&#10;一人当たり面積最大値テキスト">
          <a:extLst>
            <a:ext uri="{FF2B5EF4-FFF2-40B4-BE49-F238E27FC236}">
              <a16:creationId xmlns:a16="http://schemas.microsoft.com/office/drawing/2014/main" id="{89455BD3-738C-4350-B4BD-F9AA0EA71BB9}"/>
            </a:ext>
          </a:extLst>
        </xdr:cNvPr>
        <xdr:cNvSpPr txBox="1"/>
      </xdr:nvSpPr>
      <xdr:spPr>
        <a:xfrm>
          <a:off x="10515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87630</xdr:rowOff>
    </xdr:from>
    <xdr:to>
      <xdr:col>55</xdr:col>
      <xdr:colOff>88900</xdr:colOff>
      <xdr:row>101</xdr:row>
      <xdr:rowOff>87630</xdr:rowOff>
    </xdr:to>
    <xdr:cxnSp macro="">
      <xdr:nvCxnSpPr>
        <xdr:cNvPr id="458" name="直線コネクタ 457">
          <a:extLst>
            <a:ext uri="{FF2B5EF4-FFF2-40B4-BE49-F238E27FC236}">
              <a16:creationId xmlns:a16="http://schemas.microsoft.com/office/drawing/2014/main" id="{4B0C18EF-3FDC-419E-B306-0778C003E5A0}"/>
            </a:ext>
          </a:extLst>
        </xdr:cNvPr>
        <xdr:cNvCxnSpPr/>
      </xdr:nvCxnSpPr>
      <xdr:spPr>
        <a:xfrm>
          <a:off x="10388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112285</xdr:rowOff>
    </xdr:from>
    <xdr:ext cx="469744" cy="259045"/>
    <xdr:sp macro="" textlink="">
      <xdr:nvSpPr>
        <xdr:cNvPr id="459" name="【市民会館】&#10;一人当たり面積平均値テキスト">
          <a:extLst>
            <a:ext uri="{FF2B5EF4-FFF2-40B4-BE49-F238E27FC236}">
              <a16:creationId xmlns:a16="http://schemas.microsoft.com/office/drawing/2014/main" id="{B727CBAE-6345-4A7E-B5B4-012BF30AAA8F}"/>
            </a:ext>
          </a:extLst>
        </xdr:cNvPr>
        <xdr:cNvSpPr txBox="1"/>
      </xdr:nvSpPr>
      <xdr:spPr>
        <a:xfrm>
          <a:off x="10515600" y="1811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89408</xdr:rowOff>
    </xdr:from>
    <xdr:to>
      <xdr:col>55</xdr:col>
      <xdr:colOff>50800</xdr:colOff>
      <xdr:row>107</xdr:row>
      <xdr:rowOff>19558</xdr:rowOff>
    </xdr:to>
    <xdr:sp macro="" textlink="">
      <xdr:nvSpPr>
        <xdr:cNvPr id="460" name="フローチャート: 判断 459">
          <a:extLst>
            <a:ext uri="{FF2B5EF4-FFF2-40B4-BE49-F238E27FC236}">
              <a16:creationId xmlns:a16="http://schemas.microsoft.com/office/drawing/2014/main" id="{7E7E6F22-8B5E-4F20-962A-B9A52CF242CE}"/>
            </a:ext>
          </a:extLst>
        </xdr:cNvPr>
        <xdr:cNvSpPr/>
      </xdr:nvSpPr>
      <xdr:spPr>
        <a:xfrm>
          <a:off x="10426700" y="1826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80263</xdr:rowOff>
    </xdr:from>
    <xdr:to>
      <xdr:col>50</xdr:col>
      <xdr:colOff>165100</xdr:colOff>
      <xdr:row>107</xdr:row>
      <xdr:rowOff>10413</xdr:rowOff>
    </xdr:to>
    <xdr:sp macro="" textlink="">
      <xdr:nvSpPr>
        <xdr:cNvPr id="461" name="フローチャート: 判断 460">
          <a:extLst>
            <a:ext uri="{FF2B5EF4-FFF2-40B4-BE49-F238E27FC236}">
              <a16:creationId xmlns:a16="http://schemas.microsoft.com/office/drawing/2014/main" id="{685C803A-2309-453D-A5E7-EE9F63832489}"/>
            </a:ext>
          </a:extLst>
        </xdr:cNvPr>
        <xdr:cNvSpPr/>
      </xdr:nvSpPr>
      <xdr:spPr>
        <a:xfrm>
          <a:off x="9588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87122</xdr:rowOff>
    </xdr:from>
    <xdr:to>
      <xdr:col>46</xdr:col>
      <xdr:colOff>38100</xdr:colOff>
      <xdr:row>107</xdr:row>
      <xdr:rowOff>17272</xdr:rowOff>
    </xdr:to>
    <xdr:sp macro="" textlink="">
      <xdr:nvSpPr>
        <xdr:cNvPr id="462" name="フローチャート: 判断 461">
          <a:extLst>
            <a:ext uri="{FF2B5EF4-FFF2-40B4-BE49-F238E27FC236}">
              <a16:creationId xmlns:a16="http://schemas.microsoft.com/office/drawing/2014/main" id="{90C02984-15A0-4C1F-ABFC-0D4E0852A671}"/>
            </a:ext>
          </a:extLst>
        </xdr:cNvPr>
        <xdr:cNvSpPr/>
      </xdr:nvSpPr>
      <xdr:spPr>
        <a:xfrm>
          <a:off x="86995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87122</xdr:rowOff>
    </xdr:from>
    <xdr:to>
      <xdr:col>41</xdr:col>
      <xdr:colOff>101600</xdr:colOff>
      <xdr:row>107</xdr:row>
      <xdr:rowOff>17272</xdr:rowOff>
    </xdr:to>
    <xdr:sp macro="" textlink="">
      <xdr:nvSpPr>
        <xdr:cNvPr id="463" name="フローチャート: 判断 462">
          <a:extLst>
            <a:ext uri="{FF2B5EF4-FFF2-40B4-BE49-F238E27FC236}">
              <a16:creationId xmlns:a16="http://schemas.microsoft.com/office/drawing/2014/main" id="{4E25AB9C-6277-4453-8661-F8D036845224}"/>
            </a:ext>
          </a:extLst>
        </xdr:cNvPr>
        <xdr:cNvSpPr/>
      </xdr:nvSpPr>
      <xdr:spPr>
        <a:xfrm>
          <a:off x="78105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77978</xdr:rowOff>
    </xdr:from>
    <xdr:to>
      <xdr:col>36</xdr:col>
      <xdr:colOff>165100</xdr:colOff>
      <xdr:row>107</xdr:row>
      <xdr:rowOff>8128</xdr:rowOff>
    </xdr:to>
    <xdr:sp macro="" textlink="">
      <xdr:nvSpPr>
        <xdr:cNvPr id="464" name="フローチャート: 判断 463">
          <a:extLst>
            <a:ext uri="{FF2B5EF4-FFF2-40B4-BE49-F238E27FC236}">
              <a16:creationId xmlns:a16="http://schemas.microsoft.com/office/drawing/2014/main" id="{E4D9030B-BB26-450A-AAB2-431C6B799369}"/>
            </a:ext>
          </a:extLst>
        </xdr:cNvPr>
        <xdr:cNvSpPr/>
      </xdr:nvSpPr>
      <xdr:spPr>
        <a:xfrm>
          <a:off x="6921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7550A34B-14FD-4C10-808C-040E857854A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2E593766-7CE7-44ED-95F8-7AB57C279EA3}"/>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FD97AF9B-3DDD-4E1D-B1AA-33EEF560091C}"/>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996BC38A-CEE3-4D69-8F85-864FACDCA5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8E01628F-F317-4186-8D52-0BA5B9054819}"/>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128270</xdr:rowOff>
    </xdr:from>
    <xdr:to>
      <xdr:col>55</xdr:col>
      <xdr:colOff>50800</xdr:colOff>
      <xdr:row>107</xdr:row>
      <xdr:rowOff>58420</xdr:rowOff>
    </xdr:to>
    <xdr:sp macro="" textlink="">
      <xdr:nvSpPr>
        <xdr:cNvPr id="470" name="楕円 469">
          <a:extLst>
            <a:ext uri="{FF2B5EF4-FFF2-40B4-BE49-F238E27FC236}">
              <a16:creationId xmlns:a16="http://schemas.microsoft.com/office/drawing/2014/main" id="{A109F627-C470-4BB6-8F7B-C4C708938F0A}"/>
            </a:ext>
          </a:extLst>
        </xdr:cNvPr>
        <xdr:cNvSpPr/>
      </xdr:nvSpPr>
      <xdr:spPr>
        <a:xfrm>
          <a:off x="104267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106697</xdr:rowOff>
    </xdr:from>
    <xdr:ext cx="469744" cy="259045"/>
    <xdr:sp macro="" textlink="">
      <xdr:nvSpPr>
        <xdr:cNvPr id="471" name="【市民会館】&#10;一人当たり面積該当値テキスト">
          <a:extLst>
            <a:ext uri="{FF2B5EF4-FFF2-40B4-BE49-F238E27FC236}">
              <a16:creationId xmlns:a16="http://schemas.microsoft.com/office/drawing/2014/main" id="{ACAB42E3-5A89-470B-A613-73F1FA652EC7}"/>
            </a:ext>
          </a:extLst>
        </xdr:cNvPr>
        <xdr:cNvSpPr txBox="1"/>
      </xdr:nvSpPr>
      <xdr:spPr>
        <a:xfrm>
          <a:off x="10515600" y="182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125985</xdr:rowOff>
    </xdr:from>
    <xdr:to>
      <xdr:col>50</xdr:col>
      <xdr:colOff>165100</xdr:colOff>
      <xdr:row>107</xdr:row>
      <xdr:rowOff>56135</xdr:rowOff>
    </xdr:to>
    <xdr:sp macro="" textlink="">
      <xdr:nvSpPr>
        <xdr:cNvPr id="472" name="楕円 471">
          <a:extLst>
            <a:ext uri="{FF2B5EF4-FFF2-40B4-BE49-F238E27FC236}">
              <a16:creationId xmlns:a16="http://schemas.microsoft.com/office/drawing/2014/main" id="{F1A2BEA6-3735-447F-AFDB-332CA78F39DC}"/>
            </a:ext>
          </a:extLst>
        </xdr:cNvPr>
        <xdr:cNvSpPr/>
      </xdr:nvSpPr>
      <xdr:spPr>
        <a:xfrm>
          <a:off x="9588500" y="1829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5335</xdr:rowOff>
    </xdr:from>
    <xdr:to>
      <xdr:col>55</xdr:col>
      <xdr:colOff>0</xdr:colOff>
      <xdr:row>107</xdr:row>
      <xdr:rowOff>7620</xdr:rowOff>
    </xdr:to>
    <xdr:cxnSp macro="">
      <xdr:nvCxnSpPr>
        <xdr:cNvPr id="473" name="直線コネクタ 472">
          <a:extLst>
            <a:ext uri="{FF2B5EF4-FFF2-40B4-BE49-F238E27FC236}">
              <a16:creationId xmlns:a16="http://schemas.microsoft.com/office/drawing/2014/main" id="{F51E7342-BB81-4DFF-B9A8-8C03AF3CFC80}"/>
            </a:ext>
          </a:extLst>
        </xdr:cNvPr>
        <xdr:cNvCxnSpPr/>
      </xdr:nvCxnSpPr>
      <xdr:spPr>
        <a:xfrm>
          <a:off x="9639300" y="18350485"/>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123698</xdr:rowOff>
    </xdr:from>
    <xdr:to>
      <xdr:col>46</xdr:col>
      <xdr:colOff>38100</xdr:colOff>
      <xdr:row>107</xdr:row>
      <xdr:rowOff>53848</xdr:rowOff>
    </xdr:to>
    <xdr:sp macro="" textlink="">
      <xdr:nvSpPr>
        <xdr:cNvPr id="474" name="楕円 473">
          <a:extLst>
            <a:ext uri="{FF2B5EF4-FFF2-40B4-BE49-F238E27FC236}">
              <a16:creationId xmlns:a16="http://schemas.microsoft.com/office/drawing/2014/main" id="{6F9CC99B-FAB8-46F8-B11D-43F066F03468}"/>
            </a:ext>
          </a:extLst>
        </xdr:cNvPr>
        <xdr:cNvSpPr/>
      </xdr:nvSpPr>
      <xdr:spPr>
        <a:xfrm>
          <a:off x="8699500" y="182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3048</xdr:rowOff>
    </xdr:from>
    <xdr:to>
      <xdr:col>50</xdr:col>
      <xdr:colOff>114300</xdr:colOff>
      <xdr:row>107</xdr:row>
      <xdr:rowOff>5335</xdr:rowOff>
    </xdr:to>
    <xdr:cxnSp macro="">
      <xdr:nvCxnSpPr>
        <xdr:cNvPr id="475" name="直線コネクタ 474">
          <a:extLst>
            <a:ext uri="{FF2B5EF4-FFF2-40B4-BE49-F238E27FC236}">
              <a16:creationId xmlns:a16="http://schemas.microsoft.com/office/drawing/2014/main" id="{A601E52F-5741-4A94-8093-B43E7E4BBF40}"/>
            </a:ext>
          </a:extLst>
        </xdr:cNvPr>
        <xdr:cNvCxnSpPr/>
      </xdr:nvCxnSpPr>
      <xdr:spPr>
        <a:xfrm>
          <a:off x="8750300" y="1834819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123698</xdr:rowOff>
    </xdr:from>
    <xdr:to>
      <xdr:col>41</xdr:col>
      <xdr:colOff>101600</xdr:colOff>
      <xdr:row>107</xdr:row>
      <xdr:rowOff>53848</xdr:rowOff>
    </xdr:to>
    <xdr:sp macro="" textlink="">
      <xdr:nvSpPr>
        <xdr:cNvPr id="476" name="楕円 475">
          <a:extLst>
            <a:ext uri="{FF2B5EF4-FFF2-40B4-BE49-F238E27FC236}">
              <a16:creationId xmlns:a16="http://schemas.microsoft.com/office/drawing/2014/main" id="{1FDF1F1A-951F-4370-B59D-2C18AEC02D99}"/>
            </a:ext>
          </a:extLst>
        </xdr:cNvPr>
        <xdr:cNvSpPr/>
      </xdr:nvSpPr>
      <xdr:spPr>
        <a:xfrm>
          <a:off x="7810500" y="182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3048</xdr:rowOff>
    </xdr:from>
    <xdr:to>
      <xdr:col>45</xdr:col>
      <xdr:colOff>177800</xdr:colOff>
      <xdr:row>107</xdr:row>
      <xdr:rowOff>3048</xdr:rowOff>
    </xdr:to>
    <xdr:cxnSp macro="">
      <xdr:nvCxnSpPr>
        <xdr:cNvPr id="477" name="直線コネクタ 476">
          <a:extLst>
            <a:ext uri="{FF2B5EF4-FFF2-40B4-BE49-F238E27FC236}">
              <a16:creationId xmlns:a16="http://schemas.microsoft.com/office/drawing/2014/main" id="{440BD059-B645-4829-BCE6-E055CE3F9C37}"/>
            </a:ext>
          </a:extLst>
        </xdr:cNvPr>
        <xdr:cNvCxnSpPr/>
      </xdr:nvCxnSpPr>
      <xdr:spPr>
        <a:xfrm>
          <a:off x="7861300" y="183481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121413</xdr:rowOff>
    </xdr:from>
    <xdr:to>
      <xdr:col>36</xdr:col>
      <xdr:colOff>165100</xdr:colOff>
      <xdr:row>107</xdr:row>
      <xdr:rowOff>51563</xdr:rowOff>
    </xdr:to>
    <xdr:sp macro="" textlink="">
      <xdr:nvSpPr>
        <xdr:cNvPr id="478" name="楕円 477">
          <a:extLst>
            <a:ext uri="{FF2B5EF4-FFF2-40B4-BE49-F238E27FC236}">
              <a16:creationId xmlns:a16="http://schemas.microsoft.com/office/drawing/2014/main" id="{851C721A-71CC-4268-9911-2BB3B6B8347E}"/>
            </a:ext>
          </a:extLst>
        </xdr:cNvPr>
        <xdr:cNvSpPr/>
      </xdr:nvSpPr>
      <xdr:spPr>
        <a:xfrm>
          <a:off x="6921500" y="1829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763</xdr:rowOff>
    </xdr:from>
    <xdr:to>
      <xdr:col>41</xdr:col>
      <xdr:colOff>50800</xdr:colOff>
      <xdr:row>107</xdr:row>
      <xdr:rowOff>3048</xdr:rowOff>
    </xdr:to>
    <xdr:cxnSp macro="">
      <xdr:nvCxnSpPr>
        <xdr:cNvPr id="479" name="直線コネクタ 478">
          <a:extLst>
            <a:ext uri="{FF2B5EF4-FFF2-40B4-BE49-F238E27FC236}">
              <a16:creationId xmlns:a16="http://schemas.microsoft.com/office/drawing/2014/main" id="{2488E3FD-45CF-43F7-BBDA-1039EA0BAE0B}"/>
            </a:ext>
          </a:extLst>
        </xdr:cNvPr>
        <xdr:cNvCxnSpPr/>
      </xdr:nvCxnSpPr>
      <xdr:spPr>
        <a:xfrm>
          <a:off x="6972300" y="1834591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26940</xdr:rowOff>
    </xdr:from>
    <xdr:ext cx="469744" cy="259045"/>
    <xdr:sp macro="" textlink="">
      <xdr:nvSpPr>
        <xdr:cNvPr id="480" name="n_1aveValue【市民会館】&#10;一人当たり面積">
          <a:extLst>
            <a:ext uri="{FF2B5EF4-FFF2-40B4-BE49-F238E27FC236}">
              <a16:creationId xmlns:a16="http://schemas.microsoft.com/office/drawing/2014/main" id="{6BB70E4F-65D3-46BE-9391-1E187E44E98B}"/>
            </a:ext>
          </a:extLst>
        </xdr:cNvPr>
        <xdr:cNvSpPr txBox="1"/>
      </xdr:nvSpPr>
      <xdr:spPr>
        <a:xfrm>
          <a:off x="93917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33799</xdr:rowOff>
    </xdr:from>
    <xdr:ext cx="469744" cy="259045"/>
    <xdr:sp macro="" textlink="">
      <xdr:nvSpPr>
        <xdr:cNvPr id="481" name="n_2aveValue【市民会館】&#10;一人当たり面積">
          <a:extLst>
            <a:ext uri="{FF2B5EF4-FFF2-40B4-BE49-F238E27FC236}">
              <a16:creationId xmlns:a16="http://schemas.microsoft.com/office/drawing/2014/main" id="{06D43D8F-A8CC-4587-87BE-B34CF3D77C42}"/>
            </a:ext>
          </a:extLst>
        </xdr:cNvPr>
        <xdr:cNvSpPr txBox="1"/>
      </xdr:nvSpPr>
      <xdr:spPr>
        <a:xfrm>
          <a:off x="8515427" y="1803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33799</xdr:rowOff>
    </xdr:from>
    <xdr:ext cx="469744" cy="259045"/>
    <xdr:sp macro="" textlink="">
      <xdr:nvSpPr>
        <xdr:cNvPr id="482" name="n_3aveValue【市民会館】&#10;一人当たり面積">
          <a:extLst>
            <a:ext uri="{FF2B5EF4-FFF2-40B4-BE49-F238E27FC236}">
              <a16:creationId xmlns:a16="http://schemas.microsoft.com/office/drawing/2014/main" id="{1179D84C-AFF4-4453-8491-A3AF535079A7}"/>
            </a:ext>
          </a:extLst>
        </xdr:cNvPr>
        <xdr:cNvSpPr txBox="1"/>
      </xdr:nvSpPr>
      <xdr:spPr>
        <a:xfrm>
          <a:off x="7626427" y="1803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24655</xdr:rowOff>
    </xdr:from>
    <xdr:ext cx="469744" cy="259045"/>
    <xdr:sp macro="" textlink="">
      <xdr:nvSpPr>
        <xdr:cNvPr id="483" name="n_4aveValue【市民会館】&#10;一人当たり面積">
          <a:extLst>
            <a:ext uri="{FF2B5EF4-FFF2-40B4-BE49-F238E27FC236}">
              <a16:creationId xmlns:a16="http://schemas.microsoft.com/office/drawing/2014/main" id="{BAA5971C-EFCA-4D76-AC61-0C136CCE9815}"/>
            </a:ext>
          </a:extLst>
        </xdr:cNvPr>
        <xdr:cNvSpPr txBox="1"/>
      </xdr:nvSpPr>
      <xdr:spPr>
        <a:xfrm>
          <a:off x="6737427" y="1802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47262</xdr:rowOff>
    </xdr:from>
    <xdr:ext cx="469744" cy="259045"/>
    <xdr:sp macro="" textlink="">
      <xdr:nvSpPr>
        <xdr:cNvPr id="484" name="n_1mainValue【市民会館】&#10;一人当たり面積">
          <a:extLst>
            <a:ext uri="{FF2B5EF4-FFF2-40B4-BE49-F238E27FC236}">
              <a16:creationId xmlns:a16="http://schemas.microsoft.com/office/drawing/2014/main" id="{2A53A800-A6C1-43DD-9266-054BBA4A275F}"/>
            </a:ext>
          </a:extLst>
        </xdr:cNvPr>
        <xdr:cNvSpPr txBox="1"/>
      </xdr:nvSpPr>
      <xdr:spPr>
        <a:xfrm>
          <a:off x="9391727" y="1839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44975</xdr:rowOff>
    </xdr:from>
    <xdr:ext cx="469744" cy="259045"/>
    <xdr:sp macro="" textlink="">
      <xdr:nvSpPr>
        <xdr:cNvPr id="485" name="n_2mainValue【市民会館】&#10;一人当たり面積">
          <a:extLst>
            <a:ext uri="{FF2B5EF4-FFF2-40B4-BE49-F238E27FC236}">
              <a16:creationId xmlns:a16="http://schemas.microsoft.com/office/drawing/2014/main" id="{FA7288CF-8681-428B-BEC8-052D4D982C08}"/>
            </a:ext>
          </a:extLst>
        </xdr:cNvPr>
        <xdr:cNvSpPr txBox="1"/>
      </xdr:nvSpPr>
      <xdr:spPr>
        <a:xfrm>
          <a:off x="8515427" y="1839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44975</xdr:rowOff>
    </xdr:from>
    <xdr:ext cx="469744" cy="259045"/>
    <xdr:sp macro="" textlink="">
      <xdr:nvSpPr>
        <xdr:cNvPr id="486" name="n_3mainValue【市民会館】&#10;一人当たり面積">
          <a:extLst>
            <a:ext uri="{FF2B5EF4-FFF2-40B4-BE49-F238E27FC236}">
              <a16:creationId xmlns:a16="http://schemas.microsoft.com/office/drawing/2014/main" id="{7908CDB4-0C7B-402B-98C8-5267F0112690}"/>
            </a:ext>
          </a:extLst>
        </xdr:cNvPr>
        <xdr:cNvSpPr txBox="1"/>
      </xdr:nvSpPr>
      <xdr:spPr>
        <a:xfrm>
          <a:off x="7626427" y="1839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42690</xdr:rowOff>
    </xdr:from>
    <xdr:ext cx="469744" cy="259045"/>
    <xdr:sp macro="" textlink="">
      <xdr:nvSpPr>
        <xdr:cNvPr id="487" name="n_4mainValue【市民会館】&#10;一人当たり面積">
          <a:extLst>
            <a:ext uri="{FF2B5EF4-FFF2-40B4-BE49-F238E27FC236}">
              <a16:creationId xmlns:a16="http://schemas.microsoft.com/office/drawing/2014/main" id="{BF133D5A-6616-4F68-8089-3CB79B56B464}"/>
            </a:ext>
          </a:extLst>
        </xdr:cNvPr>
        <xdr:cNvSpPr txBox="1"/>
      </xdr:nvSpPr>
      <xdr:spPr>
        <a:xfrm>
          <a:off x="6737427" y="1838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8" name="正方形/長方形 487">
          <a:extLst>
            <a:ext uri="{FF2B5EF4-FFF2-40B4-BE49-F238E27FC236}">
              <a16:creationId xmlns:a16="http://schemas.microsoft.com/office/drawing/2014/main" id="{B4F3BF6D-E4D4-4BC0-85C6-1E721E07A8E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9" name="正方形/長方形 488">
          <a:extLst>
            <a:ext uri="{FF2B5EF4-FFF2-40B4-BE49-F238E27FC236}">
              <a16:creationId xmlns:a16="http://schemas.microsoft.com/office/drawing/2014/main" id="{170C0842-5D49-4DDA-A19C-CEFDF81701C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0" name="正方形/長方形 489">
          <a:extLst>
            <a:ext uri="{FF2B5EF4-FFF2-40B4-BE49-F238E27FC236}">
              <a16:creationId xmlns:a16="http://schemas.microsoft.com/office/drawing/2014/main" id="{7E70B38D-DE0E-4BAE-8D00-B83859AAEFC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1" name="正方形/長方形 490">
          <a:extLst>
            <a:ext uri="{FF2B5EF4-FFF2-40B4-BE49-F238E27FC236}">
              <a16:creationId xmlns:a16="http://schemas.microsoft.com/office/drawing/2014/main" id="{7D0B689E-A38D-46C8-869D-1DDE0AFC47A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2" name="正方形/長方形 491">
          <a:extLst>
            <a:ext uri="{FF2B5EF4-FFF2-40B4-BE49-F238E27FC236}">
              <a16:creationId xmlns:a16="http://schemas.microsoft.com/office/drawing/2014/main" id="{7D24F42B-204A-4CA3-8260-063BACA9137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3" name="正方形/長方形 492">
          <a:extLst>
            <a:ext uri="{FF2B5EF4-FFF2-40B4-BE49-F238E27FC236}">
              <a16:creationId xmlns:a16="http://schemas.microsoft.com/office/drawing/2014/main" id="{7901EBB4-E029-4C0D-A6A3-5CC54CB5454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4" name="正方形/長方形 493">
          <a:extLst>
            <a:ext uri="{FF2B5EF4-FFF2-40B4-BE49-F238E27FC236}">
              <a16:creationId xmlns:a16="http://schemas.microsoft.com/office/drawing/2014/main" id="{8216E9DB-FB84-4865-882C-33DC7B0B11D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正方形/長方形 494">
          <a:extLst>
            <a:ext uri="{FF2B5EF4-FFF2-40B4-BE49-F238E27FC236}">
              <a16:creationId xmlns:a16="http://schemas.microsoft.com/office/drawing/2014/main" id="{99DE2AA6-3F2B-45E1-BA38-9D4A722B3D8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6" name="テキスト ボックス 495">
          <a:extLst>
            <a:ext uri="{FF2B5EF4-FFF2-40B4-BE49-F238E27FC236}">
              <a16:creationId xmlns:a16="http://schemas.microsoft.com/office/drawing/2014/main" id="{84470642-C3FE-4089-BD52-A85045E20D9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7" name="直線コネクタ 496">
          <a:extLst>
            <a:ext uri="{FF2B5EF4-FFF2-40B4-BE49-F238E27FC236}">
              <a16:creationId xmlns:a16="http://schemas.microsoft.com/office/drawing/2014/main" id="{7E071D17-0583-4461-889E-3926710AF03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8" name="テキスト ボックス 497">
          <a:extLst>
            <a:ext uri="{FF2B5EF4-FFF2-40B4-BE49-F238E27FC236}">
              <a16:creationId xmlns:a16="http://schemas.microsoft.com/office/drawing/2014/main" id="{23CCAA60-4520-46F6-956C-07678C8AD38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9" name="直線コネクタ 498">
          <a:extLst>
            <a:ext uri="{FF2B5EF4-FFF2-40B4-BE49-F238E27FC236}">
              <a16:creationId xmlns:a16="http://schemas.microsoft.com/office/drawing/2014/main" id="{69610098-99AE-444A-B7CF-48A02DEA344B}"/>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0" name="テキスト ボックス 499">
          <a:extLst>
            <a:ext uri="{FF2B5EF4-FFF2-40B4-BE49-F238E27FC236}">
              <a16:creationId xmlns:a16="http://schemas.microsoft.com/office/drawing/2014/main" id="{3C4CED97-897F-4ECF-948E-29A7BA7E5E63}"/>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1" name="直線コネクタ 500">
          <a:extLst>
            <a:ext uri="{FF2B5EF4-FFF2-40B4-BE49-F238E27FC236}">
              <a16:creationId xmlns:a16="http://schemas.microsoft.com/office/drawing/2014/main" id="{5D28E4EB-95EB-4193-8E39-021EA743B83D}"/>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2" name="テキスト ボックス 501">
          <a:extLst>
            <a:ext uri="{FF2B5EF4-FFF2-40B4-BE49-F238E27FC236}">
              <a16:creationId xmlns:a16="http://schemas.microsoft.com/office/drawing/2014/main" id="{C470F406-0500-494D-8C13-8BA52A8C64E9}"/>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3" name="直線コネクタ 502">
          <a:extLst>
            <a:ext uri="{FF2B5EF4-FFF2-40B4-BE49-F238E27FC236}">
              <a16:creationId xmlns:a16="http://schemas.microsoft.com/office/drawing/2014/main" id="{2B619155-470B-43EF-A382-88C6787522B3}"/>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4" name="テキスト ボックス 503">
          <a:extLst>
            <a:ext uri="{FF2B5EF4-FFF2-40B4-BE49-F238E27FC236}">
              <a16:creationId xmlns:a16="http://schemas.microsoft.com/office/drawing/2014/main" id="{DF362F48-9C5D-47DB-BFC7-8F691BF11DEA}"/>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5" name="直線コネクタ 504">
          <a:extLst>
            <a:ext uri="{FF2B5EF4-FFF2-40B4-BE49-F238E27FC236}">
              <a16:creationId xmlns:a16="http://schemas.microsoft.com/office/drawing/2014/main" id="{3ECC57A6-47DC-408A-88AD-F396DCB7091F}"/>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6" name="テキスト ボックス 505">
          <a:extLst>
            <a:ext uri="{FF2B5EF4-FFF2-40B4-BE49-F238E27FC236}">
              <a16:creationId xmlns:a16="http://schemas.microsoft.com/office/drawing/2014/main" id="{57EB607E-AE00-4234-8E7F-3695237269E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7" name="直線コネクタ 506">
          <a:extLst>
            <a:ext uri="{FF2B5EF4-FFF2-40B4-BE49-F238E27FC236}">
              <a16:creationId xmlns:a16="http://schemas.microsoft.com/office/drawing/2014/main" id="{9CC28E40-E11F-4256-AD00-E2D663DFC0F3}"/>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8" name="テキスト ボックス 507">
          <a:extLst>
            <a:ext uri="{FF2B5EF4-FFF2-40B4-BE49-F238E27FC236}">
              <a16:creationId xmlns:a16="http://schemas.microsoft.com/office/drawing/2014/main" id="{699EC70A-1DA8-41F2-97D4-4981D75EB596}"/>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9" name="直線コネクタ 508">
          <a:extLst>
            <a:ext uri="{FF2B5EF4-FFF2-40B4-BE49-F238E27FC236}">
              <a16:creationId xmlns:a16="http://schemas.microsoft.com/office/drawing/2014/main" id="{D0C7AAAC-EB24-4BC3-875A-4F0C4FC01557}"/>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0" name="テキスト ボックス 509">
          <a:extLst>
            <a:ext uri="{FF2B5EF4-FFF2-40B4-BE49-F238E27FC236}">
              <a16:creationId xmlns:a16="http://schemas.microsoft.com/office/drawing/2014/main" id="{0A16543C-9CB6-4CA7-A7D4-EA7FFB522AEE}"/>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a:extLst>
            <a:ext uri="{FF2B5EF4-FFF2-40B4-BE49-F238E27FC236}">
              <a16:creationId xmlns:a16="http://schemas.microsoft.com/office/drawing/2014/main" id="{32270506-D27B-4848-8EAA-EFF19C77D59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a:extLst>
            <a:ext uri="{FF2B5EF4-FFF2-40B4-BE49-F238E27FC236}">
              <a16:creationId xmlns:a16="http://schemas.microsoft.com/office/drawing/2014/main" id="{6A003709-E223-4BA8-99D0-3405AD43DAA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43543</xdr:rowOff>
    </xdr:from>
    <xdr:to>
      <xdr:col>85</xdr:col>
      <xdr:colOff>126364</xdr:colOff>
      <xdr:row>42</xdr:row>
      <xdr:rowOff>12519</xdr:rowOff>
    </xdr:to>
    <xdr:cxnSp macro="">
      <xdr:nvCxnSpPr>
        <xdr:cNvPr id="513" name="直線コネクタ 512">
          <a:extLst>
            <a:ext uri="{FF2B5EF4-FFF2-40B4-BE49-F238E27FC236}">
              <a16:creationId xmlns:a16="http://schemas.microsoft.com/office/drawing/2014/main" id="{78A5F52C-4502-4EE0-B301-D5E1AD4F1EE7}"/>
            </a:ext>
          </a:extLst>
        </xdr:cNvPr>
        <xdr:cNvCxnSpPr/>
      </xdr:nvCxnSpPr>
      <xdr:spPr>
        <a:xfrm flipV="1">
          <a:off x="16318864" y="5872843"/>
          <a:ext cx="0" cy="134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405111" cy="259045"/>
    <xdr:sp macro="" textlink="">
      <xdr:nvSpPr>
        <xdr:cNvPr id="514" name="【一般廃棄物処理施設】&#10;有形固定資産減価償却率最小値テキスト">
          <a:extLst>
            <a:ext uri="{FF2B5EF4-FFF2-40B4-BE49-F238E27FC236}">
              <a16:creationId xmlns:a16="http://schemas.microsoft.com/office/drawing/2014/main" id="{985EEC1F-E024-485F-A361-168003A542A0}"/>
            </a:ext>
          </a:extLst>
        </xdr:cNvPr>
        <xdr:cNvSpPr txBox="1"/>
      </xdr:nvSpPr>
      <xdr:spPr>
        <a:xfrm>
          <a:off x="16357600" y="721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515" name="直線コネクタ 514">
          <a:extLst>
            <a:ext uri="{FF2B5EF4-FFF2-40B4-BE49-F238E27FC236}">
              <a16:creationId xmlns:a16="http://schemas.microsoft.com/office/drawing/2014/main" id="{302B5AA2-C5C5-4D8D-975B-758BEF5F22D6}"/>
            </a:ext>
          </a:extLst>
        </xdr:cNvPr>
        <xdr:cNvCxnSpPr/>
      </xdr:nvCxnSpPr>
      <xdr:spPr>
        <a:xfrm>
          <a:off x="16230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161670</xdr:rowOff>
    </xdr:from>
    <xdr:ext cx="405111" cy="259045"/>
    <xdr:sp macro="" textlink="">
      <xdr:nvSpPr>
        <xdr:cNvPr id="516" name="【一般廃棄物処理施設】&#10;有形固定資産減価償却率最大値テキスト">
          <a:extLst>
            <a:ext uri="{FF2B5EF4-FFF2-40B4-BE49-F238E27FC236}">
              <a16:creationId xmlns:a16="http://schemas.microsoft.com/office/drawing/2014/main" id="{7BB76714-3F1E-4C43-B9E6-E8B01978524D}"/>
            </a:ext>
          </a:extLst>
        </xdr:cNvPr>
        <xdr:cNvSpPr txBox="1"/>
      </xdr:nvSpPr>
      <xdr:spPr>
        <a:xfrm>
          <a:off x="16357600" y="564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43543</xdr:rowOff>
    </xdr:from>
    <xdr:to>
      <xdr:col>86</xdr:col>
      <xdr:colOff>25400</xdr:colOff>
      <xdr:row>34</xdr:row>
      <xdr:rowOff>43543</xdr:rowOff>
    </xdr:to>
    <xdr:cxnSp macro="">
      <xdr:nvCxnSpPr>
        <xdr:cNvPr id="517" name="直線コネクタ 516">
          <a:extLst>
            <a:ext uri="{FF2B5EF4-FFF2-40B4-BE49-F238E27FC236}">
              <a16:creationId xmlns:a16="http://schemas.microsoft.com/office/drawing/2014/main" id="{5A30F7AE-EC3B-42A0-93DF-9CDB930E5670}"/>
            </a:ext>
          </a:extLst>
        </xdr:cNvPr>
        <xdr:cNvCxnSpPr/>
      </xdr:nvCxnSpPr>
      <xdr:spPr>
        <a:xfrm>
          <a:off x="16230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144615</xdr:rowOff>
    </xdr:from>
    <xdr:ext cx="405111" cy="259045"/>
    <xdr:sp macro="" textlink="">
      <xdr:nvSpPr>
        <xdr:cNvPr id="518" name="【一般廃棄物処理施設】&#10;有形固定資産減価償却率平均値テキスト">
          <a:extLst>
            <a:ext uri="{FF2B5EF4-FFF2-40B4-BE49-F238E27FC236}">
              <a16:creationId xmlns:a16="http://schemas.microsoft.com/office/drawing/2014/main" id="{839EA2AD-1F1D-4A65-9436-A5C68187003A}"/>
            </a:ext>
          </a:extLst>
        </xdr:cNvPr>
        <xdr:cNvSpPr txBox="1"/>
      </xdr:nvSpPr>
      <xdr:spPr>
        <a:xfrm>
          <a:off x="16357600" y="648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121738</xdr:rowOff>
    </xdr:from>
    <xdr:to>
      <xdr:col>85</xdr:col>
      <xdr:colOff>177800</xdr:colOff>
      <xdr:row>39</xdr:row>
      <xdr:rowOff>51888</xdr:rowOff>
    </xdr:to>
    <xdr:sp macro="" textlink="">
      <xdr:nvSpPr>
        <xdr:cNvPr id="519" name="フローチャート: 判断 518">
          <a:extLst>
            <a:ext uri="{FF2B5EF4-FFF2-40B4-BE49-F238E27FC236}">
              <a16:creationId xmlns:a16="http://schemas.microsoft.com/office/drawing/2014/main" id="{2A74E02E-1D6D-4B2C-B2E6-4430C503BF40}"/>
            </a:ext>
          </a:extLst>
        </xdr:cNvPr>
        <xdr:cNvSpPr/>
      </xdr:nvSpPr>
      <xdr:spPr>
        <a:xfrm>
          <a:off x="16268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95613</xdr:rowOff>
    </xdr:from>
    <xdr:to>
      <xdr:col>81</xdr:col>
      <xdr:colOff>101600</xdr:colOff>
      <xdr:row>39</xdr:row>
      <xdr:rowOff>25763</xdr:rowOff>
    </xdr:to>
    <xdr:sp macro="" textlink="">
      <xdr:nvSpPr>
        <xdr:cNvPr id="520" name="フローチャート: 判断 519">
          <a:extLst>
            <a:ext uri="{FF2B5EF4-FFF2-40B4-BE49-F238E27FC236}">
              <a16:creationId xmlns:a16="http://schemas.microsoft.com/office/drawing/2014/main" id="{1D517D2C-AC15-4319-B7AC-C79426B3F41F}"/>
            </a:ext>
          </a:extLst>
        </xdr:cNvPr>
        <xdr:cNvSpPr/>
      </xdr:nvSpPr>
      <xdr:spPr>
        <a:xfrm>
          <a:off x="15430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58057</xdr:rowOff>
    </xdr:from>
    <xdr:to>
      <xdr:col>76</xdr:col>
      <xdr:colOff>165100</xdr:colOff>
      <xdr:row>38</xdr:row>
      <xdr:rowOff>159657</xdr:rowOff>
    </xdr:to>
    <xdr:sp macro="" textlink="">
      <xdr:nvSpPr>
        <xdr:cNvPr id="521" name="フローチャート: 判断 520">
          <a:extLst>
            <a:ext uri="{FF2B5EF4-FFF2-40B4-BE49-F238E27FC236}">
              <a16:creationId xmlns:a16="http://schemas.microsoft.com/office/drawing/2014/main" id="{F2AF08D6-7726-4AEE-BAD5-ACDA8B295926}"/>
            </a:ext>
          </a:extLst>
        </xdr:cNvPr>
        <xdr:cNvSpPr/>
      </xdr:nvSpPr>
      <xdr:spPr>
        <a:xfrm>
          <a:off x="14541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522" name="フローチャート: 判断 521">
          <a:extLst>
            <a:ext uri="{FF2B5EF4-FFF2-40B4-BE49-F238E27FC236}">
              <a16:creationId xmlns:a16="http://schemas.microsoft.com/office/drawing/2014/main" id="{44992C7A-AB63-42F1-8BB0-1ADEFAB4107B}"/>
            </a:ext>
          </a:extLst>
        </xdr:cNvPr>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59690</xdr:rowOff>
    </xdr:from>
    <xdr:to>
      <xdr:col>67</xdr:col>
      <xdr:colOff>101600</xdr:colOff>
      <xdr:row>38</xdr:row>
      <xdr:rowOff>161290</xdr:rowOff>
    </xdr:to>
    <xdr:sp macro="" textlink="">
      <xdr:nvSpPr>
        <xdr:cNvPr id="523" name="フローチャート: 判断 522">
          <a:extLst>
            <a:ext uri="{FF2B5EF4-FFF2-40B4-BE49-F238E27FC236}">
              <a16:creationId xmlns:a16="http://schemas.microsoft.com/office/drawing/2014/main" id="{DC1DDBC9-3AB6-4BFB-823C-58CF0B666939}"/>
            </a:ext>
          </a:extLst>
        </xdr:cNvPr>
        <xdr:cNvSpPr/>
      </xdr:nvSpPr>
      <xdr:spPr>
        <a:xfrm>
          <a:off x="12763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62E76DBA-5728-4C3D-A4C6-C0D1982FC5A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CC3B73AF-34DE-4FC4-B71C-C728851CFC6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16034ADC-75DC-4391-991F-F462BD96170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70135A5D-49D0-400A-962B-A180E6F1F54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5DE3ADE-5D7F-40C2-9DA1-E216FEFC0B2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107043</xdr:rowOff>
    </xdr:from>
    <xdr:to>
      <xdr:col>85</xdr:col>
      <xdr:colOff>177800</xdr:colOff>
      <xdr:row>40</xdr:row>
      <xdr:rowOff>37193</xdr:rowOff>
    </xdr:to>
    <xdr:sp macro="" textlink="">
      <xdr:nvSpPr>
        <xdr:cNvPr id="529" name="楕円 528">
          <a:extLst>
            <a:ext uri="{FF2B5EF4-FFF2-40B4-BE49-F238E27FC236}">
              <a16:creationId xmlns:a16="http://schemas.microsoft.com/office/drawing/2014/main" id="{5BA935A5-4594-4371-A2B0-2DE6A3545BA6}"/>
            </a:ext>
          </a:extLst>
        </xdr:cNvPr>
        <xdr:cNvSpPr/>
      </xdr:nvSpPr>
      <xdr:spPr>
        <a:xfrm>
          <a:off x="16268700" y="679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85470</xdr:rowOff>
    </xdr:from>
    <xdr:ext cx="405111" cy="259045"/>
    <xdr:sp macro="" textlink="">
      <xdr:nvSpPr>
        <xdr:cNvPr id="530" name="【一般廃棄物処理施設】&#10;有形固定資産減価償却率該当値テキスト">
          <a:extLst>
            <a:ext uri="{FF2B5EF4-FFF2-40B4-BE49-F238E27FC236}">
              <a16:creationId xmlns:a16="http://schemas.microsoft.com/office/drawing/2014/main" id="{6FAE4D74-FF36-427B-9681-5796AFDBFB2C}"/>
            </a:ext>
          </a:extLst>
        </xdr:cNvPr>
        <xdr:cNvSpPr txBox="1"/>
      </xdr:nvSpPr>
      <xdr:spPr>
        <a:xfrm>
          <a:off x="16357600" y="677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79284</xdr:rowOff>
    </xdr:from>
    <xdr:to>
      <xdr:col>81</xdr:col>
      <xdr:colOff>101600</xdr:colOff>
      <xdr:row>40</xdr:row>
      <xdr:rowOff>9434</xdr:rowOff>
    </xdr:to>
    <xdr:sp macro="" textlink="">
      <xdr:nvSpPr>
        <xdr:cNvPr id="531" name="楕円 530">
          <a:extLst>
            <a:ext uri="{FF2B5EF4-FFF2-40B4-BE49-F238E27FC236}">
              <a16:creationId xmlns:a16="http://schemas.microsoft.com/office/drawing/2014/main" id="{1E8B56D3-8F9F-4DEA-A25F-4C3B3194990A}"/>
            </a:ext>
          </a:extLst>
        </xdr:cNvPr>
        <xdr:cNvSpPr/>
      </xdr:nvSpPr>
      <xdr:spPr>
        <a:xfrm>
          <a:off x="15430500" y="676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130084</xdr:rowOff>
    </xdr:from>
    <xdr:to>
      <xdr:col>85</xdr:col>
      <xdr:colOff>127000</xdr:colOff>
      <xdr:row>39</xdr:row>
      <xdr:rowOff>157843</xdr:rowOff>
    </xdr:to>
    <xdr:cxnSp macro="">
      <xdr:nvCxnSpPr>
        <xdr:cNvPr id="532" name="直線コネクタ 531">
          <a:extLst>
            <a:ext uri="{FF2B5EF4-FFF2-40B4-BE49-F238E27FC236}">
              <a16:creationId xmlns:a16="http://schemas.microsoft.com/office/drawing/2014/main" id="{9B6314FC-3B5E-490F-A3CF-9756D174DBC6}"/>
            </a:ext>
          </a:extLst>
        </xdr:cNvPr>
        <xdr:cNvCxnSpPr/>
      </xdr:nvCxnSpPr>
      <xdr:spPr>
        <a:xfrm>
          <a:off x="15481300" y="681663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51526</xdr:rowOff>
    </xdr:from>
    <xdr:to>
      <xdr:col>76</xdr:col>
      <xdr:colOff>165100</xdr:colOff>
      <xdr:row>39</xdr:row>
      <xdr:rowOff>153126</xdr:rowOff>
    </xdr:to>
    <xdr:sp macro="" textlink="">
      <xdr:nvSpPr>
        <xdr:cNvPr id="533" name="楕円 532">
          <a:extLst>
            <a:ext uri="{FF2B5EF4-FFF2-40B4-BE49-F238E27FC236}">
              <a16:creationId xmlns:a16="http://schemas.microsoft.com/office/drawing/2014/main" id="{3C2E9FB0-157F-4A44-9A3D-3BC44F099123}"/>
            </a:ext>
          </a:extLst>
        </xdr:cNvPr>
        <xdr:cNvSpPr/>
      </xdr:nvSpPr>
      <xdr:spPr>
        <a:xfrm>
          <a:off x="14541500" y="673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102326</xdr:rowOff>
    </xdr:from>
    <xdr:to>
      <xdr:col>81</xdr:col>
      <xdr:colOff>50800</xdr:colOff>
      <xdr:row>39</xdr:row>
      <xdr:rowOff>130084</xdr:rowOff>
    </xdr:to>
    <xdr:cxnSp macro="">
      <xdr:nvCxnSpPr>
        <xdr:cNvPr id="534" name="直線コネクタ 533">
          <a:extLst>
            <a:ext uri="{FF2B5EF4-FFF2-40B4-BE49-F238E27FC236}">
              <a16:creationId xmlns:a16="http://schemas.microsoft.com/office/drawing/2014/main" id="{BB9FF9E4-BA96-4F92-93DE-7372CDEB9AEC}"/>
            </a:ext>
          </a:extLst>
        </xdr:cNvPr>
        <xdr:cNvCxnSpPr/>
      </xdr:nvCxnSpPr>
      <xdr:spPr>
        <a:xfrm>
          <a:off x="14592300" y="678887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27033</xdr:rowOff>
    </xdr:from>
    <xdr:to>
      <xdr:col>72</xdr:col>
      <xdr:colOff>38100</xdr:colOff>
      <xdr:row>39</xdr:row>
      <xdr:rowOff>128633</xdr:rowOff>
    </xdr:to>
    <xdr:sp macro="" textlink="">
      <xdr:nvSpPr>
        <xdr:cNvPr id="535" name="楕円 534">
          <a:extLst>
            <a:ext uri="{FF2B5EF4-FFF2-40B4-BE49-F238E27FC236}">
              <a16:creationId xmlns:a16="http://schemas.microsoft.com/office/drawing/2014/main" id="{48620AD8-0CA7-446A-BDCF-F6F9D3220BE2}"/>
            </a:ext>
          </a:extLst>
        </xdr:cNvPr>
        <xdr:cNvSpPr/>
      </xdr:nvSpPr>
      <xdr:spPr>
        <a:xfrm>
          <a:off x="136525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77833</xdr:rowOff>
    </xdr:from>
    <xdr:to>
      <xdr:col>76</xdr:col>
      <xdr:colOff>114300</xdr:colOff>
      <xdr:row>39</xdr:row>
      <xdr:rowOff>102326</xdr:rowOff>
    </xdr:to>
    <xdr:cxnSp macro="">
      <xdr:nvCxnSpPr>
        <xdr:cNvPr id="536" name="直線コネクタ 535">
          <a:extLst>
            <a:ext uri="{FF2B5EF4-FFF2-40B4-BE49-F238E27FC236}">
              <a16:creationId xmlns:a16="http://schemas.microsoft.com/office/drawing/2014/main" id="{598E34EB-6E69-44B2-82B5-408BC8DD140C}"/>
            </a:ext>
          </a:extLst>
        </xdr:cNvPr>
        <xdr:cNvCxnSpPr/>
      </xdr:nvCxnSpPr>
      <xdr:spPr>
        <a:xfrm>
          <a:off x="13703300" y="676438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9072</xdr:rowOff>
    </xdr:from>
    <xdr:to>
      <xdr:col>67</xdr:col>
      <xdr:colOff>101600</xdr:colOff>
      <xdr:row>39</xdr:row>
      <xdr:rowOff>110672</xdr:rowOff>
    </xdr:to>
    <xdr:sp macro="" textlink="">
      <xdr:nvSpPr>
        <xdr:cNvPr id="537" name="楕円 536">
          <a:extLst>
            <a:ext uri="{FF2B5EF4-FFF2-40B4-BE49-F238E27FC236}">
              <a16:creationId xmlns:a16="http://schemas.microsoft.com/office/drawing/2014/main" id="{65ACBEC0-AC92-4DEA-9DE1-B7DE09FF9807}"/>
            </a:ext>
          </a:extLst>
        </xdr:cNvPr>
        <xdr:cNvSpPr/>
      </xdr:nvSpPr>
      <xdr:spPr>
        <a:xfrm>
          <a:off x="12763500" y="669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59872</xdr:rowOff>
    </xdr:from>
    <xdr:to>
      <xdr:col>71</xdr:col>
      <xdr:colOff>177800</xdr:colOff>
      <xdr:row>39</xdr:row>
      <xdr:rowOff>77833</xdr:rowOff>
    </xdr:to>
    <xdr:cxnSp macro="">
      <xdr:nvCxnSpPr>
        <xdr:cNvPr id="538" name="直線コネクタ 537">
          <a:extLst>
            <a:ext uri="{FF2B5EF4-FFF2-40B4-BE49-F238E27FC236}">
              <a16:creationId xmlns:a16="http://schemas.microsoft.com/office/drawing/2014/main" id="{CF1B0D8C-F633-4E27-83B9-D556F17F2746}"/>
            </a:ext>
          </a:extLst>
        </xdr:cNvPr>
        <xdr:cNvCxnSpPr/>
      </xdr:nvCxnSpPr>
      <xdr:spPr>
        <a:xfrm>
          <a:off x="12814300" y="6746422"/>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42290</xdr:rowOff>
    </xdr:from>
    <xdr:ext cx="405111" cy="259045"/>
    <xdr:sp macro="" textlink="">
      <xdr:nvSpPr>
        <xdr:cNvPr id="539" name="n_1aveValue【一般廃棄物処理施設】&#10;有形固定資産減価償却率">
          <a:extLst>
            <a:ext uri="{FF2B5EF4-FFF2-40B4-BE49-F238E27FC236}">
              <a16:creationId xmlns:a16="http://schemas.microsoft.com/office/drawing/2014/main" id="{338258DE-8C2D-4213-8608-95EC1FA6BBCA}"/>
            </a:ext>
          </a:extLst>
        </xdr:cNvPr>
        <xdr:cNvSpPr txBox="1"/>
      </xdr:nvSpPr>
      <xdr:spPr>
        <a:xfrm>
          <a:off x="152660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4734</xdr:rowOff>
    </xdr:from>
    <xdr:ext cx="405111" cy="259045"/>
    <xdr:sp macro="" textlink="">
      <xdr:nvSpPr>
        <xdr:cNvPr id="540" name="n_2aveValue【一般廃棄物処理施設】&#10;有形固定資産減価償却率">
          <a:extLst>
            <a:ext uri="{FF2B5EF4-FFF2-40B4-BE49-F238E27FC236}">
              <a16:creationId xmlns:a16="http://schemas.microsoft.com/office/drawing/2014/main" id="{2D4EC198-4294-4A9F-86DA-52FFA9EEBDB5}"/>
            </a:ext>
          </a:extLst>
        </xdr:cNvPr>
        <xdr:cNvSpPr txBox="1"/>
      </xdr:nvSpPr>
      <xdr:spPr>
        <a:xfrm>
          <a:off x="14389744" y="634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541" name="n_3aveValue【一般廃棄物処理施設】&#10;有形固定資産減価償却率">
          <a:extLst>
            <a:ext uri="{FF2B5EF4-FFF2-40B4-BE49-F238E27FC236}">
              <a16:creationId xmlns:a16="http://schemas.microsoft.com/office/drawing/2014/main" id="{097F4E6B-8DAC-471B-98C3-03174A9F95B5}"/>
            </a:ext>
          </a:extLst>
        </xdr:cNvPr>
        <xdr:cNvSpPr txBox="1"/>
      </xdr:nvSpPr>
      <xdr:spPr>
        <a:xfrm>
          <a:off x="13500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6367</xdr:rowOff>
    </xdr:from>
    <xdr:ext cx="405111" cy="259045"/>
    <xdr:sp macro="" textlink="">
      <xdr:nvSpPr>
        <xdr:cNvPr id="542" name="n_4aveValue【一般廃棄物処理施設】&#10;有形固定資産減価償却率">
          <a:extLst>
            <a:ext uri="{FF2B5EF4-FFF2-40B4-BE49-F238E27FC236}">
              <a16:creationId xmlns:a16="http://schemas.microsoft.com/office/drawing/2014/main" id="{EF2BFA8B-25EF-41F0-84ED-6A77C942B618}"/>
            </a:ext>
          </a:extLst>
        </xdr:cNvPr>
        <xdr:cNvSpPr txBox="1"/>
      </xdr:nvSpPr>
      <xdr:spPr>
        <a:xfrm>
          <a:off x="12611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561</xdr:rowOff>
    </xdr:from>
    <xdr:ext cx="405111" cy="259045"/>
    <xdr:sp macro="" textlink="">
      <xdr:nvSpPr>
        <xdr:cNvPr id="543" name="n_1mainValue【一般廃棄物処理施設】&#10;有形固定資産減価償却率">
          <a:extLst>
            <a:ext uri="{FF2B5EF4-FFF2-40B4-BE49-F238E27FC236}">
              <a16:creationId xmlns:a16="http://schemas.microsoft.com/office/drawing/2014/main" id="{BAD0DCB5-3A9D-4238-B822-C5077BCD00C8}"/>
            </a:ext>
          </a:extLst>
        </xdr:cNvPr>
        <xdr:cNvSpPr txBox="1"/>
      </xdr:nvSpPr>
      <xdr:spPr>
        <a:xfrm>
          <a:off x="15266044" y="685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144253</xdr:rowOff>
    </xdr:from>
    <xdr:ext cx="405111" cy="259045"/>
    <xdr:sp macro="" textlink="">
      <xdr:nvSpPr>
        <xdr:cNvPr id="544" name="n_2mainValue【一般廃棄物処理施設】&#10;有形固定資産減価償却率">
          <a:extLst>
            <a:ext uri="{FF2B5EF4-FFF2-40B4-BE49-F238E27FC236}">
              <a16:creationId xmlns:a16="http://schemas.microsoft.com/office/drawing/2014/main" id="{65ED0D0D-74AB-4086-AAE4-804D2B93A7B9}"/>
            </a:ext>
          </a:extLst>
        </xdr:cNvPr>
        <xdr:cNvSpPr txBox="1"/>
      </xdr:nvSpPr>
      <xdr:spPr>
        <a:xfrm>
          <a:off x="14389744" y="683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119760</xdr:rowOff>
    </xdr:from>
    <xdr:ext cx="405111" cy="259045"/>
    <xdr:sp macro="" textlink="">
      <xdr:nvSpPr>
        <xdr:cNvPr id="545" name="n_3mainValue【一般廃棄物処理施設】&#10;有形固定資産減価償却率">
          <a:extLst>
            <a:ext uri="{FF2B5EF4-FFF2-40B4-BE49-F238E27FC236}">
              <a16:creationId xmlns:a16="http://schemas.microsoft.com/office/drawing/2014/main" id="{58D19CD6-40BF-4027-868A-831156650EC9}"/>
            </a:ext>
          </a:extLst>
        </xdr:cNvPr>
        <xdr:cNvSpPr txBox="1"/>
      </xdr:nvSpPr>
      <xdr:spPr>
        <a:xfrm>
          <a:off x="13500744" y="680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101799</xdr:rowOff>
    </xdr:from>
    <xdr:ext cx="405111" cy="259045"/>
    <xdr:sp macro="" textlink="">
      <xdr:nvSpPr>
        <xdr:cNvPr id="546" name="n_4mainValue【一般廃棄物処理施設】&#10;有形固定資産減価償却率">
          <a:extLst>
            <a:ext uri="{FF2B5EF4-FFF2-40B4-BE49-F238E27FC236}">
              <a16:creationId xmlns:a16="http://schemas.microsoft.com/office/drawing/2014/main" id="{E265F6F9-201A-4557-9861-1B5C6E816B2F}"/>
            </a:ext>
          </a:extLst>
        </xdr:cNvPr>
        <xdr:cNvSpPr txBox="1"/>
      </xdr:nvSpPr>
      <xdr:spPr>
        <a:xfrm>
          <a:off x="12611744" y="678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a:extLst>
            <a:ext uri="{FF2B5EF4-FFF2-40B4-BE49-F238E27FC236}">
              <a16:creationId xmlns:a16="http://schemas.microsoft.com/office/drawing/2014/main" id="{F8910C17-B0B2-44BE-B870-E2505C220A4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a:extLst>
            <a:ext uri="{FF2B5EF4-FFF2-40B4-BE49-F238E27FC236}">
              <a16:creationId xmlns:a16="http://schemas.microsoft.com/office/drawing/2014/main" id="{C576CEC8-739C-4237-A0BD-3290449527E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a:extLst>
            <a:ext uri="{FF2B5EF4-FFF2-40B4-BE49-F238E27FC236}">
              <a16:creationId xmlns:a16="http://schemas.microsoft.com/office/drawing/2014/main" id="{75787A3B-9BCF-403D-A664-B7E4F2E614A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a:extLst>
            <a:ext uri="{FF2B5EF4-FFF2-40B4-BE49-F238E27FC236}">
              <a16:creationId xmlns:a16="http://schemas.microsoft.com/office/drawing/2014/main" id="{72FC67A0-81D7-47E8-88EE-2A0A4EF1964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a:extLst>
            <a:ext uri="{FF2B5EF4-FFF2-40B4-BE49-F238E27FC236}">
              <a16:creationId xmlns:a16="http://schemas.microsoft.com/office/drawing/2014/main" id="{C76721B7-1D1B-440F-81F9-DD77DB91B27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a:extLst>
            <a:ext uri="{FF2B5EF4-FFF2-40B4-BE49-F238E27FC236}">
              <a16:creationId xmlns:a16="http://schemas.microsoft.com/office/drawing/2014/main" id="{3CB54C5B-4E5A-4994-98A9-94CC61D2326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a:extLst>
            <a:ext uri="{FF2B5EF4-FFF2-40B4-BE49-F238E27FC236}">
              <a16:creationId xmlns:a16="http://schemas.microsoft.com/office/drawing/2014/main" id="{75034513-9F06-461E-9121-4FCAD72A7EB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a:extLst>
            <a:ext uri="{FF2B5EF4-FFF2-40B4-BE49-F238E27FC236}">
              <a16:creationId xmlns:a16="http://schemas.microsoft.com/office/drawing/2014/main" id="{EC5F4405-26CE-4512-A6D9-F1F57217011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a:extLst>
            <a:ext uri="{FF2B5EF4-FFF2-40B4-BE49-F238E27FC236}">
              <a16:creationId xmlns:a16="http://schemas.microsoft.com/office/drawing/2014/main" id="{30D86CED-3961-4403-A7F9-F412DBC193E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a16="http://schemas.microsoft.com/office/drawing/2014/main" id="{6D07107D-486E-4FA3-88D4-4B187559BCB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a:extLst>
            <a:ext uri="{FF2B5EF4-FFF2-40B4-BE49-F238E27FC236}">
              <a16:creationId xmlns:a16="http://schemas.microsoft.com/office/drawing/2014/main" id="{5040C454-CFAD-42A7-BF75-105E34F7E703}"/>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8" name="テキスト ボックス 557">
          <a:extLst>
            <a:ext uri="{FF2B5EF4-FFF2-40B4-BE49-F238E27FC236}">
              <a16:creationId xmlns:a16="http://schemas.microsoft.com/office/drawing/2014/main" id="{4C52A2F5-A79B-4D3E-A699-05C10005EEBE}"/>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a:extLst>
            <a:ext uri="{FF2B5EF4-FFF2-40B4-BE49-F238E27FC236}">
              <a16:creationId xmlns:a16="http://schemas.microsoft.com/office/drawing/2014/main" id="{9B498704-D262-4C03-AB95-25898F996C18}"/>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0" name="テキスト ボックス 559">
          <a:extLst>
            <a:ext uri="{FF2B5EF4-FFF2-40B4-BE49-F238E27FC236}">
              <a16:creationId xmlns:a16="http://schemas.microsoft.com/office/drawing/2014/main" id="{226D0CB2-E5DA-4834-AAB8-5971F9E9D3C2}"/>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a:extLst>
            <a:ext uri="{FF2B5EF4-FFF2-40B4-BE49-F238E27FC236}">
              <a16:creationId xmlns:a16="http://schemas.microsoft.com/office/drawing/2014/main" id="{B6E57BAE-0BFE-467F-97E0-3ADBCEB1B589}"/>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562" name="テキスト ボックス 561">
          <a:extLst>
            <a:ext uri="{FF2B5EF4-FFF2-40B4-BE49-F238E27FC236}">
              <a16:creationId xmlns:a16="http://schemas.microsoft.com/office/drawing/2014/main" id="{32A842EF-A91D-4EDB-9DB4-B1E14F40E22A}"/>
            </a:ext>
          </a:extLst>
        </xdr:cNvPr>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a:extLst>
            <a:ext uri="{FF2B5EF4-FFF2-40B4-BE49-F238E27FC236}">
              <a16:creationId xmlns:a16="http://schemas.microsoft.com/office/drawing/2014/main" id="{CB29F713-C869-49C5-9BC3-303078BDF4C9}"/>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564" name="テキスト ボックス 563">
          <a:extLst>
            <a:ext uri="{FF2B5EF4-FFF2-40B4-BE49-F238E27FC236}">
              <a16:creationId xmlns:a16="http://schemas.microsoft.com/office/drawing/2014/main" id="{506C3AAE-AD19-46A6-87DD-B87ED4712A96}"/>
            </a:ext>
          </a:extLst>
        </xdr:cNvPr>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a:extLst>
            <a:ext uri="{FF2B5EF4-FFF2-40B4-BE49-F238E27FC236}">
              <a16:creationId xmlns:a16="http://schemas.microsoft.com/office/drawing/2014/main" id="{66450C60-B205-4B63-9C7C-D4D5D93FF4AA}"/>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66" name="テキスト ボックス 565">
          <a:extLst>
            <a:ext uri="{FF2B5EF4-FFF2-40B4-BE49-F238E27FC236}">
              <a16:creationId xmlns:a16="http://schemas.microsoft.com/office/drawing/2014/main" id="{8F9824BC-7C41-4F4B-9B5C-1FED05AE3236}"/>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FF4E2C40-2D29-4C52-9257-C61D12A0857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68" name="テキスト ボックス 567">
          <a:extLst>
            <a:ext uri="{FF2B5EF4-FFF2-40B4-BE49-F238E27FC236}">
              <a16:creationId xmlns:a16="http://schemas.microsoft.com/office/drawing/2014/main" id="{BC2DE7BB-87D5-4653-8ADF-70F6884D8F6B}"/>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a:extLst>
            <a:ext uri="{FF2B5EF4-FFF2-40B4-BE49-F238E27FC236}">
              <a16:creationId xmlns:a16="http://schemas.microsoft.com/office/drawing/2014/main" id="{7735F9C0-1348-4CAD-80A6-54017BE8FDC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106905</xdr:rowOff>
    </xdr:from>
    <xdr:to>
      <xdr:col>116</xdr:col>
      <xdr:colOff>62864</xdr:colOff>
      <xdr:row>42</xdr:row>
      <xdr:rowOff>38040</xdr:rowOff>
    </xdr:to>
    <xdr:cxnSp macro="">
      <xdr:nvCxnSpPr>
        <xdr:cNvPr id="570" name="直線コネクタ 569">
          <a:extLst>
            <a:ext uri="{FF2B5EF4-FFF2-40B4-BE49-F238E27FC236}">
              <a16:creationId xmlns:a16="http://schemas.microsoft.com/office/drawing/2014/main" id="{7BDE43C9-D488-419B-93E9-B1259255F3BC}"/>
            </a:ext>
          </a:extLst>
        </xdr:cNvPr>
        <xdr:cNvCxnSpPr/>
      </xdr:nvCxnSpPr>
      <xdr:spPr>
        <a:xfrm flipV="1">
          <a:off x="22160864" y="5936205"/>
          <a:ext cx="0" cy="1302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41867</xdr:rowOff>
    </xdr:from>
    <xdr:ext cx="313932" cy="259045"/>
    <xdr:sp macro="" textlink="">
      <xdr:nvSpPr>
        <xdr:cNvPr id="571" name="【一般廃棄物処理施設】&#10;一人当たり有形固定資産（償却資産）額最小値テキスト">
          <a:extLst>
            <a:ext uri="{FF2B5EF4-FFF2-40B4-BE49-F238E27FC236}">
              <a16:creationId xmlns:a16="http://schemas.microsoft.com/office/drawing/2014/main" id="{EECED509-9A74-4B68-8087-00B8CC8556F5}"/>
            </a:ext>
          </a:extLst>
        </xdr:cNvPr>
        <xdr:cNvSpPr txBox="1"/>
      </xdr:nvSpPr>
      <xdr:spPr>
        <a:xfrm>
          <a:off x="22199600" y="7242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38040</xdr:rowOff>
    </xdr:from>
    <xdr:to>
      <xdr:col>116</xdr:col>
      <xdr:colOff>152400</xdr:colOff>
      <xdr:row>42</xdr:row>
      <xdr:rowOff>38040</xdr:rowOff>
    </xdr:to>
    <xdr:cxnSp macro="">
      <xdr:nvCxnSpPr>
        <xdr:cNvPr id="572" name="直線コネクタ 571">
          <a:extLst>
            <a:ext uri="{FF2B5EF4-FFF2-40B4-BE49-F238E27FC236}">
              <a16:creationId xmlns:a16="http://schemas.microsoft.com/office/drawing/2014/main" id="{FEE0E93F-2B91-4510-9C20-2BC90FEC752B}"/>
            </a:ext>
          </a:extLst>
        </xdr:cNvPr>
        <xdr:cNvCxnSpPr/>
      </xdr:nvCxnSpPr>
      <xdr:spPr>
        <a:xfrm>
          <a:off x="22072600" y="723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53582</xdr:rowOff>
    </xdr:from>
    <xdr:ext cx="690189" cy="259045"/>
    <xdr:sp macro="" textlink="">
      <xdr:nvSpPr>
        <xdr:cNvPr id="573" name="【一般廃棄物処理施設】&#10;一人当たり有形固定資産（償却資産）額最大値テキスト">
          <a:extLst>
            <a:ext uri="{FF2B5EF4-FFF2-40B4-BE49-F238E27FC236}">
              <a16:creationId xmlns:a16="http://schemas.microsoft.com/office/drawing/2014/main" id="{8BBE5A10-4C70-45F4-A973-D4CB3CCBEA7D}"/>
            </a:ext>
          </a:extLst>
        </xdr:cNvPr>
        <xdr:cNvSpPr txBox="1"/>
      </xdr:nvSpPr>
      <xdr:spPr>
        <a:xfrm>
          <a:off x="22199600" y="57114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106905</xdr:rowOff>
    </xdr:from>
    <xdr:to>
      <xdr:col>116</xdr:col>
      <xdr:colOff>152400</xdr:colOff>
      <xdr:row>34</xdr:row>
      <xdr:rowOff>106905</xdr:rowOff>
    </xdr:to>
    <xdr:cxnSp macro="">
      <xdr:nvCxnSpPr>
        <xdr:cNvPr id="574" name="直線コネクタ 573">
          <a:extLst>
            <a:ext uri="{FF2B5EF4-FFF2-40B4-BE49-F238E27FC236}">
              <a16:creationId xmlns:a16="http://schemas.microsoft.com/office/drawing/2014/main" id="{4E110FC1-48B4-42FA-BEAC-C494A7D267A8}"/>
            </a:ext>
          </a:extLst>
        </xdr:cNvPr>
        <xdr:cNvCxnSpPr/>
      </xdr:nvCxnSpPr>
      <xdr:spPr>
        <a:xfrm>
          <a:off x="22072600" y="593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65716</xdr:rowOff>
    </xdr:from>
    <xdr:ext cx="534377" cy="259045"/>
    <xdr:sp macro="" textlink="">
      <xdr:nvSpPr>
        <xdr:cNvPr id="575" name="【一般廃棄物処理施設】&#10;一人当たり有形固定資産（償却資産）額平均値テキスト">
          <a:extLst>
            <a:ext uri="{FF2B5EF4-FFF2-40B4-BE49-F238E27FC236}">
              <a16:creationId xmlns:a16="http://schemas.microsoft.com/office/drawing/2014/main" id="{26D48729-2940-41EE-AE62-9CC235A9E500}"/>
            </a:ext>
          </a:extLst>
        </xdr:cNvPr>
        <xdr:cNvSpPr txBox="1"/>
      </xdr:nvSpPr>
      <xdr:spPr>
        <a:xfrm>
          <a:off x="22199600" y="7095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87289</xdr:rowOff>
    </xdr:from>
    <xdr:to>
      <xdr:col>116</xdr:col>
      <xdr:colOff>114300</xdr:colOff>
      <xdr:row>42</xdr:row>
      <xdr:rowOff>17439</xdr:rowOff>
    </xdr:to>
    <xdr:sp macro="" textlink="">
      <xdr:nvSpPr>
        <xdr:cNvPr id="576" name="フローチャート: 判断 575">
          <a:extLst>
            <a:ext uri="{FF2B5EF4-FFF2-40B4-BE49-F238E27FC236}">
              <a16:creationId xmlns:a16="http://schemas.microsoft.com/office/drawing/2014/main" id="{F58A885E-2750-44A4-A7DF-47606894AB35}"/>
            </a:ext>
          </a:extLst>
        </xdr:cNvPr>
        <xdr:cNvSpPr/>
      </xdr:nvSpPr>
      <xdr:spPr>
        <a:xfrm>
          <a:off x="22110700" y="71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103273</xdr:rowOff>
    </xdr:from>
    <xdr:to>
      <xdr:col>112</xdr:col>
      <xdr:colOff>38100</xdr:colOff>
      <xdr:row>42</xdr:row>
      <xdr:rowOff>33423</xdr:rowOff>
    </xdr:to>
    <xdr:sp macro="" textlink="">
      <xdr:nvSpPr>
        <xdr:cNvPr id="577" name="フローチャート: 判断 576">
          <a:extLst>
            <a:ext uri="{FF2B5EF4-FFF2-40B4-BE49-F238E27FC236}">
              <a16:creationId xmlns:a16="http://schemas.microsoft.com/office/drawing/2014/main" id="{3BDCDE09-3730-44FA-9640-FEFEB980E0C6}"/>
            </a:ext>
          </a:extLst>
        </xdr:cNvPr>
        <xdr:cNvSpPr/>
      </xdr:nvSpPr>
      <xdr:spPr>
        <a:xfrm>
          <a:off x="21272500" y="713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103243</xdr:rowOff>
    </xdr:from>
    <xdr:to>
      <xdr:col>107</xdr:col>
      <xdr:colOff>101600</xdr:colOff>
      <xdr:row>42</xdr:row>
      <xdr:rowOff>33393</xdr:rowOff>
    </xdr:to>
    <xdr:sp macro="" textlink="">
      <xdr:nvSpPr>
        <xdr:cNvPr id="578" name="フローチャート: 判断 577">
          <a:extLst>
            <a:ext uri="{FF2B5EF4-FFF2-40B4-BE49-F238E27FC236}">
              <a16:creationId xmlns:a16="http://schemas.microsoft.com/office/drawing/2014/main" id="{D6033ABD-B5A9-4762-B8F1-0021C428FE98}"/>
            </a:ext>
          </a:extLst>
        </xdr:cNvPr>
        <xdr:cNvSpPr/>
      </xdr:nvSpPr>
      <xdr:spPr>
        <a:xfrm>
          <a:off x="20383500" y="71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105607</xdr:rowOff>
    </xdr:from>
    <xdr:to>
      <xdr:col>102</xdr:col>
      <xdr:colOff>165100</xdr:colOff>
      <xdr:row>42</xdr:row>
      <xdr:rowOff>35757</xdr:rowOff>
    </xdr:to>
    <xdr:sp macro="" textlink="">
      <xdr:nvSpPr>
        <xdr:cNvPr id="579" name="フローチャート: 判断 578">
          <a:extLst>
            <a:ext uri="{FF2B5EF4-FFF2-40B4-BE49-F238E27FC236}">
              <a16:creationId xmlns:a16="http://schemas.microsoft.com/office/drawing/2014/main" id="{09412CC5-E7AB-4322-B0E6-5A564B47B788}"/>
            </a:ext>
          </a:extLst>
        </xdr:cNvPr>
        <xdr:cNvSpPr/>
      </xdr:nvSpPr>
      <xdr:spPr>
        <a:xfrm>
          <a:off x="19494500" y="71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107732</xdr:rowOff>
    </xdr:from>
    <xdr:to>
      <xdr:col>98</xdr:col>
      <xdr:colOff>38100</xdr:colOff>
      <xdr:row>42</xdr:row>
      <xdr:rowOff>37882</xdr:rowOff>
    </xdr:to>
    <xdr:sp macro="" textlink="">
      <xdr:nvSpPr>
        <xdr:cNvPr id="580" name="フローチャート: 判断 579">
          <a:extLst>
            <a:ext uri="{FF2B5EF4-FFF2-40B4-BE49-F238E27FC236}">
              <a16:creationId xmlns:a16="http://schemas.microsoft.com/office/drawing/2014/main" id="{6E06170E-950A-485D-8DE0-99FDE7F75726}"/>
            </a:ext>
          </a:extLst>
        </xdr:cNvPr>
        <xdr:cNvSpPr/>
      </xdr:nvSpPr>
      <xdr:spPr>
        <a:xfrm>
          <a:off x="18605500" y="713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1246F45F-8ED7-466B-A99F-1985BDF560E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69925195-7062-4BE3-95B9-1CE5D4E6F2A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185EE140-969F-41A0-BDA5-FC926FE4D4D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DE5509F6-BEC0-4FF1-BEFE-6918514000B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233ECE83-8104-4D09-9FDE-BFFB2D5E335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66891</xdr:rowOff>
    </xdr:from>
    <xdr:to>
      <xdr:col>116</xdr:col>
      <xdr:colOff>114300</xdr:colOff>
      <xdr:row>41</xdr:row>
      <xdr:rowOff>168491</xdr:rowOff>
    </xdr:to>
    <xdr:sp macro="" textlink="">
      <xdr:nvSpPr>
        <xdr:cNvPr id="586" name="楕円 585">
          <a:extLst>
            <a:ext uri="{FF2B5EF4-FFF2-40B4-BE49-F238E27FC236}">
              <a16:creationId xmlns:a16="http://schemas.microsoft.com/office/drawing/2014/main" id="{7CAD5AE0-1A27-4728-9FC3-64C6A6CBDBC4}"/>
            </a:ext>
          </a:extLst>
        </xdr:cNvPr>
        <xdr:cNvSpPr/>
      </xdr:nvSpPr>
      <xdr:spPr>
        <a:xfrm>
          <a:off x="22110700" y="709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26268</xdr:rowOff>
    </xdr:from>
    <xdr:ext cx="599010" cy="259045"/>
    <xdr:sp macro="" textlink="">
      <xdr:nvSpPr>
        <xdr:cNvPr id="587" name="【一般廃棄物処理施設】&#10;一人当たり有形固定資産（償却資産）額該当値テキスト">
          <a:extLst>
            <a:ext uri="{FF2B5EF4-FFF2-40B4-BE49-F238E27FC236}">
              <a16:creationId xmlns:a16="http://schemas.microsoft.com/office/drawing/2014/main" id="{9F3B5A65-A3E0-4A56-AABA-A10031CAC757}"/>
            </a:ext>
          </a:extLst>
        </xdr:cNvPr>
        <xdr:cNvSpPr txBox="1"/>
      </xdr:nvSpPr>
      <xdr:spPr>
        <a:xfrm>
          <a:off x="22199600" y="688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69449</xdr:rowOff>
    </xdr:from>
    <xdr:to>
      <xdr:col>112</xdr:col>
      <xdr:colOff>38100</xdr:colOff>
      <xdr:row>41</xdr:row>
      <xdr:rowOff>171049</xdr:rowOff>
    </xdr:to>
    <xdr:sp macro="" textlink="">
      <xdr:nvSpPr>
        <xdr:cNvPr id="588" name="楕円 587">
          <a:extLst>
            <a:ext uri="{FF2B5EF4-FFF2-40B4-BE49-F238E27FC236}">
              <a16:creationId xmlns:a16="http://schemas.microsoft.com/office/drawing/2014/main" id="{98D716DA-8A7F-46E3-AF16-7B41F6363A1E}"/>
            </a:ext>
          </a:extLst>
        </xdr:cNvPr>
        <xdr:cNvSpPr/>
      </xdr:nvSpPr>
      <xdr:spPr>
        <a:xfrm>
          <a:off x="21272500" y="709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117691</xdr:rowOff>
    </xdr:from>
    <xdr:to>
      <xdr:col>116</xdr:col>
      <xdr:colOff>63500</xdr:colOff>
      <xdr:row>41</xdr:row>
      <xdr:rowOff>120249</xdr:rowOff>
    </xdr:to>
    <xdr:cxnSp macro="">
      <xdr:nvCxnSpPr>
        <xdr:cNvPr id="589" name="直線コネクタ 588">
          <a:extLst>
            <a:ext uri="{FF2B5EF4-FFF2-40B4-BE49-F238E27FC236}">
              <a16:creationId xmlns:a16="http://schemas.microsoft.com/office/drawing/2014/main" id="{E0C3501B-F69D-4158-AB18-6A858DD87A40}"/>
            </a:ext>
          </a:extLst>
        </xdr:cNvPr>
        <xdr:cNvCxnSpPr/>
      </xdr:nvCxnSpPr>
      <xdr:spPr>
        <a:xfrm flipV="1">
          <a:off x="21323300" y="7147141"/>
          <a:ext cx="838200" cy="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68651</xdr:rowOff>
    </xdr:from>
    <xdr:to>
      <xdr:col>107</xdr:col>
      <xdr:colOff>101600</xdr:colOff>
      <xdr:row>41</xdr:row>
      <xdr:rowOff>170251</xdr:rowOff>
    </xdr:to>
    <xdr:sp macro="" textlink="">
      <xdr:nvSpPr>
        <xdr:cNvPr id="590" name="楕円 589">
          <a:extLst>
            <a:ext uri="{FF2B5EF4-FFF2-40B4-BE49-F238E27FC236}">
              <a16:creationId xmlns:a16="http://schemas.microsoft.com/office/drawing/2014/main" id="{D7702CDA-5B96-4A97-8F47-F63CEC40D47F}"/>
            </a:ext>
          </a:extLst>
        </xdr:cNvPr>
        <xdr:cNvSpPr/>
      </xdr:nvSpPr>
      <xdr:spPr>
        <a:xfrm>
          <a:off x="20383500" y="709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119451</xdr:rowOff>
    </xdr:from>
    <xdr:to>
      <xdr:col>111</xdr:col>
      <xdr:colOff>177800</xdr:colOff>
      <xdr:row>41</xdr:row>
      <xdr:rowOff>120249</xdr:rowOff>
    </xdr:to>
    <xdr:cxnSp macro="">
      <xdr:nvCxnSpPr>
        <xdr:cNvPr id="591" name="直線コネクタ 590">
          <a:extLst>
            <a:ext uri="{FF2B5EF4-FFF2-40B4-BE49-F238E27FC236}">
              <a16:creationId xmlns:a16="http://schemas.microsoft.com/office/drawing/2014/main" id="{DA170E83-28B3-48F5-A852-AC65C964D289}"/>
            </a:ext>
          </a:extLst>
        </xdr:cNvPr>
        <xdr:cNvCxnSpPr/>
      </xdr:nvCxnSpPr>
      <xdr:spPr>
        <a:xfrm>
          <a:off x="20434300" y="7148901"/>
          <a:ext cx="889000" cy="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69061</xdr:rowOff>
    </xdr:from>
    <xdr:to>
      <xdr:col>102</xdr:col>
      <xdr:colOff>165100</xdr:colOff>
      <xdr:row>41</xdr:row>
      <xdr:rowOff>170661</xdr:rowOff>
    </xdr:to>
    <xdr:sp macro="" textlink="">
      <xdr:nvSpPr>
        <xdr:cNvPr id="592" name="楕円 591">
          <a:extLst>
            <a:ext uri="{FF2B5EF4-FFF2-40B4-BE49-F238E27FC236}">
              <a16:creationId xmlns:a16="http://schemas.microsoft.com/office/drawing/2014/main" id="{C1D9F2F0-CA56-45FB-9975-BBC306561BE3}"/>
            </a:ext>
          </a:extLst>
        </xdr:cNvPr>
        <xdr:cNvSpPr/>
      </xdr:nvSpPr>
      <xdr:spPr>
        <a:xfrm>
          <a:off x="19494500" y="709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119451</xdr:rowOff>
    </xdr:from>
    <xdr:to>
      <xdr:col>107</xdr:col>
      <xdr:colOff>50800</xdr:colOff>
      <xdr:row>41</xdr:row>
      <xdr:rowOff>119861</xdr:rowOff>
    </xdr:to>
    <xdr:cxnSp macro="">
      <xdr:nvCxnSpPr>
        <xdr:cNvPr id="593" name="直線コネクタ 592">
          <a:extLst>
            <a:ext uri="{FF2B5EF4-FFF2-40B4-BE49-F238E27FC236}">
              <a16:creationId xmlns:a16="http://schemas.microsoft.com/office/drawing/2014/main" id="{7A8F6BCA-E2BC-4E29-878E-1A5C1851EBB2}"/>
            </a:ext>
          </a:extLst>
        </xdr:cNvPr>
        <xdr:cNvCxnSpPr/>
      </xdr:nvCxnSpPr>
      <xdr:spPr>
        <a:xfrm flipV="1">
          <a:off x="19545300" y="7148901"/>
          <a:ext cx="889000" cy="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68456</xdr:rowOff>
    </xdr:from>
    <xdr:to>
      <xdr:col>98</xdr:col>
      <xdr:colOff>38100</xdr:colOff>
      <xdr:row>41</xdr:row>
      <xdr:rowOff>170056</xdr:rowOff>
    </xdr:to>
    <xdr:sp macro="" textlink="">
      <xdr:nvSpPr>
        <xdr:cNvPr id="594" name="楕円 593">
          <a:extLst>
            <a:ext uri="{FF2B5EF4-FFF2-40B4-BE49-F238E27FC236}">
              <a16:creationId xmlns:a16="http://schemas.microsoft.com/office/drawing/2014/main" id="{1E6BEDE8-DF8E-4D2D-A3A2-3EF9079D82B8}"/>
            </a:ext>
          </a:extLst>
        </xdr:cNvPr>
        <xdr:cNvSpPr/>
      </xdr:nvSpPr>
      <xdr:spPr>
        <a:xfrm>
          <a:off x="18605500" y="709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119256</xdr:rowOff>
    </xdr:from>
    <xdr:to>
      <xdr:col>102</xdr:col>
      <xdr:colOff>114300</xdr:colOff>
      <xdr:row>41</xdr:row>
      <xdr:rowOff>119861</xdr:rowOff>
    </xdr:to>
    <xdr:cxnSp macro="">
      <xdr:nvCxnSpPr>
        <xdr:cNvPr id="595" name="直線コネクタ 594">
          <a:extLst>
            <a:ext uri="{FF2B5EF4-FFF2-40B4-BE49-F238E27FC236}">
              <a16:creationId xmlns:a16="http://schemas.microsoft.com/office/drawing/2014/main" id="{1C86D0D4-8A6F-4886-BB76-D753AAB21965}"/>
            </a:ext>
          </a:extLst>
        </xdr:cNvPr>
        <xdr:cNvCxnSpPr/>
      </xdr:nvCxnSpPr>
      <xdr:spPr>
        <a:xfrm>
          <a:off x="18656300" y="7148706"/>
          <a:ext cx="889000" cy="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24550</xdr:rowOff>
    </xdr:from>
    <xdr:ext cx="534377" cy="259045"/>
    <xdr:sp macro="" textlink="">
      <xdr:nvSpPr>
        <xdr:cNvPr id="596" name="n_1aveValue【一般廃棄物処理施設】&#10;一人当たり有形固定資産（償却資産）額">
          <a:extLst>
            <a:ext uri="{FF2B5EF4-FFF2-40B4-BE49-F238E27FC236}">
              <a16:creationId xmlns:a16="http://schemas.microsoft.com/office/drawing/2014/main" id="{B01F9D72-AC1D-4789-8D41-BE15AF36AF03}"/>
            </a:ext>
          </a:extLst>
        </xdr:cNvPr>
        <xdr:cNvSpPr txBox="1"/>
      </xdr:nvSpPr>
      <xdr:spPr>
        <a:xfrm>
          <a:off x="21043411" y="722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24520</xdr:rowOff>
    </xdr:from>
    <xdr:ext cx="534377" cy="259045"/>
    <xdr:sp macro="" textlink="">
      <xdr:nvSpPr>
        <xdr:cNvPr id="597" name="n_2aveValue【一般廃棄物処理施設】&#10;一人当たり有形固定資産（償却資産）額">
          <a:extLst>
            <a:ext uri="{FF2B5EF4-FFF2-40B4-BE49-F238E27FC236}">
              <a16:creationId xmlns:a16="http://schemas.microsoft.com/office/drawing/2014/main" id="{756F358F-FACB-45E7-A71C-959ECDDD544C}"/>
            </a:ext>
          </a:extLst>
        </xdr:cNvPr>
        <xdr:cNvSpPr txBox="1"/>
      </xdr:nvSpPr>
      <xdr:spPr>
        <a:xfrm>
          <a:off x="20167111" y="722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26884</xdr:rowOff>
    </xdr:from>
    <xdr:ext cx="534377" cy="259045"/>
    <xdr:sp macro="" textlink="">
      <xdr:nvSpPr>
        <xdr:cNvPr id="598" name="n_3aveValue【一般廃棄物処理施設】&#10;一人当たり有形固定資産（償却資産）額">
          <a:extLst>
            <a:ext uri="{FF2B5EF4-FFF2-40B4-BE49-F238E27FC236}">
              <a16:creationId xmlns:a16="http://schemas.microsoft.com/office/drawing/2014/main" id="{31A46BE8-1869-4131-B018-32F328DCE3A8}"/>
            </a:ext>
          </a:extLst>
        </xdr:cNvPr>
        <xdr:cNvSpPr txBox="1"/>
      </xdr:nvSpPr>
      <xdr:spPr>
        <a:xfrm>
          <a:off x="19278111" y="722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29009</xdr:rowOff>
    </xdr:from>
    <xdr:ext cx="534377" cy="259045"/>
    <xdr:sp macro="" textlink="">
      <xdr:nvSpPr>
        <xdr:cNvPr id="599" name="n_4aveValue【一般廃棄物処理施設】&#10;一人当たり有形固定資産（償却資産）額">
          <a:extLst>
            <a:ext uri="{FF2B5EF4-FFF2-40B4-BE49-F238E27FC236}">
              <a16:creationId xmlns:a16="http://schemas.microsoft.com/office/drawing/2014/main" id="{A73E43C6-C9BA-4A60-AB0D-A9D4FA9466B2}"/>
            </a:ext>
          </a:extLst>
        </xdr:cNvPr>
        <xdr:cNvSpPr txBox="1"/>
      </xdr:nvSpPr>
      <xdr:spPr>
        <a:xfrm>
          <a:off x="18389111" y="722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16126</xdr:rowOff>
    </xdr:from>
    <xdr:ext cx="599010" cy="259045"/>
    <xdr:sp macro="" textlink="">
      <xdr:nvSpPr>
        <xdr:cNvPr id="600" name="n_1mainValue【一般廃棄物処理施設】&#10;一人当たり有形固定資産（償却資産）額">
          <a:extLst>
            <a:ext uri="{FF2B5EF4-FFF2-40B4-BE49-F238E27FC236}">
              <a16:creationId xmlns:a16="http://schemas.microsoft.com/office/drawing/2014/main" id="{D1A807C5-79CA-458F-BE2A-119699863962}"/>
            </a:ext>
          </a:extLst>
        </xdr:cNvPr>
        <xdr:cNvSpPr txBox="1"/>
      </xdr:nvSpPr>
      <xdr:spPr>
        <a:xfrm>
          <a:off x="21011095" y="6874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15328</xdr:rowOff>
    </xdr:from>
    <xdr:ext cx="599010" cy="259045"/>
    <xdr:sp macro="" textlink="">
      <xdr:nvSpPr>
        <xdr:cNvPr id="601" name="n_2mainValue【一般廃棄物処理施設】&#10;一人当たり有形固定資産（償却資産）額">
          <a:extLst>
            <a:ext uri="{FF2B5EF4-FFF2-40B4-BE49-F238E27FC236}">
              <a16:creationId xmlns:a16="http://schemas.microsoft.com/office/drawing/2014/main" id="{16DE7AD6-03CB-409A-AF58-4B8EFD5D6797}"/>
            </a:ext>
          </a:extLst>
        </xdr:cNvPr>
        <xdr:cNvSpPr txBox="1"/>
      </xdr:nvSpPr>
      <xdr:spPr>
        <a:xfrm>
          <a:off x="20134795" y="6873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15738</xdr:rowOff>
    </xdr:from>
    <xdr:ext cx="599010" cy="259045"/>
    <xdr:sp macro="" textlink="">
      <xdr:nvSpPr>
        <xdr:cNvPr id="602" name="n_3mainValue【一般廃棄物処理施設】&#10;一人当たり有形固定資産（償却資産）額">
          <a:extLst>
            <a:ext uri="{FF2B5EF4-FFF2-40B4-BE49-F238E27FC236}">
              <a16:creationId xmlns:a16="http://schemas.microsoft.com/office/drawing/2014/main" id="{7EE10DF7-D406-434B-B79A-BB440BE92DCE}"/>
            </a:ext>
          </a:extLst>
        </xdr:cNvPr>
        <xdr:cNvSpPr txBox="1"/>
      </xdr:nvSpPr>
      <xdr:spPr>
        <a:xfrm>
          <a:off x="19245795" y="6873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15133</xdr:rowOff>
    </xdr:from>
    <xdr:ext cx="599010" cy="259045"/>
    <xdr:sp macro="" textlink="">
      <xdr:nvSpPr>
        <xdr:cNvPr id="603" name="n_4mainValue【一般廃棄物処理施設】&#10;一人当たり有形固定資産（償却資産）額">
          <a:extLst>
            <a:ext uri="{FF2B5EF4-FFF2-40B4-BE49-F238E27FC236}">
              <a16:creationId xmlns:a16="http://schemas.microsoft.com/office/drawing/2014/main" id="{2968C50A-C9DB-4BDB-AB2F-1023BC7BB5C2}"/>
            </a:ext>
          </a:extLst>
        </xdr:cNvPr>
        <xdr:cNvSpPr txBox="1"/>
      </xdr:nvSpPr>
      <xdr:spPr>
        <a:xfrm>
          <a:off x="18356795" y="6873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8B268EFD-5D94-4F5F-9D27-D339FC32A40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E4ED30A9-4D71-4E48-A336-179B127BF5D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1DBBCDBE-10E6-4397-9909-B731132E8B7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6882DA2A-71B3-4F86-8A6A-88E77858476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917D48BB-9827-4759-9E0D-1EF63D66C18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083B5E6C-FB2B-48F1-BDE9-4BC0229444D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0286FACF-06FD-4B87-9BD6-69058697D0F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9BABEB46-FB7F-4FE7-A277-1F07C07AA26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a16="http://schemas.microsoft.com/office/drawing/2014/main" id="{D166D5E7-F588-413E-841F-51D00F78D38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id="{115A9284-0404-40C0-A075-2731658967D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a:extLst>
            <a:ext uri="{FF2B5EF4-FFF2-40B4-BE49-F238E27FC236}">
              <a16:creationId xmlns:a16="http://schemas.microsoft.com/office/drawing/2014/main" id="{971B19E1-E3BE-466C-A3A6-3BA2405A140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5" name="直線コネクタ 614">
          <a:extLst>
            <a:ext uri="{FF2B5EF4-FFF2-40B4-BE49-F238E27FC236}">
              <a16:creationId xmlns:a16="http://schemas.microsoft.com/office/drawing/2014/main" id="{0838A262-DC34-43AF-9ED1-5139C56CFF8D}"/>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6" name="テキスト ボックス 615">
          <a:extLst>
            <a:ext uri="{FF2B5EF4-FFF2-40B4-BE49-F238E27FC236}">
              <a16:creationId xmlns:a16="http://schemas.microsoft.com/office/drawing/2014/main" id="{3D8C7E5C-A244-418F-8914-627FC8147BCE}"/>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7" name="直線コネクタ 616">
          <a:extLst>
            <a:ext uri="{FF2B5EF4-FFF2-40B4-BE49-F238E27FC236}">
              <a16:creationId xmlns:a16="http://schemas.microsoft.com/office/drawing/2014/main" id="{9F7D2D91-9E94-4EB4-A570-B9A8772F193F}"/>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8" name="テキスト ボックス 617">
          <a:extLst>
            <a:ext uri="{FF2B5EF4-FFF2-40B4-BE49-F238E27FC236}">
              <a16:creationId xmlns:a16="http://schemas.microsoft.com/office/drawing/2014/main" id="{B9763490-1E49-4801-B50A-20BFE31FDE74}"/>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9" name="直線コネクタ 618">
          <a:extLst>
            <a:ext uri="{FF2B5EF4-FFF2-40B4-BE49-F238E27FC236}">
              <a16:creationId xmlns:a16="http://schemas.microsoft.com/office/drawing/2014/main" id="{5B85CFCD-B98C-42E9-A823-9A0A4E1667A8}"/>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0" name="テキスト ボックス 619">
          <a:extLst>
            <a:ext uri="{FF2B5EF4-FFF2-40B4-BE49-F238E27FC236}">
              <a16:creationId xmlns:a16="http://schemas.microsoft.com/office/drawing/2014/main" id="{968DDC8B-80D5-4FF0-A690-7E27F5FF0139}"/>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1" name="直線コネクタ 620">
          <a:extLst>
            <a:ext uri="{FF2B5EF4-FFF2-40B4-BE49-F238E27FC236}">
              <a16:creationId xmlns:a16="http://schemas.microsoft.com/office/drawing/2014/main" id="{B6A3A865-A542-4304-BA25-84B2006DFB27}"/>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2" name="テキスト ボックス 621">
          <a:extLst>
            <a:ext uri="{FF2B5EF4-FFF2-40B4-BE49-F238E27FC236}">
              <a16:creationId xmlns:a16="http://schemas.microsoft.com/office/drawing/2014/main" id="{4AE56815-0E2D-41BD-BA8F-C48F6258DC36}"/>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3" name="直線コネクタ 622">
          <a:extLst>
            <a:ext uri="{FF2B5EF4-FFF2-40B4-BE49-F238E27FC236}">
              <a16:creationId xmlns:a16="http://schemas.microsoft.com/office/drawing/2014/main" id="{4D3B0DD7-1424-45BA-B3F7-B888CC6E47D1}"/>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4" name="テキスト ボックス 623">
          <a:extLst>
            <a:ext uri="{FF2B5EF4-FFF2-40B4-BE49-F238E27FC236}">
              <a16:creationId xmlns:a16="http://schemas.microsoft.com/office/drawing/2014/main" id="{7B26DD72-7A6F-43CA-8496-9CD4CB0170BD}"/>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5" name="直線コネクタ 624">
          <a:extLst>
            <a:ext uri="{FF2B5EF4-FFF2-40B4-BE49-F238E27FC236}">
              <a16:creationId xmlns:a16="http://schemas.microsoft.com/office/drawing/2014/main" id="{6950C6CF-0D4C-4AF7-B968-2F3CC82A3ABD}"/>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6" name="テキスト ボックス 625">
          <a:extLst>
            <a:ext uri="{FF2B5EF4-FFF2-40B4-BE49-F238E27FC236}">
              <a16:creationId xmlns:a16="http://schemas.microsoft.com/office/drawing/2014/main" id="{86711E5B-9DE8-4C4B-8A1B-92323F22850A}"/>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a:extLst>
            <a:ext uri="{FF2B5EF4-FFF2-40B4-BE49-F238E27FC236}">
              <a16:creationId xmlns:a16="http://schemas.microsoft.com/office/drawing/2014/main" id="{D7583163-FA2C-49D7-904E-16751940F6E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8" name="【保健センター・保健所】&#10;有形固定資産減価償却率グラフ枠">
          <a:extLst>
            <a:ext uri="{FF2B5EF4-FFF2-40B4-BE49-F238E27FC236}">
              <a16:creationId xmlns:a16="http://schemas.microsoft.com/office/drawing/2014/main" id="{EB37107C-7DAC-42C8-AC7E-AB0461D1C1A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629" name="直線コネクタ 628">
          <a:extLst>
            <a:ext uri="{FF2B5EF4-FFF2-40B4-BE49-F238E27FC236}">
              <a16:creationId xmlns:a16="http://schemas.microsoft.com/office/drawing/2014/main" id="{2CADDBD9-C40D-490A-8FA7-9EEA8B47D15B}"/>
            </a:ext>
          </a:extLst>
        </xdr:cNvPr>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0" name="【保健センター・保健所】&#10;有形固定資産減価償却率最小値テキスト">
          <a:extLst>
            <a:ext uri="{FF2B5EF4-FFF2-40B4-BE49-F238E27FC236}">
              <a16:creationId xmlns:a16="http://schemas.microsoft.com/office/drawing/2014/main" id="{4ED1458A-2948-4459-910A-20B395656DA6}"/>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1" name="直線コネクタ 630">
          <a:extLst>
            <a:ext uri="{FF2B5EF4-FFF2-40B4-BE49-F238E27FC236}">
              <a16:creationId xmlns:a16="http://schemas.microsoft.com/office/drawing/2014/main" id="{3EC858AF-C144-44A6-9409-C1F4C1198E56}"/>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632" name="【保健センター・保健所】&#10;有形固定資産減価償却率最大値テキスト">
          <a:extLst>
            <a:ext uri="{FF2B5EF4-FFF2-40B4-BE49-F238E27FC236}">
              <a16:creationId xmlns:a16="http://schemas.microsoft.com/office/drawing/2014/main" id="{0A417B45-2AB1-436C-9B88-58D03CA9E842}"/>
            </a:ext>
          </a:extLst>
        </xdr:cNvPr>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633" name="直線コネクタ 632">
          <a:extLst>
            <a:ext uri="{FF2B5EF4-FFF2-40B4-BE49-F238E27FC236}">
              <a16:creationId xmlns:a16="http://schemas.microsoft.com/office/drawing/2014/main" id="{EC45B913-7D88-4048-807B-B127D75089DE}"/>
            </a:ext>
          </a:extLst>
        </xdr:cNvPr>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146793</xdr:rowOff>
    </xdr:from>
    <xdr:ext cx="405111" cy="259045"/>
    <xdr:sp macro="" textlink="">
      <xdr:nvSpPr>
        <xdr:cNvPr id="634" name="【保健センター・保健所】&#10;有形固定資産減価償却率平均値テキスト">
          <a:extLst>
            <a:ext uri="{FF2B5EF4-FFF2-40B4-BE49-F238E27FC236}">
              <a16:creationId xmlns:a16="http://schemas.microsoft.com/office/drawing/2014/main" id="{4AA8CEE7-D3C1-49C5-B140-52F6BE2E2288}"/>
            </a:ext>
          </a:extLst>
        </xdr:cNvPr>
        <xdr:cNvSpPr txBox="1"/>
      </xdr:nvSpPr>
      <xdr:spPr>
        <a:xfrm>
          <a:off x="16357600" y="10090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635" name="フローチャート: 判断 634">
          <a:extLst>
            <a:ext uri="{FF2B5EF4-FFF2-40B4-BE49-F238E27FC236}">
              <a16:creationId xmlns:a16="http://schemas.microsoft.com/office/drawing/2014/main" id="{138865C3-1449-4C1E-AAD2-3ACE318785D7}"/>
            </a:ext>
          </a:extLst>
        </xdr:cNvPr>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14515</xdr:rowOff>
    </xdr:from>
    <xdr:to>
      <xdr:col>81</xdr:col>
      <xdr:colOff>101600</xdr:colOff>
      <xdr:row>59</xdr:row>
      <xdr:rowOff>116115</xdr:rowOff>
    </xdr:to>
    <xdr:sp macro="" textlink="">
      <xdr:nvSpPr>
        <xdr:cNvPr id="636" name="フローチャート: 判断 635">
          <a:extLst>
            <a:ext uri="{FF2B5EF4-FFF2-40B4-BE49-F238E27FC236}">
              <a16:creationId xmlns:a16="http://schemas.microsoft.com/office/drawing/2014/main" id="{86DF4702-BF2D-49FC-BD76-2B88E0C5FA23}"/>
            </a:ext>
          </a:extLst>
        </xdr:cNvPr>
        <xdr:cNvSpPr/>
      </xdr:nvSpPr>
      <xdr:spPr>
        <a:xfrm>
          <a:off x="15430500" y="1013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158206</xdr:rowOff>
    </xdr:from>
    <xdr:to>
      <xdr:col>76</xdr:col>
      <xdr:colOff>165100</xdr:colOff>
      <xdr:row>59</xdr:row>
      <xdr:rowOff>88356</xdr:rowOff>
    </xdr:to>
    <xdr:sp macro="" textlink="">
      <xdr:nvSpPr>
        <xdr:cNvPr id="637" name="フローチャート: 判断 636">
          <a:extLst>
            <a:ext uri="{FF2B5EF4-FFF2-40B4-BE49-F238E27FC236}">
              <a16:creationId xmlns:a16="http://schemas.microsoft.com/office/drawing/2014/main" id="{017BEF09-743D-4DDB-B506-2227D72F437A}"/>
            </a:ext>
          </a:extLst>
        </xdr:cNvPr>
        <xdr:cNvSpPr/>
      </xdr:nvSpPr>
      <xdr:spPr>
        <a:xfrm>
          <a:off x="14541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128815</xdr:rowOff>
    </xdr:from>
    <xdr:to>
      <xdr:col>72</xdr:col>
      <xdr:colOff>38100</xdr:colOff>
      <xdr:row>59</xdr:row>
      <xdr:rowOff>58965</xdr:rowOff>
    </xdr:to>
    <xdr:sp macro="" textlink="">
      <xdr:nvSpPr>
        <xdr:cNvPr id="638" name="フローチャート: 判断 637">
          <a:extLst>
            <a:ext uri="{FF2B5EF4-FFF2-40B4-BE49-F238E27FC236}">
              <a16:creationId xmlns:a16="http://schemas.microsoft.com/office/drawing/2014/main" id="{BEA788F7-AD2F-4321-A1BC-F86335B2BBB7}"/>
            </a:ext>
          </a:extLst>
        </xdr:cNvPr>
        <xdr:cNvSpPr/>
      </xdr:nvSpPr>
      <xdr:spPr>
        <a:xfrm>
          <a:off x="1365250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109220</xdr:rowOff>
    </xdr:from>
    <xdr:to>
      <xdr:col>67</xdr:col>
      <xdr:colOff>101600</xdr:colOff>
      <xdr:row>59</xdr:row>
      <xdr:rowOff>39370</xdr:rowOff>
    </xdr:to>
    <xdr:sp macro="" textlink="">
      <xdr:nvSpPr>
        <xdr:cNvPr id="639" name="フローチャート: 判断 638">
          <a:extLst>
            <a:ext uri="{FF2B5EF4-FFF2-40B4-BE49-F238E27FC236}">
              <a16:creationId xmlns:a16="http://schemas.microsoft.com/office/drawing/2014/main" id="{E0B99402-0F0B-43A7-A0AC-E58DED0CE47B}"/>
            </a:ext>
          </a:extLst>
        </xdr:cNvPr>
        <xdr:cNvSpPr/>
      </xdr:nvSpPr>
      <xdr:spPr>
        <a:xfrm>
          <a:off x="12763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4562F10F-B00E-46D0-BDD7-8898745698F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51C2E286-260D-43BE-9D4D-5720B52EC06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B4CD0955-7B97-4999-BD00-7948D5B74FC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E6CF8D82-6B5E-43DF-8CB5-D9DCFDC89A5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CF5F12D9-DC0E-4FBA-AC19-BFC9241F532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91259</xdr:rowOff>
    </xdr:from>
    <xdr:to>
      <xdr:col>85</xdr:col>
      <xdr:colOff>177800</xdr:colOff>
      <xdr:row>63</xdr:row>
      <xdr:rowOff>21409</xdr:rowOff>
    </xdr:to>
    <xdr:sp macro="" textlink="">
      <xdr:nvSpPr>
        <xdr:cNvPr id="645" name="楕円 644">
          <a:extLst>
            <a:ext uri="{FF2B5EF4-FFF2-40B4-BE49-F238E27FC236}">
              <a16:creationId xmlns:a16="http://schemas.microsoft.com/office/drawing/2014/main" id="{4650C2E5-F6EE-49CC-AD86-6C50A3DBBD59}"/>
            </a:ext>
          </a:extLst>
        </xdr:cNvPr>
        <xdr:cNvSpPr/>
      </xdr:nvSpPr>
      <xdr:spPr>
        <a:xfrm>
          <a:off x="16268700" y="1072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69686</xdr:rowOff>
    </xdr:from>
    <xdr:ext cx="405111" cy="259045"/>
    <xdr:sp macro="" textlink="">
      <xdr:nvSpPr>
        <xdr:cNvPr id="646" name="【保健センター・保健所】&#10;有形固定資産減価償却率該当値テキスト">
          <a:extLst>
            <a:ext uri="{FF2B5EF4-FFF2-40B4-BE49-F238E27FC236}">
              <a16:creationId xmlns:a16="http://schemas.microsoft.com/office/drawing/2014/main" id="{FC5E08AC-7723-4C9D-983B-90FD0EC95E6B}"/>
            </a:ext>
          </a:extLst>
        </xdr:cNvPr>
        <xdr:cNvSpPr txBox="1"/>
      </xdr:nvSpPr>
      <xdr:spPr>
        <a:xfrm>
          <a:off x="16357600" y="1069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70031</xdr:rowOff>
    </xdr:from>
    <xdr:to>
      <xdr:col>81</xdr:col>
      <xdr:colOff>101600</xdr:colOff>
      <xdr:row>63</xdr:row>
      <xdr:rowOff>181</xdr:rowOff>
    </xdr:to>
    <xdr:sp macro="" textlink="">
      <xdr:nvSpPr>
        <xdr:cNvPr id="647" name="楕円 646">
          <a:extLst>
            <a:ext uri="{FF2B5EF4-FFF2-40B4-BE49-F238E27FC236}">
              <a16:creationId xmlns:a16="http://schemas.microsoft.com/office/drawing/2014/main" id="{1B3373EB-E0C1-4D69-8AF2-DA860F0EEF75}"/>
            </a:ext>
          </a:extLst>
        </xdr:cNvPr>
        <xdr:cNvSpPr/>
      </xdr:nvSpPr>
      <xdr:spPr>
        <a:xfrm>
          <a:off x="15430500" y="106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120831</xdr:rowOff>
    </xdr:from>
    <xdr:to>
      <xdr:col>85</xdr:col>
      <xdr:colOff>127000</xdr:colOff>
      <xdr:row>62</xdr:row>
      <xdr:rowOff>142059</xdr:rowOff>
    </xdr:to>
    <xdr:cxnSp macro="">
      <xdr:nvCxnSpPr>
        <xdr:cNvPr id="648" name="直線コネクタ 647">
          <a:extLst>
            <a:ext uri="{FF2B5EF4-FFF2-40B4-BE49-F238E27FC236}">
              <a16:creationId xmlns:a16="http://schemas.microsoft.com/office/drawing/2014/main" id="{CBA7EEE0-F9B5-4D44-B35F-82974ABFDD1C}"/>
            </a:ext>
          </a:extLst>
        </xdr:cNvPr>
        <xdr:cNvCxnSpPr/>
      </xdr:nvCxnSpPr>
      <xdr:spPr>
        <a:xfrm>
          <a:off x="15481300" y="10750731"/>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48804</xdr:rowOff>
    </xdr:from>
    <xdr:to>
      <xdr:col>76</xdr:col>
      <xdr:colOff>165100</xdr:colOff>
      <xdr:row>62</xdr:row>
      <xdr:rowOff>150404</xdr:rowOff>
    </xdr:to>
    <xdr:sp macro="" textlink="">
      <xdr:nvSpPr>
        <xdr:cNvPr id="649" name="楕円 648">
          <a:extLst>
            <a:ext uri="{FF2B5EF4-FFF2-40B4-BE49-F238E27FC236}">
              <a16:creationId xmlns:a16="http://schemas.microsoft.com/office/drawing/2014/main" id="{9C5B4698-EA83-490E-942A-377CA651A6A1}"/>
            </a:ext>
          </a:extLst>
        </xdr:cNvPr>
        <xdr:cNvSpPr/>
      </xdr:nvSpPr>
      <xdr:spPr>
        <a:xfrm>
          <a:off x="145415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99604</xdr:rowOff>
    </xdr:from>
    <xdr:to>
      <xdr:col>81</xdr:col>
      <xdr:colOff>50800</xdr:colOff>
      <xdr:row>62</xdr:row>
      <xdr:rowOff>120831</xdr:rowOff>
    </xdr:to>
    <xdr:cxnSp macro="">
      <xdr:nvCxnSpPr>
        <xdr:cNvPr id="650" name="直線コネクタ 649">
          <a:extLst>
            <a:ext uri="{FF2B5EF4-FFF2-40B4-BE49-F238E27FC236}">
              <a16:creationId xmlns:a16="http://schemas.microsoft.com/office/drawing/2014/main" id="{035D0D96-4A84-4860-A28B-243CFB55FE6A}"/>
            </a:ext>
          </a:extLst>
        </xdr:cNvPr>
        <xdr:cNvCxnSpPr/>
      </xdr:nvCxnSpPr>
      <xdr:spPr>
        <a:xfrm>
          <a:off x="14592300" y="1072950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22678</xdr:rowOff>
    </xdr:from>
    <xdr:to>
      <xdr:col>72</xdr:col>
      <xdr:colOff>38100</xdr:colOff>
      <xdr:row>62</xdr:row>
      <xdr:rowOff>124278</xdr:rowOff>
    </xdr:to>
    <xdr:sp macro="" textlink="">
      <xdr:nvSpPr>
        <xdr:cNvPr id="651" name="楕円 650">
          <a:extLst>
            <a:ext uri="{FF2B5EF4-FFF2-40B4-BE49-F238E27FC236}">
              <a16:creationId xmlns:a16="http://schemas.microsoft.com/office/drawing/2014/main" id="{A88920CB-C1A5-48A6-9404-93943BA218BB}"/>
            </a:ext>
          </a:extLst>
        </xdr:cNvPr>
        <xdr:cNvSpPr/>
      </xdr:nvSpPr>
      <xdr:spPr>
        <a:xfrm>
          <a:off x="13652500" y="1065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73478</xdr:rowOff>
    </xdr:from>
    <xdr:to>
      <xdr:col>76</xdr:col>
      <xdr:colOff>114300</xdr:colOff>
      <xdr:row>62</xdr:row>
      <xdr:rowOff>99604</xdr:rowOff>
    </xdr:to>
    <xdr:cxnSp macro="">
      <xdr:nvCxnSpPr>
        <xdr:cNvPr id="652" name="直線コネクタ 651">
          <a:extLst>
            <a:ext uri="{FF2B5EF4-FFF2-40B4-BE49-F238E27FC236}">
              <a16:creationId xmlns:a16="http://schemas.microsoft.com/office/drawing/2014/main" id="{E7D67F67-6126-443A-A0C4-6575C3B961CC}"/>
            </a:ext>
          </a:extLst>
        </xdr:cNvPr>
        <xdr:cNvCxnSpPr/>
      </xdr:nvCxnSpPr>
      <xdr:spPr>
        <a:xfrm>
          <a:off x="13703300" y="1070337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168003</xdr:rowOff>
    </xdr:from>
    <xdr:to>
      <xdr:col>67</xdr:col>
      <xdr:colOff>101600</xdr:colOff>
      <xdr:row>62</xdr:row>
      <xdr:rowOff>98153</xdr:rowOff>
    </xdr:to>
    <xdr:sp macro="" textlink="">
      <xdr:nvSpPr>
        <xdr:cNvPr id="653" name="楕円 652">
          <a:extLst>
            <a:ext uri="{FF2B5EF4-FFF2-40B4-BE49-F238E27FC236}">
              <a16:creationId xmlns:a16="http://schemas.microsoft.com/office/drawing/2014/main" id="{6316CBA5-6C43-4D1C-8830-F35CF3423167}"/>
            </a:ext>
          </a:extLst>
        </xdr:cNvPr>
        <xdr:cNvSpPr/>
      </xdr:nvSpPr>
      <xdr:spPr>
        <a:xfrm>
          <a:off x="12763500" y="1062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47353</xdr:rowOff>
    </xdr:from>
    <xdr:to>
      <xdr:col>71</xdr:col>
      <xdr:colOff>177800</xdr:colOff>
      <xdr:row>62</xdr:row>
      <xdr:rowOff>73478</xdr:rowOff>
    </xdr:to>
    <xdr:cxnSp macro="">
      <xdr:nvCxnSpPr>
        <xdr:cNvPr id="654" name="直線コネクタ 653">
          <a:extLst>
            <a:ext uri="{FF2B5EF4-FFF2-40B4-BE49-F238E27FC236}">
              <a16:creationId xmlns:a16="http://schemas.microsoft.com/office/drawing/2014/main" id="{EC094B7D-0EF3-4600-956C-F5E7D130618D}"/>
            </a:ext>
          </a:extLst>
        </xdr:cNvPr>
        <xdr:cNvCxnSpPr/>
      </xdr:nvCxnSpPr>
      <xdr:spPr>
        <a:xfrm>
          <a:off x="12814300" y="1067725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132642</xdr:rowOff>
    </xdr:from>
    <xdr:ext cx="405111" cy="259045"/>
    <xdr:sp macro="" textlink="">
      <xdr:nvSpPr>
        <xdr:cNvPr id="655" name="n_1aveValue【保健センター・保健所】&#10;有形固定資産減価償却率">
          <a:extLst>
            <a:ext uri="{FF2B5EF4-FFF2-40B4-BE49-F238E27FC236}">
              <a16:creationId xmlns:a16="http://schemas.microsoft.com/office/drawing/2014/main" id="{1CCAA638-60BF-45D7-BF71-2DDEBE7C0994}"/>
            </a:ext>
          </a:extLst>
        </xdr:cNvPr>
        <xdr:cNvSpPr txBox="1"/>
      </xdr:nvSpPr>
      <xdr:spPr>
        <a:xfrm>
          <a:off x="15266044" y="9905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104883</xdr:rowOff>
    </xdr:from>
    <xdr:ext cx="405111" cy="259045"/>
    <xdr:sp macro="" textlink="">
      <xdr:nvSpPr>
        <xdr:cNvPr id="656" name="n_2aveValue【保健センター・保健所】&#10;有形固定資産減価償却率">
          <a:extLst>
            <a:ext uri="{FF2B5EF4-FFF2-40B4-BE49-F238E27FC236}">
              <a16:creationId xmlns:a16="http://schemas.microsoft.com/office/drawing/2014/main" id="{1B0CC2B1-2D8F-400E-8E79-7379F1841913}"/>
            </a:ext>
          </a:extLst>
        </xdr:cNvPr>
        <xdr:cNvSpPr txBox="1"/>
      </xdr:nvSpPr>
      <xdr:spPr>
        <a:xfrm>
          <a:off x="14389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75492</xdr:rowOff>
    </xdr:from>
    <xdr:ext cx="405111" cy="259045"/>
    <xdr:sp macro="" textlink="">
      <xdr:nvSpPr>
        <xdr:cNvPr id="657" name="n_3aveValue【保健センター・保健所】&#10;有形固定資産減価償却率">
          <a:extLst>
            <a:ext uri="{FF2B5EF4-FFF2-40B4-BE49-F238E27FC236}">
              <a16:creationId xmlns:a16="http://schemas.microsoft.com/office/drawing/2014/main" id="{2AFA7B0E-F347-42F7-AD1F-7E18E4888820}"/>
            </a:ext>
          </a:extLst>
        </xdr:cNvPr>
        <xdr:cNvSpPr txBox="1"/>
      </xdr:nvSpPr>
      <xdr:spPr>
        <a:xfrm>
          <a:off x="13500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55897</xdr:rowOff>
    </xdr:from>
    <xdr:ext cx="405111" cy="259045"/>
    <xdr:sp macro="" textlink="">
      <xdr:nvSpPr>
        <xdr:cNvPr id="658" name="n_4aveValue【保健センター・保健所】&#10;有形固定資産減価償却率">
          <a:extLst>
            <a:ext uri="{FF2B5EF4-FFF2-40B4-BE49-F238E27FC236}">
              <a16:creationId xmlns:a16="http://schemas.microsoft.com/office/drawing/2014/main" id="{D59512F2-25B6-4FF4-AE8E-55E13FDF4DD0}"/>
            </a:ext>
          </a:extLst>
        </xdr:cNvPr>
        <xdr:cNvSpPr txBox="1"/>
      </xdr:nvSpPr>
      <xdr:spPr>
        <a:xfrm>
          <a:off x="12611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162758</xdr:rowOff>
    </xdr:from>
    <xdr:ext cx="405111" cy="259045"/>
    <xdr:sp macro="" textlink="">
      <xdr:nvSpPr>
        <xdr:cNvPr id="659" name="n_1mainValue【保健センター・保健所】&#10;有形固定資産減価償却率">
          <a:extLst>
            <a:ext uri="{FF2B5EF4-FFF2-40B4-BE49-F238E27FC236}">
              <a16:creationId xmlns:a16="http://schemas.microsoft.com/office/drawing/2014/main" id="{9D473A2B-ECE1-46A7-997D-9D34DCF86F1B}"/>
            </a:ext>
          </a:extLst>
        </xdr:cNvPr>
        <xdr:cNvSpPr txBox="1"/>
      </xdr:nvSpPr>
      <xdr:spPr>
        <a:xfrm>
          <a:off x="15266044" y="1079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141531</xdr:rowOff>
    </xdr:from>
    <xdr:ext cx="405111" cy="259045"/>
    <xdr:sp macro="" textlink="">
      <xdr:nvSpPr>
        <xdr:cNvPr id="660" name="n_2mainValue【保健センター・保健所】&#10;有形固定資産減価償却率">
          <a:extLst>
            <a:ext uri="{FF2B5EF4-FFF2-40B4-BE49-F238E27FC236}">
              <a16:creationId xmlns:a16="http://schemas.microsoft.com/office/drawing/2014/main" id="{BEB840D9-3E6F-4E82-B548-437AF1108E23}"/>
            </a:ext>
          </a:extLst>
        </xdr:cNvPr>
        <xdr:cNvSpPr txBox="1"/>
      </xdr:nvSpPr>
      <xdr:spPr>
        <a:xfrm>
          <a:off x="14389744" y="10771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115405</xdr:rowOff>
    </xdr:from>
    <xdr:ext cx="405111" cy="259045"/>
    <xdr:sp macro="" textlink="">
      <xdr:nvSpPr>
        <xdr:cNvPr id="661" name="n_3mainValue【保健センター・保健所】&#10;有形固定資産減価償却率">
          <a:extLst>
            <a:ext uri="{FF2B5EF4-FFF2-40B4-BE49-F238E27FC236}">
              <a16:creationId xmlns:a16="http://schemas.microsoft.com/office/drawing/2014/main" id="{2E2F87D6-A45D-45F9-839C-A55F10C0C3A5}"/>
            </a:ext>
          </a:extLst>
        </xdr:cNvPr>
        <xdr:cNvSpPr txBox="1"/>
      </xdr:nvSpPr>
      <xdr:spPr>
        <a:xfrm>
          <a:off x="13500744" y="10745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89280</xdr:rowOff>
    </xdr:from>
    <xdr:ext cx="405111" cy="259045"/>
    <xdr:sp macro="" textlink="">
      <xdr:nvSpPr>
        <xdr:cNvPr id="662" name="n_4mainValue【保健センター・保健所】&#10;有形固定資産減価償却率">
          <a:extLst>
            <a:ext uri="{FF2B5EF4-FFF2-40B4-BE49-F238E27FC236}">
              <a16:creationId xmlns:a16="http://schemas.microsoft.com/office/drawing/2014/main" id="{254F2C0D-D258-4908-A423-D66A786C7B7F}"/>
            </a:ext>
          </a:extLst>
        </xdr:cNvPr>
        <xdr:cNvSpPr txBox="1"/>
      </xdr:nvSpPr>
      <xdr:spPr>
        <a:xfrm>
          <a:off x="12611744" y="1071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a:extLst>
            <a:ext uri="{FF2B5EF4-FFF2-40B4-BE49-F238E27FC236}">
              <a16:creationId xmlns:a16="http://schemas.microsoft.com/office/drawing/2014/main" id="{458E15E1-4FA0-40B1-8C14-B1BD04C3660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a:extLst>
            <a:ext uri="{FF2B5EF4-FFF2-40B4-BE49-F238E27FC236}">
              <a16:creationId xmlns:a16="http://schemas.microsoft.com/office/drawing/2014/main" id="{1CEC07CB-DA1D-473D-AB29-02B8165E5BD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a:extLst>
            <a:ext uri="{FF2B5EF4-FFF2-40B4-BE49-F238E27FC236}">
              <a16:creationId xmlns:a16="http://schemas.microsoft.com/office/drawing/2014/main" id="{3114148D-33C9-4F41-9763-44DFD65FBCB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a:extLst>
            <a:ext uri="{FF2B5EF4-FFF2-40B4-BE49-F238E27FC236}">
              <a16:creationId xmlns:a16="http://schemas.microsoft.com/office/drawing/2014/main" id="{08051B52-A54E-4982-994A-B09DDAAE66C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a:extLst>
            <a:ext uri="{FF2B5EF4-FFF2-40B4-BE49-F238E27FC236}">
              <a16:creationId xmlns:a16="http://schemas.microsoft.com/office/drawing/2014/main" id="{10A67BEB-B247-4690-8506-33F7B3D0D71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a:extLst>
            <a:ext uri="{FF2B5EF4-FFF2-40B4-BE49-F238E27FC236}">
              <a16:creationId xmlns:a16="http://schemas.microsoft.com/office/drawing/2014/main" id="{410E1171-285D-4B20-A8AE-431FCE3A7F2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a:extLst>
            <a:ext uri="{FF2B5EF4-FFF2-40B4-BE49-F238E27FC236}">
              <a16:creationId xmlns:a16="http://schemas.microsoft.com/office/drawing/2014/main" id="{76891D59-9D3E-4A98-8AAE-EB9F6C77219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a:extLst>
            <a:ext uri="{FF2B5EF4-FFF2-40B4-BE49-F238E27FC236}">
              <a16:creationId xmlns:a16="http://schemas.microsoft.com/office/drawing/2014/main" id="{004754BA-484B-4FC4-93F8-CF68C5E65F1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a:extLst>
            <a:ext uri="{FF2B5EF4-FFF2-40B4-BE49-F238E27FC236}">
              <a16:creationId xmlns:a16="http://schemas.microsoft.com/office/drawing/2014/main" id="{BAEA4A7A-42F0-4BC6-837C-29029E8847A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a:extLst>
            <a:ext uri="{FF2B5EF4-FFF2-40B4-BE49-F238E27FC236}">
              <a16:creationId xmlns:a16="http://schemas.microsoft.com/office/drawing/2014/main" id="{8A058563-DAEE-4EBB-BAE5-059A2406466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3" name="直線コネクタ 672">
          <a:extLst>
            <a:ext uri="{FF2B5EF4-FFF2-40B4-BE49-F238E27FC236}">
              <a16:creationId xmlns:a16="http://schemas.microsoft.com/office/drawing/2014/main" id="{5DB81378-460F-443E-9B49-45F4567D30CF}"/>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4" name="テキスト ボックス 673">
          <a:extLst>
            <a:ext uri="{FF2B5EF4-FFF2-40B4-BE49-F238E27FC236}">
              <a16:creationId xmlns:a16="http://schemas.microsoft.com/office/drawing/2014/main" id="{3CCBF9B1-2597-4A5A-A1CE-472BD9CA9A7D}"/>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5" name="直線コネクタ 674">
          <a:extLst>
            <a:ext uri="{FF2B5EF4-FFF2-40B4-BE49-F238E27FC236}">
              <a16:creationId xmlns:a16="http://schemas.microsoft.com/office/drawing/2014/main" id="{AAA2F0CD-8E3B-4E2E-A69C-526962EC136B}"/>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6" name="テキスト ボックス 675">
          <a:extLst>
            <a:ext uri="{FF2B5EF4-FFF2-40B4-BE49-F238E27FC236}">
              <a16:creationId xmlns:a16="http://schemas.microsoft.com/office/drawing/2014/main" id="{20D58012-1B81-4F4B-85E3-8C66D33D9007}"/>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7" name="直線コネクタ 676">
          <a:extLst>
            <a:ext uri="{FF2B5EF4-FFF2-40B4-BE49-F238E27FC236}">
              <a16:creationId xmlns:a16="http://schemas.microsoft.com/office/drawing/2014/main" id="{3D8FD1C2-5F9B-4944-BA53-C29F6AD922D5}"/>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8" name="テキスト ボックス 677">
          <a:extLst>
            <a:ext uri="{FF2B5EF4-FFF2-40B4-BE49-F238E27FC236}">
              <a16:creationId xmlns:a16="http://schemas.microsoft.com/office/drawing/2014/main" id="{7297BB62-5EC1-4754-8DF6-7F3BCFFA0802}"/>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9" name="直線コネクタ 678">
          <a:extLst>
            <a:ext uri="{FF2B5EF4-FFF2-40B4-BE49-F238E27FC236}">
              <a16:creationId xmlns:a16="http://schemas.microsoft.com/office/drawing/2014/main" id="{C5D46D82-F8A9-4545-8D33-09B9CED027C5}"/>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0" name="テキスト ボックス 679">
          <a:extLst>
            <a:ext uri="{FF2B5EF4-FFF2-40B4-BE49-F238E27FC236}">
              <a16:creationId xmlns:a16="http://schemas.microsoft.com/office/drawing/2014/main" id="{178CE437-FB37-4DFD-86C1-58CFEF95DEC2}"/>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a:extLst>
            <a:ext uri="{FF2B5EF4-FFF2-40B4-BE49-F238E27FC236}">
              <a16:creationId xmlns:a16="http://schemas.microsoft.com/office/drawing/2014/main" id="{AF63AF75-F3BB-4657-917B-B0C3B4AD3E4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a:extLst>
            <a:ext uri="{FF2B5EF4-FFF2-40B4-BE49-F238E27FC236}">
              <a16:creationId xmlns:a16="http://schemas.microsoft.com/office/drawing/2014/main" id="{5A9DBACA-40B0-4D73-AE86-5519D420C25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保健センター・保健所】&#10;一人当たり面積グラフ枠">
          <a:extLst>
            <a:ext uri="{FF2B5EF4-FFF2-40B4-BE49-F238E27FC236}">
              <a16:creationId xmlns:a16="http://schemas.microsoft.com/office/drawing/2014/main" id="{6BE6D644-7431-41A7-92D7-7AABB6912F8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63</xdr:row>
      <xdr:rowOff>153162</xdr:rowOff>
    </xdr:to>
    <xdr:cxnSp macro="">
      <xdr:nvCxnSpPr>
        <xdr:cNvPr id="684" name="直線コネクタ 683">
          <a:extLst>
            <a:ext uri="{FF2B5EF4-FFF2-40B4-BE49-F238E27FC236}">
              <a16:creationId xmlns:a16="http://schemas.microsoft.com/office/drawing/2014/main" id="{194D47B5-CCC2-4172-B268-B19A3C3B95D3}"/>
            </a:ext>
          </a:extLst>
        </xdr:cNvPr>
        <xdr:cNvCxnSpPr/>
      </xdr:nvCxnSpPr>
      <xdr:spPr>
        <a:xfrm flipV="1">
          <a:off x="22160864" y="9569196"/>
          <a:ext cx="0" cy="138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85" name="【保健センター・保健所】&#10;一人当たり面積最小値テキスト">
          <a:extLst>
            <a:ext uri="{FF2B5EF4-FFF2-40B4-BE49-F238E27FC236}">
              <a16:creationId xmlns:a16="http://schemas.microsoft.com/office/drawing/2014/main" id="{52EBD49D-064E-438D-8A72-FA9F419EA0FE}"/>
            </a:ext>
          </a:extLst>
        </xdr:cNvPr>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6" name="直線コネクタ 685">
          <a:extLst>
            <a:ext uri="{FF2B5EF4-FFF2-40B4-BE49-F238E27FC236}">
              <a16:creationId xmlns:a16="http://schemas.microsoft.com/office/drawing/2014/main" id="{DAFC4DB2-3C8C-4BD6-B058-C221ACD4BA8F}"/>
            </a:ext>
          </a:extLst>
        </xdr:cNvPr>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687" name="【保健センター・保健所】&#10;一人当たり面積最大値テキスト">
          <a:extLst>
            <a:ext uri="{FF2B5EF4-FFF2-40B4-BE49-F238E27FC236}">
              <a16:creationId xmlns:a16="http://schemas.microsoft.com/office/drawing/2014/main" id="{A6F0566F-7A8E-47D7-A014-049B04F5E61C}"/>
            </a:ext>
          </a:extLst>
        </xdr:cNvPr>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688" name="直線コネクタ 687">
          <a:extLst>
            <a:ext uri="{FF2B5EF4-FFF2-40B4-BE49-F238E27FC236}">
              <a16:creationId xmlns:a16="http://schemas.microsoft.com/office/drawing/2014/main" id="{0403FF24-15B2-4543-8368-C7BA3F6C5BA2}"/>
            </a:ext>
          </a:extLst>
        </xdr:cNvPr>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154957</xdr:rowOff>
    </xdr:from>
    <xdr:ext cx="469744" cy="259045"/>
    <xdr:sp macro="" textlink="">
      <xdr:nvSpPr>
        <xdr:cNvPr id="689" name="【保健センター・保健所】&#10;一人当たり面積平均値テキスト">
          <a:extLst>
            <a:ext uri="{FF2B5EF4-FFF2-40B4-BE49-F238E27FC236}">
              <a16:creationId xmlns:a16="http://schemas.microsoft.com/office/drawing/2014/main" id="{68BB06F8-9D3F-462A-924D-DF1F15487006}"/>
            </a:ext>
          </a:extLst>
        </xdr:cNvPr>
        <xdr:cNvSpPr txBox="1"/>
      </xdr:nvSpPr>
      <xdr:spPr>
        <a:xfrm>
          <a:off x="22199600" y="1061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690" name="フローチャート: 判断 689">
          <a:extLst>
            <a:ext uri="{FF2B5EF4-FFF2-40B4-BE49-F238E27FC236}">
              <a16:creationId xmlns:a16="http://schemas.microsoft.com/office/drawing/2014/main" id="{296B2731-D1F8-49D7-8F37-9F055D6547B3}"/>
            </a:ext>
          </a:extLst>
        </xdr:cNvPr>
        <xdr:cNvSpPr/>
      </xdr:nvSpPr>
      <xdr:spPr>
        <a:xfrm>
          <a:off x="221107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691" name="フローチャート: 判断 690">
          <a:extLst>
            <a:ext uri="{FF2B5EF4-FFF2-40B4-BE49-F238E27FC236}">
              <a16:creationId xmlns:a16="http://schemas.microsoft.com/office/drawing/2014/main" id="{EC2FAE94-8C37-4786-AD18-6D6D5ADBC9C5}"/>
            </a:ext>
          </a:extLst>
        </xdr:cNvPr>
        <xdr:cNvSpPr/>
      </xdr:nvSpPr>
      <xdr:spPr>
        <a:xfrm>
          <a:off x="21272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692" name="フローチャート: 判断 691">
          <a:extLst>
            <a:ext uri="{FF2B5EF4-FFF2-40B4-BE49-F238E27FC236}">
              <a16:creationId xmlns:a16="http://schemas.microsoft.com/office/drawing/2014/main" id="{0DD5EB59-63A4-4A32-9051-4C363F93CCD2}"/>
            </a:ext>
          </a:extLst>
        </xdr:cNvPr>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93" name="フローチャート: 判断 692">
          <a:extLst>
            <a:ext uri="{FF2B5EF4-FFF2-40B4-BE49-F238E27FC236}">
              <a16:creationId xmlns:a16="http://schemas.microsoft.com/office/drawing/2014/main" id="{D223F07C-F406-4FDF-A35D-E097DCFDF09D}"/>
            </a:ext>
          </a:extLst>
        </xdr:cNvPr>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132080</xdr:rowOff>
    </xdr:from>
    <xdr:to>
      <xdr:col>98</xdr:col>
      <xdr:colOff>38100</xdr:colOff>
      <xdr:row>63</xdr:row>
      <xdr:rowOff>62230</xdr:rowOff>
    </xdr:to>
    <xdr:sp macro="" textlink="">
      <xdr:nvSpPr>
        <xdr:cNvPr id="694" name="フローチャート: 判断 693">
          <a:extLst>
            <a:ext uri="{FF2B5EF4-FFF2-40B4-BE49-F238E27FC236}">
              <a16:creationId xmlns:a16="http://schemas.microsoft.com/office/drawing/2014/main" id="{E013571B-6038-47F8-97E8-14191AC9B73A}"/>
            </a:ext>
          </a:extLst>
        </xdr:cNvPr>
        <xdr:cNvSpPr/>
      </xdr:nvSpPr>
      <xdr:spPr>
        <a:xfrm>
          <a:off x="18605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0074F56E-0286-4AD4-802B-4398A02CBAB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4B3A87BD-A6C7-4743-9A9A-6571B926326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46290029-28CC-4EFA-B8A2-A1F3A7FD520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A6BEA75B-2E2D-49E7-A424-3C37F346E9A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6373FC86-247F-4F57-B5F8-505D2C2E5C2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15494</xdr:rowOff>
    </xdr:from>
    <xdr:to>
      <xdr:col>116</xdr:col>
      <xdr:colOff>114300</xdr:colOff>
      <xdr:row>63</xdr:row>
      <xdr:rowOff>117094</xdr:rowOff>
    </xdr:to>
    <xdr:sp macro="" textlink="">
      <xdr:nvSpPr>
        <xdr:cNvPr id="700" name="楕円 699">
          <a:extLst>
            <a:ext uri="{FF2B5EF4-FFF2-40B4-BE49-F238E27FC236}">
              <a16:creationId xmlns:a16="http://schemas.microsoft.com/office/drawing/2014/main" id="{58957ECA-6540-4325-B817-47D4AE911299}"/>
            </a:ext>
          </a:extLst>
        </xdr:cNvPr>
        <xdr:cNvSpPr/>
      </xdr:nvSpPr>
      <xdr:spPr>
        <a:xfrm>
          <a:off x="221107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110507</xdr:rowOff>
    </xdr:from>
    <xdr:ext cx="469744" cy="259045"/>
    <xdr:sp macro="" textlink="">
      <xdr:nvSpPr>
        <xdr:cNvPr id="701" name="【保健センター・保健所】&#10;一人当たり面積該当値テキスト">
          <a:extLst>
            <a:ext uri="{FF2B5EF4-FFF2-40B4-BE49-F238E27FC236}">
              <a16:creationId xmlns:a16="http://schemas.microsoft.com/office/drawing/2014/main" id="{6708BC27-C5A6-49C7-9BC1-50081391DE85}"/>
            </a:ext>
          </a:extLst>
        </xdr:cNvPr>
        <xdr:cNvSpPr txBox="1"/>
      </xdr:nvSpPr>
      <xdr:spPr>
        <a:xfrm>
          <a:off x="22199600"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xdr:rowOff>
    </xdr:from>
    <xdr:to>
      <xdr:col>112</xdr:col>
      <xdr:colOff>38100</xdr:colOff>
      <xdr:row>63</xdr:row>
      <xdr:rowOff>107950</xdr:rowOff>
    </xdr:to>
    <xdr:sp macro="" textlink="">
      <xdr:nvSpPr>
        <xdr:cNvPr id="702" name="楕円 701">
          <a:extLst>
            <a:ext uri="{FF2B5EF4-FFF2-40B4-BE49-F238E27FC236}">
              <a16:creationId xmlns:a16="http://schemas.microsoft.com/office/drawing/2014/main" id="{F8950116-086B-4D18-BA37-F279D83A7846}"/>
            </a:ext>
          </a:extLst>
        </xdr:cNvPr>
        <xdr:cNvSpPr/>
      </xdr:nvSpPr>
      <xdr:spPr>
        <a:xfrm>
          <a:off x="21272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57150</xdr:rowOff>
    </xdr:from>
    <xdr:to>
      <xdr:col>116</xdr:col>
      <xdr:colOff>63500</xdr:colOff>
      <xdr:row>63</xdr:row>
      <xdr:rowOff>66294</xdr:rowOff>
    </xdr:to>
    <xdr:cxnSp macro="">
      <xdr:nvCxnSpPr>
        <xdr:cNvPr id="703" name="直線コネクタ 702">
          <a:extLst>
            <a:ext uri="{FF2B5EF4-FFF2-40B4-BE49-F238E27FC236}">
              <a16:creationId xmlns:a16="http://schemas.microsoft.com/office/drawing/2014/main" id="{EAA83E41-7C8D-4782-BED2-75F64323E526}"/>
            </a:ext>
          </a:extLst>
        </xdr:cNvPr>
        <xdr:cNvCxnSpPr/>
      </xdr:nvCxnSpPr>
      <xdr:spPr>
        <a:xfrm>
          <a:off x="21323300" y="108585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6350</xdr:rowOff>
    </xdr:from>
    <xdr:to>
      <xdr:col>107</xdr:col>
      <xdr:colOff>101600</xdr:colOff>
      <xdr:row>63</xdr:row>
      <xdr:rowOff>107950</xdr:rowOff>
    </xdr:to>
    <xdr:sp macro="" textlink="">
      <xdr:nvSpPr>
        <xdr:cNvPr id="704" name="楕円 703">
          <a:extLst>
            <a:ext uri="{FF2B5EF4-FFF2-40B4-BE49-F238E27FC236}">
              <a16:creationId xmlns:a16="http://schemas.microsoft.com/office/drawing/2014/main" id="{7D734CF6-A273-4668-83CB-C44C1A987C07}"/>
            </a:ext>
          </a:extLst>
        </xdr:cNvPr>
        <xdr:cNvSpPr/>
      </xdr:nvSpPr>
      <xdr:spPr>
        <a:xfrm>
          <a:off x="20383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57150</xdr:rowOff>
    </xdr:from>
    <xdr:to>
      <xdr:col>111</xdr:col>
      <xdr:colOff>177800</xdr:colOff>
      <xdr:row>63</xdr:row>
      <xdr:rowOff>57150</xdr:rowOff>
    </xdr:to>
    <xdr:cxnSp macro="">
      <xdr:nvCxnSpPr>
        <xdr:cNvPr id="705" name="直線コネクタ 704">
          <a:extLst>
            <a:ext uri="{FF2B5EF4-FFF2-40B4-BE49-F238E27FC236}">
              <a16:creationId xmlns:a16="http://schemas.microsoft.com/office/drawing/2014/main" id="{9E190431-E084-4096-A8A0-D6C6EDEB8958}"/>
            </a:ext>
          </a:extLst>
        </xdr:cNvPr>
        <xdr:cNvCxnSpPr/>
      </xdr:nvCxnSpPr>
      <xdr:spPr>
        <a:xfrm>
          <a:off x="20434300" y="1085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1778</xdr:rowOff>
    </xdr:from>
    <xdr:to>
      <xdr:col>102</xdr:col>
      <xdr:colOff>165100</xdr:colOff>
      <xdr:row>63</xdr:row>
      <xdr:rowOff>103378</xdr:rowOff>
    </xdr:to>
    <xdr:sp macro="" textlink="">
      <xdr:nvSpPr>
        <xdr:cNvPr id="706" name="楕円 705">
          <a:extLst>
            <a:ext uri="{FF2B5EF4-FFF2-40B4-BE49-F238E27FC236}">
              <a16:creationId xmlns:a16="http://schemas.microsoft.com/office/drawing/2014/main" id="{ACFBAC25-E83B-453D-9BC8-6F239E6D7B5F}"/>
            </a:ext>
          </a:extLst>
        </xdr:cNvPr>
        <xdr:cNvSpPr/>
      </xdr:nvSpPr>
      <xdr:spPr>
        <a:xfrm>
          <a:off x="19494500"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52578</xdr:rowOff>
    </xdr:from>
    <xdr:to>
      <xdr:col>107</xdr:col>
      <xdr:colOff>50800</xdr:colOff>
      <xdr:row>63</xdr:row>
      <xdr:rowOff>57150</xdr:rowOff>
    </xdr:to>
    <xdr:cxnSp macro="">
      <xdr:nvCxnSpPr>
        <xdr:cNvPr id="707" name="直線コネクタ 706">
          <a:extLst>
            <a:ext uri="{FF2B5EF4-FFF2-40B4-BE49-F238E27FC236}">
              <a16:creationId xmlns:a16="http://schemas.microsoft.com/office/drawing/2014/main" id="{010E42CE-7DCA-4018-B49B-1871F72E7296}"/>
            </a:ext>
          </a:extLst>
        </xdr:cNvPr>
        <xdr:cNvCxnSpPr/>
      </xdr:nvCxnSpPr>
      <xdr:spPr>
        <a:xfrm>
          <a:off x="19545300" y="108539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1778</xdr:rowOff>
    </xdr:from>
    <xdr:to>
      <xdr:col>98</xdr:col>
      <xdr:colOff>38100</xdr:colOff>
      <xdr:row>63</xdr:row>
      <xdr:rowOff>103378</xdr:rowOff>
    </xdr:to>
    <xdr:sp macro="" textlink="">
      <xdr:nvSpPr>
        <xdr:cNvPr id="708" name="楕円 707">
          <a:extLst>
            <a:ext uri="{FF2B5EF4-FFF2-40B4-BE49-F238E27FC236}">
              <a16:creationId xmlns:a16="http://schemas.microsoft.com/office/drawing/2014/main" id="{989A0F3C-216D-46B7-BB2C-E5A64720FE82}"/>
            </a:ext>
          </a:extLst>
        </xdr:cNvPr>
        <xdr:cNvSpPr/>
      </xdr:nvSpPr>
      <xdr:spPr>
        <a:xfrm>
          <a:off x="18605500"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52578</xdr:rowOff>
    </xdr:from>
    <xdr:to>
      <xdr:col>102</xdr:col>
      <xdr:colOff>114300</xdr:colOff>
      <xdr:row>63</xdr:row>
      <xdr:rowOff>52578</xdr:rowOff>
    </xdr:to>
    <xdr:cxnSp macro="">
      <xdr:nvCxnSpPr>
        <xdr:cNvPr id="709" name="直線コネクタ 708">
          <a:extLst>
            <a:ext uri="{FF2B5EF4-FFF2-40B4-BE49-F238E27FC236}">
              <a16:creationId xmlns:a16="http://schemas.microsoft.com/office/drawing/2014/main" id="{17239CAA-0CC9-4FC2-A511-15347DCE0D58}"/>
            </a:ext>
          </a:extLst>
        </xdr:cNvPr>
        <xdr:cNvCxnSpPr/>
      </xdr:nvCxnSpPr>
      <xdr:spPr>
        <a:xfrm>
          <a:off x="18656300" y="10853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74185</xdr:rowOff>
    </xdr:from>
    <xdr:ext cx="469744" cy="259045"/>
    <xdr:sp macro="" textlink="">
      <xdr:nvSpPr>
        <xdr:cNvPr id="710" name="n_1aveValue【保健センター・保健所】&#10;一人当たり面積">
          <a:extLst>
            <a:ext uri="{FF2B5EF4-FFF2-40B4-BE49-F238E27FC236}">
              <a16:creationId xmlns:a16="http://schemas.microsoft.com/office/drawing/2014/main" id="{CE3E128E-D27F-45E5-B4F1-5319473F5CC8}"/>
            </a:ext>
          </a:extLst>
        </xdr:cNvPr>
        <xdr:cNvSpPr txBox="1"/>
      </xdr:nvSpPr>
      <xdr:spPr>
        <a:xfrm>
          <a:off x="210757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78757</xdr:rowOff>
    </xdr:from>
    <xdr:ext cx="469744" cy="259045"/>
    <xdr:sp macro="" textlink="">
      <xdr:nvSpPr>
        <xdr:cNvPr id="711" name="n_2aveValue【保健センター・保健所】&#10;一人当たり面積">
          <a:extLst>
            <a:ext uri="{FF2B5EF4-FFF2-40B4-BE49-F238E27FC236}">
              <a16:creationId xmlns:a16="http://schemas.microsoft.com/office/drawing/2014/main" id="{53B4DE69-8A3C-4571-B310-702FA5561B13}"/>
            </a:ext>
          </a:extLst>
        </xdr:cNvPr>
        <xdr:cNvSpPr txBox="1"/>
      </xdr:nvSpPr>
      <xdr:spPr>
        <a:xfrm>
          <a:off x="20199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78757</xdr:rowOff>
    </xdr:from>
    <xdr:ext cx="469744" cy="259045"/>
    <xdr:sp macro="" textlink="">
      <xdr:nvSpPr>
        <xdr:cNvPr id="712" name="n_3aveValue【保健センター・保健所】&#10;一人当たり面積">
          <a:extLst>
            <a:ext uri="{FF2B5EF4-FFF2-40B4-BE49-F238E27FC236}">
              <a16:creationId xmlns:a16="http://schemas.microsoft.com/office/drawing/2014/main" id="{7930C4F0-3437-401E-BE9F-AA245B5B17E9}"/>
            </a:ext>
          </a:extLst>
        </xdr:cNvPr>
        <xdr:cNvSpPr txBox="1"/>
      </xdr:nvSpPr>
      <xdr:spPr>
        <a:xfrm>
          <a:off x="19310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78757</xdr:rowOff>
    </xdr:from>
    <xdr:ext cx="469744" cy="259045"/>
    <xdr:sp macro="" textlink="">
      <xdr:nvSpPr>
        <xdr:cNvPr id="713" name="n_4aveValue【保健センター・保健所】&#10;一人当たり面積">
          <a:extLst>
            <a:ext uri="{FF2B5EF4-FFF2-40B4-BE49-F238E27FC236}">
              <a16:creationId xmlns:a16="http://schemas.microsoft.com/office/drawing/2014/main" id="{7A211E53-04E0-4C8B-A93C-AA081A8D12AE}"/>
            </a:ext>
          </a:extLst>
        </xdr:cNvPr>
        <xdr:cNvSpPr txBox="1"/>
      </xdr:nvSpPr>
      <xdr:spPr>
        <a:xfrm>
          <a:off x="18421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99077</xdr:rowOff>
    </xdr:from>
    <xdr:ext cx="469744" cy="259045"/>
    <xdr:sp macro="" textlink="">
      <xdr:nvSpPr>
        <xdr:cNvPr id="714" name="n_1mainValue【保健センター・保健所】&#10;一人当たり面積">
          <a:extLst>
            <a:ext uri="{FF2B5EF4-FFF2-40B4-BE49-F238E27FC236}">
              <a16:creationId xmlns:a16="http://schemas.microsoft.com/office/drawing/2014/main" id="{016324CC-0427-443E-9A14-7CC0D3DA772A}"/>
            </a:ext>
          </a:extLst>
        </xdr:cNvPr>
        <xdr:cNvSpPr txBox="1"/>
      </xdr:nvSpPr>
      <xdr:spPr>
        <a:xfrm>
          <a:off x="210757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99077</xdr:rowOff>
    </xdr:from>
    <xdr:ext cx="469744" cy="259045"/>
    <xdr:sp macro="" textlink="">
      <xdr:nvSpPr>
        <xdr:cNvPr id="715" name="n_2mainValue【保健センター・保健所】&#10;一人当たり面積">
          <a:extLst>
            <a:ext uri="{FF2B5EF4-FFF2-40B4-BE49-F238E27FC236}">
              <a16:creationId xmlns:a16="http://schemas.microsoft.com/office/drawing/2014/main" id="{65E73E28-75F8-48F9-B525-CF621D47F870}"/>
            </a:ext>
          </a:extLst>
        </xdr:cNvPr>
        <xdr:cNvSpPr txBox="1"/>
      </xdr:nvSpPr>
      <xdr:spPr>
        <a:xfrm>
          <a:off x="20199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94505</xdr:rowOff>
    </xdr:from>
    <xdr:ext cx="469744" cy="259045"/>
    <xdr:sp macro="" textlink="">
      <xdr:nvSpPr>
        <xdr:cNvPr id="716" name="n_3mainValue【保健センター・保健所】&#10;一人当たり面積">
          <a:extLst>
            <a:ext uri="{FF2B5EF4-FFF2-40B4-BE49-F238E27FC236}">
              <a16:creationId xmlns:a16="http://schemas.microsoft.com/office/drawing/2014/main" id="{D64F43A2-3516-4951-8FAE-FF3D19ADAF03}"/>
            </a:ext>
          </a:extLst>
        </xdr:cNvPr>
        <xdr:cNvSpPr txBox="1"/>
      </xdr:nvSpPr>
      <xdr:spPr>
        <a:xfrm>
          <a:off x="19310427" y="1089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94505</xdr:rowOff>
    </xdr:from>
    <xdr:ext cx="469744" cy="259045"/>
    <xdr:sp macro="" textlink="">
      <xdr:nvSpPr>
        <xdr:cNvPr id="717" name="n_4mainValue【保健センター・保健所】&#10;一人当たり面積">
          <a:extLst>
            <a:ext uri="{FF2B5EF4-FFF2-40B4-BE49-F238E27FC236}">
              <a16:creationId xmlns:a16="http://schemas.microsoft.com/office/drawing/2014/main" id="{AA9EECE4-69E5-4F50-98DA-98CDC7217078}"/>
            </a:ext>
          </a:extLst>
        </xdr:cNvPr>
        <xdr:cNvSpPr txBox="1"/>
      </xdr:nvSpPr>
      <xdr:spPr>
        <a:xfrm>
          <a:off x="18421427" y="1089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a:extLst>
            <a:ext uri="{FF2B5EF4-FFF2-40B4-BE49-F238E27FC236}">
              <a16:creationId xmlns:a16="http://schemas.microsoft.com/office/drawing/2014/main" id="{BD4352A0-254E-4902-8B6B-744A34B2CDF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a:extLst>
            <a:ext uri="{FF2B5EF4-FFF2-40B4-BE49-F238E27FC236}">
              <a16:creationId xmlns:a16="http://schemas.microsoft.com/office/drawing/2014/main" id="{0F9F772E-FC1A-4A5E-BC5A-0A9BD46621F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a:extLst>
            <a:ext uri="{FF2B5EF4-FFF2-40B4-BE49-F238E27FC236}">
              <a16:creationId xmlns:a16="http://schemas.microsoft.com/office/drawing/2014/main" id="{EDE08CCA-81C1-4A5C-9C94-97F89CBB74B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a:extLst>
            <a:ext uri="{FF2B5EF4-FFF2-40B4-BE49-F238E27FC236}">
              <a16:creationId xmlns:a16="http://schemas.microsoft.com/office/drawing/2014/main" id="{83AC22E2-5F25-4CB0-8A60-7D90301832A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a:extLst>
            <a:ext uri="{FF2B5EF4-FFF2-40B4-BE49-F238E27FC236}">
              <a16:creationId xmlns:a16="http://schemas.microsoft.com/office/drawing/2014/main" id="{D579E3A9-BB5F-443A-ACB2-9F82ECB2D47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a:extLst>
            <a:ext uri="{FF2B5EF4-FFF2-40B4-BE49-F238E27FC236}">
              <a16:creationId xmlns:a16="http://schemas.microsoft.com/office/drawing/2014/main" id="{E5DD4AEE-7224-4ED4-825C-CB3BE9095B0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a:extLst>
            <a:ext uri="{FF2B5EF4-FFF2-40B4-BE49-F238E27FC236}">
              <a16:creationId xmlns:a16="http://schemas.microsoft.com/office/drawing/2014/main" id="{52EC05DA-8229-4823-BB7A-7C10EAFBC23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a:extLst>
            <a:ext uri="{FF2B5EF4-FFF2-40B4-BE49-F238E27FC236}">
              <a16:creationId xmlns:a16="http://schemas.microsoft.com/office/drawing/2014/main" id="{EEC78EB9-0F27-40AD-AA44-CF0F1E75063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a:extLst>
            <a:ext uri="{FF2B5EF4-FFF2-40B4-BE49-F238E27FC236}">
              <a16:creationId xmlns:a16="http://schemas.microsoft.com/office/drawing/2014/main" id="{57A26447-5F3F-47FF-A4B3-E2C4BB827FF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a:extLst>
            <a:ext uri="{FF2B5EF4-FFF2-40B4-BE49-F238E27FC236}">
              <a16:creationId xmlns:a16="http://schemas.microsoft.com/office/drawing/2014/main" id="{8BC0246B-9F00-4359-BBF7-3F010EE7B5A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a:extLst>
            <a:ext uri="{FF2B5EF4-FFF2-40B4-BE49-F238E27FC236}">
              <a16:creationId xmlns:a16="http://schemas.microsoft.com/office/drawing/2014/main" id="{02EF5B2C-A6BA-420C-B331-171162B53A7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9" name="直線コネクタ 728">
          <a:extLst>
            <a:ext uri="{FF2B5EF4-FFF2-40B4-BE49-F238E27FC236}">
              <a16:creationId xmlns:a16="http://schemas.microsoft.com/office/drawing/2014/main" id="{C2970CE5-FDF9-495F-B203-F78CDD44572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0" name="テキスト ボックス 729">
          <a:extLst>
            <a:ext uri="{FF2B5EF4-FFF2-40B4-BE49-F238E27FC236}">
              <a16:creationId xmlns:a16="http://schemas.microsoft.com/office/drawing/2014/main" id="{D907EF75-1EAA-4A9D-968C-957F60799F8F}"/>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1" name="直線コネクタ 730">
          <a:extLst>
            <a:ext uri="{FF2B5EF4-FFF2-40B4-BE49-F238E27FC236}">
              <a16:creationId xmlns:a16="http://schemas.microsoft.com/office/drawing/2014/main" id="{0C830F98-0273-4EF2-9E03-ECF125234ABD}"/>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2" name="テキスト ボックス 731">
          <a:extLst>
            <a:ext uri="{FF2B5EF4-FFF2-40B4-BE49-F238E27FC236}">
              <a16:creationId xmlns:a16="http://schemas.microsoft.com/office/drawing/2014/main" id="{1E45725B-347E-4E81-AEBD-3C111C1FE2B1}"/>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3" name="直線コネクタ 732">
          <a:extLst>
            <a:ext uri="{FF2B5EF4-FFF2-40B4-BE49-F238E27FC236}">
              <a16:creationId xmlns:a16="http://schemas.microsoft.com/office/drawing/2014/main" id="{5F73CD08-60C9-4435-BED2-3BC6110459B1}"/>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4" name="テキスト ボックス 733">
          <a:extLst>
            <a:ext uri="{FF2B5EF4-FFF2-40B4-BE49-F238E27FC236}">
              <a16:creationId xmlns:a16="http://schemas.microsoft.com/office/drawing/2014/main" id="{7CCBF560-5013-47DF-A0C5-E14F8955FBE8}"/>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5" name="直線コネクタ 734">
          <a:extLst>
            <a:ext uri="{FF2B5EF4-FFF2-40B4-BE49-F238E27FC236}">
              <a16:creationId xmlns:a16="http://schemas.microsoft.com/office/drawing/2014/main" id="{E4A7ECEF-C6DE-4419-B21A-62FA583541AE}"/>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6" name="テキスト ボックス 735">
          <a:extLst>
            <a:ext uri="{FF2B5EF4-FFF2-40B4-BE49-F238E27FC236}">
              <a16:creationId xmlns:a16="http://schemas.microsoft.com/office/drawing/2014/main" id="{8D263DAB-0D45-475E-BA06-9BBDB3F592BB}"/>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7" name="直線コネクタ 736">
          <a:extLst>
            <a:ext uri="{FF2B5EF4-FFF2-40B4-BE49-F238E27FC236}">
              <a16:creationId xmlns:a16="http://schemas.microsoft.com/office/drawing/2014/main" id="{BE1B877E-DFF9-43D8-8DDB-74F0D00CA0E8}"/>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8" name="テキスト ボックス 737">
          <a:extLst>
            <a:ext uri="{FF2B5EF4-FFF2-40B4-BE49-F238E27FC236}">
              <a16:creationId xmlns:a16="http://schemas.microsoft.com/office/drawing/2014/main" id="{A2334F5C-FF18-4ED7-9BD0-F5724CA063B1}"/>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9" name="直線コネクタ 738">
          <a:extLst>
            <a:ext uri="{FF2B5EF4-FFF2-40B4-BE49-F238E27FC236}">
              <a16:creationId xmlns:a16="http://schemas.microsoft.com/office/drawing/2014/main" id="{14B61C0B-C1AF-4A89-B3A9-94B4D8384076}"/>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0" name="テキスト ボックス 739">
          <a:extLst>
            <a:ext uri="{FF2B5EF4-FFF2-40B4-BE49-F238E27FC236}">
              <a16:creationId xmlns:a16="http://schemas.microsoft.com/office/drawing/2014/main" id="{999FB52C-267C-4315-AFD6-9F434F064FD6}"/>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a:extLst>
            <a:ext uri="{FF2B5EF4-FFF2-40B4-BE49-F238E27FC236}">
              <a16:creationId xmlns:a16="http://schemas.microsoft.com/office/drawing/2014/main" id="{2E8F96FE-D7C1-4CE6-8F92-DA700AFACFE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a:extLst>
            <a:ext uri="{FF2B5EF4-FFF2-40B4-BE49-F238E27FC236}">
              <a16:creationId xmlns:a16="http://schemas.microsoft.com/office/drawing/2014/main" id="{6BDA8E60-3699-4D67-8680-14E3249D53A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168729</xdr:rowOff>
    </xdr:to>
    <xdr:cxnSp macro="">
      <xdr:nvCxnSpPr>
        <xdr:cNvPr id="743" name="直線コネクタ 742">
          <a:extLst>
            <a:ext uri="{FF2B5EF4-FFF2-40B4-BE49-F238E27FC236}">
              <a16:creationId xmlns:a16="http://schemas.microsoft.com/office/drawing/2014/main" id="{859D78AF-DA1B-4E3C-9C1F-83D49121B0DE}"/>
            </a:ext>
          </a:extLst>
        </xdr:cNvPr>
        <xdr:cNvCxnSpPr/>
      </xdr:nvCxnSpPr>
      <xdr:spPr>
        <a:xfrm flipV="1">
          <a:off x="16318864" y="1343406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4" name="【消防施設】&#10;有形固定資産減価償却率最小値テキスト">
          <a:extLst>
            <a:ext uri="{FF2B5EF4-FFF2-40B4-BE49-F238E27FC236}">
              <a16:creationId xmlns:a16="http://schemas.microsoft.com/office/drawing/2014/main" id="{07785317-0362-4545-86A2-675A89913E42}"/>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5" name="直線コネクタ 744">
          <a:extLst>
            <a:ext uri="{FF2B5EF4-FFF2-40B4-BE49-F238E27FC236}">
              <a16:creationId xmlns:a16="http://schemas.microsoft.com/office/drawing/2014/main" id="{41CF49C7-33EF-4D22-94D9-BB6E2B70920E}"/>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746" name="【消防施設】&#10;有形固定資産減価償却率最大値テキスト">
          <a:extLst>
            <a:ext uri="{FF2B5EF4-FFF2-40B4-BE49-F238E27FC236}">
              <a16:creationId xmlns:a16="http://schemas.microsoft.com/office/drawing/2014/main" id="{0F6FBD95-CD71-411E-8BDB-C53DC1B1D158}"/>
            </a:ext>
          </a:extLst>
        </xdr:cNvPr>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747" name="直線コネクタ 746">
          <a:extLst>
            <a:ext uri="{FF2B5EF4-FFF2-40B4-BE49-F238E27FC236}">
              <a16:creationId xmlns:a16="http://schemas.microsoft.com/office/drawing/2014/main" id="{4AECB180-760F-4005-BBF6-70B1DF808FFD}"/>
            </a:ext>
          </a:extLst>
        </xdr:cNvPr>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42471</xdr:rowOff>
    </xdr:from>
    <xdr:ext cx="405111" cy="259045"/>
    <xdr:sp macro="" textlink="">
      <xdr:nvSpPr>
        <xdr:cNvPr id="748" name="【消防施設】&#10;有形固定資産減価償却率平均値テキスト">
          <a:extLst>
            <a:ext uri="{FF2B5EF4-FFF2-40B4-BE49-F238E27FC236}">
              <a16:creationId xmlns:a16="http://schemas.microsoft.com/office/drawing/2014/main" id="{0ED29A7F-DD31-4DFF-B85F-A70A073734CA}"/>
            </a:ext>
          </a:extLst>
        </xdr:cNvPr>
        <xdr:cNvSpPr txBox="1"/>
      </xdr:nvSpPr>
      <xdr:spPr>
        <a:xfrm>
          <a:off x="16357600" y="142728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64044</xdr:rowOff>
    </xdr:from>
    <xdr:to>
      <xdr:col>85</xdr:col>
      <xdr:colOff>177800</xdr:colOff>
      <xdr:row>83</xdr:row>
      <xdr:rowOff>165644</xdr:rowOff>
    </xdr:to>
    <xdr:sp macro="" textlink="">
      <xdr:nvSpPr>
        <xdr:cNvPr id="749" name="フローチャート: 判断 748">
          <a:extLst>
            <a:ext uri="{FF2B5EF4-FFF2-40B4-BE49-F238E27FC236}">
              <a16:creationId xmlns:a16="http://schemas.microsoft.com/office/drawing/2014/main" id="{B7734017-4713-4717-9E66-18165CB30B4F}"/>
            </a:ext>
          </a:extLst>
        </xdr:cNvPr>
        <xdr:cNvSpPr/>
      </xdr:nvSpPr>
      <xdr:spPr>
        <a:xfrm>
          <a:off x="162687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99968</xdr:rowOff>
    </xdr:from>
    <xdr:to>
      <xdr:col>81</xdr:col>
      <xdr:colOff>101600</xdr:colOff>
      <xdr:row>84</xdr:row>
      <xdr:rowOff>30118</xdr:rowOff>
    </xdr:to>
    <xdr:sp macro="" textlink="">
      <xdr:nvSpPr>
        <xdr:cNvPr id="750" name="フローチャート: 判断 749">
          <a:extLst>
            <a:ext uri="{FF2B5EF4-FFF2-40B4-BE49-F238E27FC236}">
              <a16:creationId xmlns:a16="http://schemas.microsoft.com/office/drawing/2014/main" id="{2E06DE92-BDCD-4C0E-8A73-C218C9377C31}"/>
            </a:ext>
          </a:extLst>
        </xdr:cNvPr>
        <xdr:cNvSpPr/>
      </xdr:nvSpPr>
      <xdr:spPr>
        <a:xfrm>
          <a:off x="154305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83638</xdr:rowOff>
    </xdr:from>
    <xdr:to>
      <xdr:col>76</xdr:col>
      <xdr:colOff>165100</xdr:colOff>
      <xdr:row>84</xdr:row>
      <xdr:rowOff>13788</xdr:rowOff>
    </xdr:to>
    <xdr:sp macro="" textlink="">
      <xdr:nvSpPr>
        <xdr:cNvPr id="751" name="フローチャート: 判断 750">
          <a:extLst>
            <a:ext uri="{FF2B5EF4-FFF2-40B4-BE49-F238E27FC236}">
              <a16:creationId xmlns:a16="http://schemas.microsoft.com/office/drawing/2014/main" id="{5CDB3DDE-1B6C-449D-B55A-D17006BB8210}"/>
            </a:ext>
          </a:extLst>
        </xdr:cNvPr>
        <xdr:cNvSpPr/>
      </xdr:nvSpPr>
      <xdr:spPr>
        <a:xfrm>
          <a:off x="14541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64044</xdr:rowOff>
    </xdr:from>
    <xdr:to>
      <xdr:col>72</xdr:col>
      <xdr:colOff>38100</xdr:colOff>
      <xdr:row>83</xdr:row>
      <xdr:rowOff>165644</xdr:rowOff>
    </xdr:to>
    <xdr:sp macro="" textlink="">
      <xdr:nvSpPr>
        <xdr:cNvPr id="752" name="フローチャート: 判断 751">
          <a:extLst>
            <a:ext uri="{FF2B5EF4-FFF2-40B4-BE49-F238E27FC236}">
              <a16:creationId xmlns:a16="http://schemas.microsoft.com/office/drawing/2014/main" id="{3F2D260B-154E-40A8-9B21-D8869DE04DAA}"/>
            </a:ext>
          </a:extLst>
        </xdr:cNvPr>
        <xdr:cNvSpPr/>
      </xdr:nvSpPr>
      <xdr:spPr>
        <a:xfrm>
          <a:off x="136525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57513</xdr:rowOff>
    </xdr:from>
    <xdr:to>
      <xdr:col>67</xdr:col>
      <xdr:colOff>101600</xdr:colOff>
      <xdr:row>83</xdr:row>
      <xdr:rowOff>159113</xdr:rowOff>
    </xdr:to>
    <xdr:sp macro="" textlink="">
      <xdr:nvSpPr>
        <xdr:cNvPr id="753" name="フローチャート: 判断 752">
          <a:extLst>
            <a:ext uri="{FF2B5EF4-FFF2-40B4-BE49-F238E27FC236}">
              <a16:creationId xmlns:a16="http://schemas.microsoft.com/office/drawing/2014/main" id="{ECEE4F0A-1D96-4B7B-8CE1-6DF105AB2D8D}"/>
            </a:ext>
          </a:extLst>
        </xdr:cNvPr>
        <xdr:cNvSpPr/>
      </xdr:nvSpPr>
      <xdr:spPr>
        <a:xfrm>
          <a:off x="12763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D601A916-FF87-4364-91A6-3B284950E72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2F8B38D0-EA66-449B-9CA1-EABD0FFD8B1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6DE1EFDE-A928-4A6B-B628-26988F3E3C3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13F6CF38-2396-4C92-B63C-8E814E72FFB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E7745F5E-AC2C-4DE3-9BEA-6FFF59DDEE7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157118</xdr:rowOff>
    </xdr:from>
    <xdr:to>
      <xdr:col>85</xdr:col>
      <xdr:colOff>177800</xdr:colOff>
      <xdr:row>80</xdr:row>
      <xdr:rowOff>87268</xdr:rowOff>
    </xdr:to>
    <xdr:sp macro="" textlink="">
      <xdr:nvSpPr>
        <xdr:cNvPr id="759" name="楕円 758">
          <a:extLst>
            <a:ext uri="{FF2B5EF4-FFF2-40B4-BE49-F238E27FC236}">
              <a16:creationId xmlns:a16="http://schemas.microsoft.com/office/drawing/2014/main" id="{A50E91E3-AD9A-44A6-860A-083DD296EE66}"/>
            </a:ext>
          </a:extLst>
        </xdr:cNvPr>
        <xdr:cNvSpPr/>
      </xdr:nvSpPr>
      <xdr:spPr>
        <a:xfrm>
          <a:off x="16268700" y="1370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8545</xdr:rowOff>
    </xdr:from>
    <xdr:ext cx="405111" cy="259045"/>
    <xdr:sp macro="" textlink="">
      <xdr:nvSpPr>
        <xdr:cNvPr id="760" name="【消防施設】&#10;有形固定資産減価償却率該当値テキスト">
          <a:extLst>
            <a:ext uri="{FF2B5EF4-FFF2-40B4-BE49-F238E27FC236}">
              <a16:creationId xmlns:a16="http://schemas.microsoft.com/office/drawing/2014/main" id="{D271A7DB-EDAD-4761-8C77-57217AA48337}"/>
            </a:ext>
          </a:extLst>
        </xdr:cNvPr>
        <xdr:cNvSpPr txBox="1"/>
      </xdr:nvSpPr>
      <xdr:spPr>
        <a:xfrm>
          <a:off x="16357600" y="13553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26488</xdr:rowOff>
    </xdr:from>
    <xdr:to>
      <xdr:col>81</xdr:col>
      <xdr:colOff>101600</xdr:colOff>
      <xdr:row>80</xdr:row>
      <xdr:rowOff>128088</xdr:rowOff>
    </xdr:to>
    <xdr:sp macro="" textlink="">
      <xdr:nvSpPr>
        <xdr:cNvPr id="761" name="楕円 760">
          <a:extLst>
            <a:ext uri="{FF2B5EF4-FFF2-40B4-BE49-F238E27FC236}">
              <a16:creationId xmlns:a16="http://schemas.microsoft.com/office/drawing/2014/main" id="{4F12D668-2392-4132-8620-7DE7EE81C460}"/>
            </a:ext>
          </a:extLst>
        </xdr:cNvPr>
        <xdr:cNvSpPr/>
      </xdr:nvSpPr>
      <xdr:spPr>
        <a:xfrm>
          <a:off x="15430500" y="1374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36468</xdr:rowOff>
    </xdr:from>
    <xdr:to>
      <xdr:col>85</xdr:col>
      <xdr:colOff>127000</xdr:colOff>
      <xdr:row>80</xdr:row>
      <xdr:rowOff>77288</xdr:rowOff>
    </xdr:to>
    <xdr:cxnSp macro="">
      <xdr:nvCxnSpPr>
        <xdr:cNvPr id="762" name="直線コネクタ 761">
          <a:extLst>
            <a:ext uri="{FF2B5EF4-FFF2-40B4-BE49-F238E27FC236}">
              <a16:creationId xmlns:a16="http://schemas.microsoft.com/office/drawing/2014/main" id="{0EE1115B-4BF5-4845-BCF7-394466A534DD}"/>
            </a:ext>
          </a:extLst>
        </xdr:cNvPr>
        <xdr:cNvCxnSpPr/>
      </xdr:nvCxnSpPr>
      <xdr:spPr>
        <a:xfrm flipV="1">
          <a:off x="15481300" y="13752468"/>
          <a:ext cx="8382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163649</xdr:rowOff>
    </xdr:from>
    <xdr:to>
      <xdr:col>76</xdr:col>
      <xdr:colOff>165100</xdr:colOff>
      <xdr:row>80</xdr:row>
      <xdr:rowOff>93799</xdr:rowOff>
    </xdr:to>
    <xdr:sp macro="" textlink="">
      <xdr:nvSpPr>
        <xdr:cNvPr id="763" name="楕円 762">
          <a:extLst>
            <a:ext uri="{FF2B5EF4-FFF2-40B4-BE49-F238E27FC236}">
              <a16:creationId xmlns:a16="http://schemas.microsoft.com/office/drawing/2014/main" id="{0F29FFF9-6E5E-4B8D-8737-36ABFA1DF1DA}"/>
            </a:ext>
          </a:extLst>
        </xdr:cNvPr>
        <xdr:cNvSpPr/>
      </xdr:nvSpPr>
      <xdr:spPr>
        <a:xfrm>
          <a:off x="14541500" y="1370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42999</xdr:rowOff>
    </xdr:from>
    <xdr:to>
      <xdr:col>81</xdr:col>
      <xdr:colOff>50800</xdr:colOff>
      <xdr:row>80</xdr:row>
      <xdr:rowOff>77288</xdr:rowOff>
    </xdr:to>
    <xdr:cxnSp macro="">
      <xdr:nvCxnSpPr>
        <xdr:cNvPr id="764" name="直線コネクタ 763">
          <a:extLst>
            <a:ext uri="{FF2B5EF4-FFF2-40B4-BE49-F238E27FC236}">
              <a16:creationId xmlns:a16="http://schemas.microsoft.com/office/drawing/2014/main" id="{631AFB30-1C60-4937-9C82-F5519C0415F4}"/>
            </a:ext>
          </a:extLst>
        </xdr:cNvPr>
        <xdr:cNvCxnSpPr/>
      </xdr:nvCxnSpPr>
      <xdr:spPr>
        <a:xfrm>
          <a:off x="14592300" y="1375899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127726</xdr:rowOff>
    </xdr:from>
    <xdr:to>
      <xdr:col>72</xdr:col>
      <xdr:colOff>38100</xdr:colOff>
      <xdr:row>80</xdr:row>
      <xdr:rowOff>57876</xdr:rowOff>
    </xdr:to>
    <xdr:sp macro="" textlink="">
      <xdr:nvSpPr>
        <xdr:cNvPr id="765" name="楕円 764">
          <a:extLst>
            <a:ext uri="{FF2B5EF4-FFF2-40B4-BE49-F238E27FC236}">
              <a16:creationId xmlns:a16="http://schemas.microsoft.com/office/drawing/2014/main" id="{E31BDBE5-3A3D-44DE-9EFD-FC74900080F1}"/>
            </a:ext>
          </a:extLst>
        </xdr:cNvPr>
        <xdr:cNvSpPr/>
      </xdr:nvSpPr>
      <xdr:spPr>
        <a:xfrm>
          <a:off x="13652500" y="1367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7076</xdr:rowOff>
    </xdr:from>
    <xdr:to>
      <xdr:col>76</xdr:col>
      <xdr:colOff>114300</xdr:colOff>
      <xdr:row>80</xdr:row>
      <xdr:rowOff>42999</xdr:rowOff>
    </xdr:to>
    <xdr:cxnSp macro="">
      <xdr:nvCxnSpPr>
        <xdr:cNvPr id="766" name="直線コネクタ 765">
          <a:extLst>
            <a:ext uri="{FF2B5EF4-FFF2-40B4-BE49-F238E27FC236}">
              <a16:creationId xmlns:a16="http://schemas.microsoft.com/office/drawing/2014/main" id="{A14DA14E-5DC3-40A9-8F34-8D496C106C89}"/>
            </a:ext>
          </a:extLst>
        </xdr:cNvPr>
        <xdr:cNvCxnSpPr/>
      </xdr:nvCxnSpPr>
      <xdr:spPr>
        <a:xfrm>
          <a:off x="13703300" y="1372307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93436</xdr:rowOff>
    </xdr:from>
    <xdr:to>
      <xdr:col>67</xdr:col>
      <xdr:colOff>101600</xdr:colOff>
      <xdr:row>80</xdr:row>
      <xdr:rowOff>23586</xdr:rowOff>
    </xdr:to>
    <xdr:sp macro="" textlink="">
      <xdr:nvSpPr>
        <xdr:cNvPr id="767" name="楕円 766">
          <a:extLst>
            <a:ext uri="{FF2B5EF4-FFF2-40B4-BE49-F238E27FC236}">
              <a16:creationId xmlns:a16="http://schemas.microsoft.com/office/drawing/2014/main" id="{50C0536B-48AA-4128-A345-77CAA86A4E75}"/>
            </a:ext>
          </a:extLst>
        </xdr:cNvPr>
        <xdr:cNvSpPr/>
      </xdr:nvSpPr>
      <xdr:spPr>
        <a:xfrm>
          <a:off x="12763500" y="1363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144236</xdr:rowOff>
    </xdr:from>
    <xdr:to>
      <xdr:col>71</xdr:col>
      <xdr:colOff>177800</xdr:colOff>
      <xdr:row>80</xdr:row>
      <xdr:rowOff>7076</xdr:rowOff>
    </xdr:to>
    <xdr:cxnSp macro="">
      <xdr:nvCxnSpPr>
        <xdr:cNvPr id="768" name="直線コネクタ 767">
          <a:extLst>
            <a:ext uri="{FF2B5EF4-FFF2-40B4-BE49-F238E27FC236}">
              <a16:creationId xmlns:a16="http://schemas.microsoft.com/office/drawing/2014/main" id="{E7DBDABB-FF42-4EA5-81EF-0262D4D70AA8}"/>
            </a:ext>
          </a:extLst>
        </xdr:cNvPr>
        <xdr:cNvCxnSpPr/>
      </xdr:nvCxnSpPr>
      <xdr:spPr>
        <a:xfrm>
          <a:off x="12814300" y="1368878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21245</xdr:rowOff>
    </xdr:from>
    <xdr:ext cx="405111" cy="259045"/>
    <xdr:sp macro="" textlink="">
      <xdr:nvSpPr>
        <xdr:cNvPr id="769" name="n_1aveValue【消防施設】&#10;有形固定資産減価償却率">
          <a:extLst>
            <a:ext uri="{FF2B5EF4-FFF2-40B4-BE49-F238E27FC236}">
              <a16:creationId xmlns:a16="http://schemas.microsoft.com/office/drawing/2014/main" id="{9F8A704A-C726-4F13-BDDE-ACACDBE8730D}"/>
            </a:ext>
          </a:extLst>
        </xdr:cNvPr>
        <xdr:cNvSpPr txBox="1"/>
      </xdr:nvSpPr>
      <xdr:spPr>
        <a:xfrm>
          <a:off x="15266044"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4915</xdr:rowOff>
    </xdr:from>
    <xdr:ext cx="405111" cy="259045"/>
    <xdr:sp macro="" textlink="">
      <xdr:nvSpPr>
        <xdr:cNvPr id="770" name="n_2aveValue【消防施設】&#10;有形固定資産減価償却率">
          <a:extLst>
            <a:ext uri="{FF2B5EF4-FFF2-40B4-BE49-F238E27FC236}">
              <a16:creationId xmlns:a16="http://schemas.microsoft.com/office/drawing/2014/main" id="{BD4D34B6-D16E-4936-B537-EAE9F79DDCD7}"/>
            </a:ext>
          </a:extLst>
        </xdr:cNvPr>
        <xdr:cNvSpPr txBox="1"/>
      </xdr:nvSpPr>
      <xdr:spPr>
        <a:xfrm>
          <a:off x="14389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156771</xdr:rowOff>
    </xdr:from>
    <xdr:ext cx="405111" cy="259045"/>
    <xdr:sp macro="" textlink="">
      <xdr:nvSpPr>
        <xdr:cNvPr id="771" name="n_3aveValue【消防施設】&#10;有形固定資産減価償却率">
          <a:extLst>
            <a:ext uri="{FF2B5EF4-FFF2-40B4-BE49-F238E27FC236}">
              <a16:creationId xmlns:a16="http://schemas.microsoft.com/office/drawing/2014/main" id="{F77922DD-4D5E-4B91-9641-627FCAA9E2E2}"/>
            </a:ext>
          </a:extLst>
        </xdr:cNvPr>
        <xdr:cNvSpPr txBox="1"/>
      </xdr:nvSpPr>
      <xdr:spPr>
        <a:xfrm>
          <a:off x="13500744" y="1438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150240</xdr:rowOff>
    </xdr:from>
    <xdr:ext cx="405111" cy="259045"/>
    <xdr:sp macro="" textlink="">
      <xdr:nvSpPr>
        <xdr:cNvPr id="772" name="n_4aveValue【消防施設】&#10;有形固定資産減価償却率">
          <a:extLst>
            <a:ext uri="{FF2B5EF4-FFF2-40B4-BE49-F238E27FC236}">
              <a16:creationId xmlns:a16="http://schemas.microsoft.com/office/drawing/2014/main" id="{F9BDE36F-01E1-468C-B8D2-1DF99F6FD91C}"/>
            </a:ext>
          </a:extLst>
        </xdr:cNvPr>
        <xdr:cNvSpPr txBox="1"/>
      </xdr:nvSpPr>
      <xdr:spPr>
        <a:xfrm>
          <a:off x="12611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144615</xdr:rowOff>
    </xdr:from>
    <xdr:ext cx="405111" cy="259045"/>
    <xdr:sp macro="" textlink="">
      <xdr:nvSpPr>
        <xdr:cNvPr id="773" name="n_1mainValue【消防施設】&#10;有形固定資産減価償却率">
          <a:extLst>
            <a:ext uri="{FF2B5EF4-FFF2-40B4-BE49-F238E27FC236}">
              <a16:creationId xmlns:a16="http://schemas.microsoft.com/office/drawing/2014/main" id="{99AE2E1E-4341-4DE9-BB27-C16614A0D168}"/>
            </a:ext>
          </a:extLst>
        </xdr:cNvPr>
        <xdr:cNvSpPr txBox="1"/>
      </xdr:nvSpPr>
      <xdr:spPr>
        <a:xfrm>
          <a:off x="15266044" y="1351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110326</xdr:rowOff>
    </xdr:from>
    <xdr:ext cx="405111" cy="259045"/>
    <xdr:sp macro="" textlink="">
      <xdr:nvSpPr>
        <xdr:cNvPr id="774" name="n_2mainValue【消防施設】&#10;有形固定資産減価償却率">
          <a:extLst>
            <a:ext uri="{FF2B5EF4-FFF2-40B4-BE49-F238E27FC236}">
              <a16:creationId xmlns:a16="http://schemas.microsoft.com/office/drawing/2014/main" id="{61F8DB6E-946B-490C-970C-97EB958D16DC}"/>
            </a:ext>
          </a:extLst>
        </xdr:cNvPr>
        <xdr:cNvSpPr txBox="1"/>
      </xdr:nvSpPr>
      <xdr:spPr>
        <a:xfrm>
          <a:off x="14389744" y="1348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74403</xdr:rowOff>
    </xdr:from>
    <xdr:ext cx="405111" cy="259045"/>
    <xdr:sp macro="" textlink="">
      <xdr:nvSpPr>
        <xdr:cNvPr id="775" name="n_3mainValue【消防施設】&#10;有形固定資産減価償却率">
          <a:extLst>
            <a:ext uri="{FF2B5EF4-FFF2-40B4-BE49-F238E27FC236}">
              <a16:creationId xmlns:a16="http://schemas.microsoft.com/office/drawing/2014/main" id="{0BB88B69-A7F9-45BC-AB88-761BF084D3D9}"/>
            </a:ext>
          </a:extLst>
        </xdr:cNvPr>
        <xdr:cNvSpPr txBox="1"/>
      </xdr:nvSpPr>
      <xdr:spPr>
        <a:xfrm>
          <a:off x="13500744" y="13447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40113</xdr:rowOff>
    </xdr:from>
    <xdr:ext cx="405111" cy="259045"/>
    <xdr:sp macro="" textlink="">
      <xdr:nvSpPr>
        <xdr:cNvPr id="776" name="n_4mainValue【消防施設】&#10;有形固定資産減価償却率">
          <a:extLst>
            <a:ext uri="{FF2B5EF4-FFF2-40B4-BE49-F238E27FC236}">
              <a16:creationId xmlns:a16="http://schemas.microsoft.com/office/drawing/2014/main" id="{441E5C14-4006-4B72-BC43-E95035897EC3}"/>
            </a:ext>
          </a:extLst>
        </xdr:cNvPr>
        <xdr:cNvSpPr txBox="1"/>
      </xdr:nvSpPr>
      <xdr:spPr>
        <a:xfrm>
          <a:off x="12611744" y="1341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a:extLst>
            <a:ext uri="{FF2B5EF4-FFF2-40B4-BE49-F238E27FC236}">
              <a16:creationId xmlns:a16="http://schemas.microsoft.com/office/drawing/2014/main" id="{2B528FAC-5548-4DF4-8AEC-279F7B3CFC1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a:extLst>
            <a:ext uri="{FF2B5EF4-FFF2-40B4-BE49-F238E27FC236}">
              <a16:creationId xmlns:a16="http://schemas.microsoft.com/office/drawing/2014/main" id="{A4E5E7A8-197C-401F-B6D6-4544C581248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a:extLst>
            <a:ext uri="{FF2B5EF4-FFF2-40B4-BE49-F238E27FC236}">
              <a16:creationId xmlns:a16="http://schemas.microsoft.com/office/drawing/2014/main" id="{A66B107A-4925-47DC-A98D-6BD5863C48F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a:extLst>
            <a:ext uri="{FF2B5EF4-FFF2-40B4-BE49-F238E27FC236}">
              <a16:creationId xmlns:a16="http://schemas.microsoft.com/office/drawing/2014/main" id="{F7BC46E2-7C33-4496-986F-BB99E768141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a:extLst>
            <a:ext uri="{FF2B5EF4-FFF2-40B4-BE49-F238E27FC236}">
              <a16:creationId xmlns:a16="http://schemas.microsoft.com/office/drawing/2014/main" id="{928CD28B-5ACF-46FE-832D-6110EFD5249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a:extLst>
            <a:ext uri="{FF2B5EF4-FFF2-40B4-BE49-F238E27FC236}">
              <a16:creationId xmlns:a16="http://schemas.microsoft.com/office/drawing/2014/main" id="{5432F9C9-4043-4D0E-8D5B-5C88AA7CCD9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a:extLst>
            <a:ext uri="{FF2B5EF4-FFF2-40B4-BE49-F238E27FC236}">
              <a16:creationId xmlns:a16="http://schemas.microsoft.com/office/drawing/2014/main" id="{117DBA5F-D216-4B1A-89B4-2A1A7660AE8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a:extLst>
            <a:ext uri="{FF2B5EF4-FFF2-40B4-BE49-F238E27FC236}">
              <a16:creationId xmlns:a16="http://schemas.microsoft.com/office/drawing/2014/main" id="{04D297EA-8984-4F3A-819B-EF55AF4EA29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a:extLst>
            <a:ext uri="{FF2B5EF4-FFF2-40B4-BE49-F238E27FC236}">
              <a16:creationId xmlns:a16="http://schemas.microsoft.com/office/drawing/2014/main" id="{85344F91-C42D-4BCD-B08A-80DC0C0E959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a:extLst>
            <a:ext uri="{FF2B5EF4-FFF2-40B4-BE49-F238E27FC236}">
              <a16:creationId xmlns:a16="http://schemas.microsoft.com/office/drawing/2014/main" id="{E031BE48-3D33-4C2A-AAA7-573A72B9953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7" name="直線コネクタ 786">
          <a:extLst>
            <a:ext uri="{FF2B5EF4-FFF2-40B4-BE49-F238E27FC236}">
              <a16:creationId xmlns:a16="http://schemas.microsoft.com/office/drawing/2014/main" id="{21DBD969-1C9E-4EFA-9826-16D5B14141E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8" name="テキスト ボックス 787">
          <a:extLst>
            <a:ext uri="{FF2B5EF4-FFF2-40B4-BE49-F238E27FC236}">
              <a16:creationId xmlns:a16="http://schemas.microsoft.com/office/drawing/2014/main" id="{33732E6E-3618-47FF-9E49-5D52396D5B94}"/>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9" name="直線コネクタ 788">
          <a:extLst>
            <a:ext uri="{FF2B5EF4-FFF2-40B4-BE49-F238E27FC236}">
              <a16:creationId xmlns:a16="http://schemas.microsoft.com/office/drawing/2014/main" id="{29CC16EC-F4D0-4B15-9205-93352793E279}"/>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0" name="テキスト ボックス 789">
          <a:extLst>
            <a:ext uri="{FF2B5EF4-FFF2-40B4-BE49-F238E27FC236}">
              <a16:creationId xmlns:a16="http://schemas.microsoft.com/office/drawing/2014/main" id="{820D2E18-8FD8-472C-BE33-86D3F21D38A8}"/>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1" name="直線コネクタ 790">
          <a:extLst>
            <a:ext uri="{FF2B5EF4-FFF2-40B4-BE49-F238E27FC236}">
              <a16:creationId xmlns:a16="http://schemas.microsoft.com/office/drawing/2014/main" id="{2E9EE442-9CCE-4737-84AD-9E93660746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2" name="テキスト ボックス 791">
          <a:extLst>
            <a:ext uri="{FF2B5EF4-FFF2-40B4-BE49-F238E27FC236}">
              <a16:creationId xmlns:a16="http://schemas.microsoft.com/office/drawing/2014/main" id="{8E1CF7FE-0D47-4D03-B4BC-9AC576D3E64A}"/>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3" name="直線コネクタ 792">
          <a:extLst>
            <a:ext uri="{FF2B5EF4-FFF2-40B4-BE49-F238E27FC236}">
              <a16:creationId xmlns:a16="http://schemas.microsoft.com/office/drawing/2014/main" id="{3CAAAD5B-50E2-4A4D-86C9-81793313040A}"/>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4" name="テキスト ボックス 793">
          <a:extLst>
            <a:ext uri="{FF2B5EF4-FFF2-40B4-BE49-F238E27FC236}">
              <a16:creationId xmlns:a16="http://schemas.microsoft.com/office/drawing/2014/main" id="{31F94CB6-855D-4A9C-967B-D67667EA37C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a:extLst>
            <a:ext uri="{FF2B5EF4-FFF2-40B4-BE49-F238E27FC236}">
              <a16:creationId xmlns:a16="http://schemas.microsoft.com/office/drawing/2014/main" id="{252ACD32-AD35-4E6B-9032-2891C3B502B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a:extLst>
            <a:ext uri="{FF2B5EF4-FFF2-40B4-BE49-F238E27FC236}">
              <a16:creationId xmlns:a16="http://schemas.microsoft.com/office/drawing/2014/main" id="{DB6A19FC-C568-44BC-8AB9-FC8CFA7DDE3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消防施設】&#10;一人当たり面積グラフ枠">
          <a:extLst>
            <a:ext uri="{FF2B5EF4-FFF2-40B4-BE49-F238E27FC236}">
              <a16:creationId xmlns:a16="http://schemas.microsoft.com/office/drawing/2014/main" id="{E12AF97B-3354-44D1-9440-83BFAD91A40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24385</xdr:rowOff>
    </xdr:to>
    <xdr:cxnSp macro="">
      <xdr:nvCxnSpPr>
        <xdr:cNvPr id="798" name="直線コネクタ 797">
          <a:extLst>
            <a:ext uri="{FF2B5EF4-FFF2-40B4-BE49-F238E27FC236}">
              <a16:creationId xmlns:a16="http://schemas.microsoft.com/office/drawing/2014/main" id="{48755F54-4003-4882-8505-ACEA73E4AC64}"/>
            </a:ext>
          </a:extLst>
        </xdr:cNvPr>
        <xdr:cNvCxnSpPr/>
      </xdr:nvCxnSpPr>
      <xdr:spPr>
        <a:xfrm flipV="1">
          <a:off x="22160864" y="13502639"/>
          <a:ext cx="0" cy="126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9" name="【消防施設】&#10;一人当たり面積最小値テキスト">
          <a:extLst>
            <a:ext uri="{FF2B5EF4-FFF2-40B4-BE49-F238E27FC236}">
              <a16:creationId xmlns:a16="http://schemas.microsoft.com/office/drawing/2014/main" id="{68A123FE-B9F6-4154-894D-D2D2FD8F4487}"/>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800" name="直線コネクタ 799">
          <a:extLst>
            <a:ext uri="{FF2B5EF4-FFF2-40B4-BE49-F238E27FC236}">
              <a16:creationId xmlns:a16="http://schemas.microsoft.com/office/drawing/2014/main" id="{6F71A3C0-C706-408B-A6B5-3C6B3547BA40}"/>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801" name="【消防施設】&#10;一人当たり面積最大値テキスト">
          <a:extLst>
            <a:ext uri="{FF2B5EF4-FFF2-40B4-BE49-F238E27FC236}">
              <a16:creationId xmlns:a16="http://schemas.microsoft.com/office/drawing/2014/main" id="{F25B5BEC-71E1-432C-84CD-74C2B033C0D0}"/>
            </a:ext>
          </a:extLst>
        </xdr:cNvPr>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802" name="直線コネクタ 801">
          <a:extLst>
            <a:ext uri="{FF2B5EF4-FFF2-40B4-BE49-F238E27FC236}">
              <a16:creationId xmlns:a16="http://schemas.microsoft.com/office/drawing/2014/main" id="{85278A76-456C-45A9-BBDE-DCC159C75F18}"/>
            </a:ext>
          </a:extLst>
        </xdr:cNvPr>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11447</xdr:rowOff>
    </xdr:from>
    <xdr:ext cx="469744" cy="259045"/>
    <xdr:sp macro="" textlink="">
      <xdr:nvSpPr>
        <xdr:cNvPr id="803" name="【消防施設】&#10;一人当たり面積平均値テキスト">
          <a:extLst>
            <a:ext uri="{FF2B5EF4-FFF2-40B4-BE49-F238E27FC236}">
              <a16:creationId xmlns:a16="http://schemas.microsoft.com/office/drawing/2014/main" id="{864A6CDC-2462-4646-BD34-FECB35550411}"/>
            </a:ext>
          </a:extLst>
        </xdr:cNvPr>
        <xdr:cNvSpPr txBox="1"/>
      </xdr:nvSpPr>
      <xdr:spPr>
        <a:xfrm>
          <a:off x="22199600" y="1441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804" name="フローチャート: 判断 803">
          <a:extLst>
            <a:ext uri="{FF2B5EF4-FFF2-40B4-BE49-F238E27FC236}">
              <a16:creationId xmlns:a16="http://schemas.microsoft.com/office/drawing/2014/main" id="{8246CF3D-C98E-47D9-AD9E-4E67073A176F}"/>
            </a:ext>
          </a:extLst>
        </xdr:cNvPr>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42163</xdr:rowOff>
    </xdr:from>
    <xdr:to>
      <xdr:col>112</xdr:col>
      <xdr:colOff>38100</xdr:colOff>
      <xdr:row>84</xdr:row>
      <xdr:rowOff>143763</xdr:rowOff>
    </xdr:to>
    <xdr:sp macro="" textlink="">
      <xdr:nvSpPr>
        <xdr:cNvPr id="805" name="フローチャート: 判断 804">
          <a:extLst>
            <a:ext uri="{FF2B5EF4-FFF2-40B4-BE49-F238E27FC236}">
              <a16:creationId xmlns:a16="http://schemas.microsoft.com/office/drawing/2014/main" id="{83457F42-8AB1-48F6-A1AD-79C6901552ED}"/>
            </a:ext>
          </a:extLst>
        </xdr:cNvPr>
        <xdr:cNvSpPr/>
      </xdr:nvSpPr>
      <xdr:spPr>
        <a:xfrm>
          <a:off x="21272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51308</xdr:rowOff>
    </xdr:from>
    <xdr:to>
      <xdr:col>107</xdr:col>
      <xdr:colOff>101600</xdr:colOff>
      <xdr:row>84</xdr:row>
      <xdr:rowOff>152908</xdr:rowOff>
    </xdr:to>
    <xdr:sp macro="" textlink="">
      <xdr:nvSpPr>
        <xdr:cNvPr id="806" name="フローチャート: 判断 805">
          <a:extLst>
            <a:ext uri="{FF2B5EF4-FFF2-40B4-BE49-F238E27FC236}">
              <a16:creationId xmlns:a16="http://schemas.microsoft.com/office/drawing/2014/main" id="{9819C1C0-0F32-4FAC-A2FE-B6DE96970766}"/>
            </a:ext>
          </a:extLst>
        </xdr:cNvPr>
        <xdr:cNvSpPr/>
      </xdr:nvSpPr>
      <xdr:spPr>
        <a:xfrm>
          <a:off x="20383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46737</xdr:rowOff>
    </xdr:from>
    <xdr:to>
      <xdr:col>102</xdr:col>
      <xdr:colOff>165100</xdr:colOff>
      <xdr:row>84</xdr:row>
      <xdr:rowOff>148337</xdr:rowOff>
    </xdr:to>
    <xdr:sp macro="" textlink="">
      <xdr:nvSpPr>
        <xdr:cNvPr id="807" name="フローチャート: 判断 806">
          <a:extLst>
            <a:ext uri="{FF2B5EF4-FFF2-40B4-BE49-F238E27FC236}">
              <a16:creationId xmlns:a16="http://schemas.microsoft.com/office/drawing/2014/main" id="{6BB3EC47-A441-4A59-994C-AECE41BDC180}"/>
            </a:ext>
          </a:extLst>
        </xdr:cNvPr>
        <xdr:cNvSpPr/>
      </xdr:nvSpPr>
      <xdr:spPr>
        <a:xfrm>
          <a:off x="19494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65024</xdr:rowOff>
    </xdr:from>
    <xdr:to>
      <xdr:col>98</xdr:col>
      <xdr:colOff>38100</xdr:colOff>
      <xdr:row>84</xdr:row>
      <xdr:rowOff>166624</xdr:rowOff>
    </xdr:to>
    <xdr:sp macro="" textlink="">
      <xdr:nvSpPr>
        <xdr:cNvPr id="808" name="フローチャート: 判断 807">
          <a:extLst>
            <a:ext uri="{FF2B5EF4-FFF2-40B4-BE49-F238E27FC236}">
              <a16:creationId xmlns:a16="http://schemas.microsoft.com/office/drawing/2014/main" id="{3815BA12-2104-4B09-8E56-237C77584E48}"/>
            </a:ext>
          </a:extLst>
        </xdr:cNvPr>
        <xdr:cNvSpPr/>
      </xdr:nvSpPr>
      <xdr:spPr>
        <a:xfrm>
          <a:off x="18605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D81F1170-4F2C-4041-A854-D028B5B5BBF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C741668A-F3B7-4473-9C2F-256A23D2225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9E09F609-0668-488C-88DA-F059A8F99E9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42A4C75F-714C-4C2B-A996-77A3D2AC878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01E279AF-D9E8-4055-99E6-D6A56B117B2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113030</xdr:rowOff>
    </xdr:from>
    <xdr:to>
      <xdr:col>116</xdr:col>
      <xdr:colOff>114300</xdr:colOff>
      <xdr:row>84</xdr:row>
      <xdr:rowOff>43180</xdr:rowOff>
    </xdr:to>
    <xdr:sp macro="" textlink="">
      <xdr:nvSpPr>
        <xdr:cNvPr id="814" name="楕円 813">
          <a:extLst>
            <a:ext uri="{FF2B5EF4-FFF2-40B4-BE49-F238E27FC236}">
              <a16:creationId xmlns:a16="http://schemas.microsoft.com/office/drawing/2014/main" id="{1CC01564-34BF-4279-A62D-A6791BCF650E}"/>
            </a:ext>
          </a:extLst>
        </xdr:cNvPr>
        <xdr:cNvSpPr/>
      </xdr:nvSpPr>
      <xdr:spPr>
        <a:xfrm>
          <a:off x="221107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135907</xdr:rowOff>
    </xdr:from>
    <xdr:ext cx="469744" cy="259045"/>
    <xdr:sp macro="" textlink="">
      <xdr:nvSpPr>
        <xdr:cNvPr id="815" name="【消防施設】&#10;一人当たり面積該当値テキスト">
          <a:extLst>
            <a:ext uri="{FF2B5EF4-FFF2-40B4-BE49-F238E27FC236}">
              <a16:creationId xmlns:a16="http://schemas.microsoft.com/office/drawing/2014/main" id="{2A8D4204-2FD5-4621-99C6-4F721D4D44C4}"/>
            </a:ext>
          </a:extLst>
        </xdr:cNvPr>
        <xdr:cNvSpPr txBox="1"/>
      </xdr:nvSpPr>
      <xdr:spPr>
        <a:xfrm>
          <a:off x="22199600"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126746</xdr:rowOff>
    </xdr:from>
    <xdr:to>
      <xdr:col>112</xdr:col>
      <xdr:colOff>38100</xdr:colOff>
      <xdr:row>84</xdr:row>
      <xdr:rowOff>56896</xdr:rowOff>
    </xdr:to>
    <xdr:sp macro="" textlink="">
      <xdr:nvSpPr>
        <xdr:cNvPr id="816" name="楕円 815">
          <a:extLst>
            <a:ext uri="{FF2B5EF4-FFF2-40B4-BE49-F238E27FC236}">
              <a16:creationId xmlns:a16="http://schemas.microsoft.com/office/drawing/2014/main" id="{F74A9161-3AD3-478A-9523-310B78639EF7}"/>
            </a:ext>
          </a:extLst>
        </xdr:cNvPr>
        <xdr:cNvSpPr/>
      </xdr:nvSpPr>
      <xdr:spPr>
        <a:xfrm>
          <a:off x="21272500" y="1435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163830</xdr:rowOff>
    </xdr:from>
    <xdr:to>
      <xdr:col>116</xdr:col>
      <xdr:colOff>63500</xdr:colOff>
      <xdr:row>84</xdr:row>
      <xdr:rowOff>6096</xdr:rowOff>
    </xdr:to>
    <xdr:cxnSp macro="">
      <xdr:nvCxnSpPr>
        <xdr:cNvPr id="817" name="直線コネクタ 816">
          <a:extLst>
            <a:ext uri="{FF2B5EF4-FFF2-40B4-BE49-F238E27FC236}">
              <a16:creationId xmlns:a16="http://schemas.microsoft.com/office/drawing/2014/main" id="{5BD3D916-4DD6-483E-A7FF-C1EFFDE6554C}"/>
            </a:ext>
          </a:extLst>
        </xdr:cNvPr>
        <xdr:cNvCxnSpPr/>
      </xdr:nvCxnSpPr>
      <xdr:spPr>
        <a:xfrm flipV="1">
          <a:off x="21323300" y="1439418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126746</xdr:rowOff>
    </xdr:from>
    <xdr:to>
      <xdr:col>107</xdr:col>
      <xdr:colOff>101600</xdr:colOff>
      <xdr:row>84</xdr:row>
      <xdr:rowOff>56896</xdr:rowOff>
    </xdr:to>
    <xdr:sp macro="" textlink="">
      <xdr:nvSpPr>
        <xdr:cNvPr id="818" name="楕円 817">
          <a:extLst>
            <a:ext uri="{FF2B5EF4-FFF2-40B4-BE49-F238E27FC236}">
              <a16:creationId xmlns:a16="http://schemas.microsoft.com/office/drawing/2014/main" id="{26CCF762-BE46-4A52-90E2-082D880456C5}"/>
            </a:ext>
          </a:extLst>
        </xdr:cNvPr>
        <xdr:cNvSpPr/>
      </xdr:nvSpPr>
      <xdr:spPr>
        <a:xfrm>
          <a:off x="20383500" y="1435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6096</xdr:rowOff>
    </xdr:from>
    <xdr:to>
      <xdr:col>111</xdr:col>
      <xdr:colOff>177800</xdr:colOff>
      <xdr:row>84</xdr:row>
      <xdr:rowOff>6096</xdr:rowOff>
    </xdr:to>
    <xdr:cxnSp macro="">
      <xdr:nvCxnSpPr>
        <xdr:cNvPr id="819" name="直線コネクタ 818">
          <a:extLst>
            <a:ext uri="{FF2B5EF4-FFF2-40B4-BE49-F238E27FC236}">
              <a16:creationId xmlns:a16="http://schemas.microsoft.com/office/drawing/2014/main" id="{BCCDEE8F-80CC-437F-8EB4-4244FD824124}"/>
            </a:ext>
          </a:extLst>
        </xdr:cNvPr>
        <xdr:cNvCxnSpPr/>
      </xdr:nvCxnSpPr>
      <xdr:spPr>
        <a:xfrm>
          <a:off x="20434300" y="144078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122174</xdr:rowOff>
    </xdr:from>
    <xdr:to>
      <xdr:col>102</xdr:col>
      <xdr:colOff>165100</xdr:colOff>
      <xdr:row>84</xdr:row>
      <xdr:rowOff>52324</xdr:rowOff>
    </xdr:to>
    <xdr:sp macro="" textlink="">
      <xdr:nvSpPr>
        <xdr:cNvPr id="820" name="楕円 819">
          <a:extLst>
            <a:ext uri="{FF2B5EF4-FFF2-40B4-BE49-F238E27FC236}">
              <a16:creationId xmlns:a16="http://schemas.microsoft.com/office/drawing/2014/main" id="{23AE896A-E9D9-4835-A679-4B609A8ACD59}"/>
            </a:ext>
          </a:extLst>
        </xdr:cNvPr>
        <xdr:cNvSpPr/>
      </xdr:nvSpPr>
      <xdr:spPr>
        <a:xfrm>
          <a:off x="19494500" y="1435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1524</xdr:rowOff>
    </xdr:from>
    <xdr:to>
      <xdr:col>107</xdr:col>
      <xdr:colOff>50800</xdr:colOff>
      <xdr:row>84</xdr:row>
      <xdr:rowOff>6096</xdr:rowOff>
    </xdr:to>
    <xdr:cxnSp macro="">
      <xdr:nvCxnSpPr>
        <xdr:cNvPr id="821" name="直線コネクタ 820">
          <a:extLst>
            <a:ext uri="{FF2B5EF4-FFF2-40B4-BE49-F238E27FC236}">
              <a16:creationId xmlns:a16="http://schemas.microsoft.com/office/drawing/2014/main" id="{7A3433C7-A3FC-4EA2-9355-47476712ED86}"/>
            </a:ext>
          </a:extLst>
        </xdr:cNvPr>
        <xdr:cNvCxnSpPr/>
      </xdr:nvCxnSpPr>
      <xdr:spPr>
        <a:xfrm>
          <a:off x="19545300" y="144033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117602</xdr:rowOff>
    </xdr:from>
    <xdr:to>
      <xdr:col>98</xdr:col>
      <xdr:colOff>38100</xdr:colOff>
      <xdr:row>84</xdr:row>
      <xdr:rowOff>47752</xdr:rowOff>
    </xdr:to>
    <xdr:sp macro="" textlink="">
      <xdr:nvSpPr>
        <xdr:cNvPr id="822" name="楕円 821">
          <a:extLst>
            <a:ext uri="{FF2B5EF4-FFF2-40B4-BE49-F238E27FC236}">
              <a16:creationId xmlns:a16="http://schemas.microsoft.com/office/drawing/2014/main" id="{418AC7BC-5531-4AC6-8394-FB0F7DB97A7E}"/>
            </a:ext>
          </a:extLst>
        </xdr:cNvPr>
        <xdr:cNvSpPr/>
      </xdr:nvSpPr>
      <xdr:spPr>
        <a:xfrm>
          <a:off x="18605500" y="143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168402</xdr:rowOff>
    </xdr:from>
    <xdr:to>
      <xdr:col>102</xdr:col>
      <xdr:colOff>114300</xdr:colOff>
      <xdr:row>84</xdr:row>
      <xdr:rowOff>1524</xdr:rowOff>
    </xdr:to>
    <xdr:cxnSp macro="">
      <xdr:nvCxnSpPr>
        <xdr:cNvPr id="823" name="直線コネクタ 822">
          <a:extLst>
            <a:ext uri="{FF2B5EF4-FFF2-40B4-BE49-F238E27FC236}">
              <a16:creationId xmlns:a16="http://schemas.microsoft.com/office/drawing/2014/main" id="{59663F1B-D8E7-4021-B900-2AE5A0D241B1}"/>
            </a:ext>
          </a:extLst>
        </xdr:cNvPr>
        <xdr:cNvCxnSpPr/>
      </xdr:nvCxnSpPr>
      <xdr:spPr>
        <a:xfrm>
          <a:off x="18656300" y="143987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134890</xdr:rowOff>
    </xdr:from>
    <xdr:ext cx="469744" cy="259045"/>
    <xdr:sp macro="" textlink="">
      <xdr:nvSpPr>
        <xdr:cNvPr id="824" name="n_1aveValue【消防施設】&#10;一人当たり面積">
          <a:extLst>
            <a:ext uri="{FF2B5EF4-FFF2-40B4-BE49-F238E27FC236}">
              <a16:creationId xmlns:a16="http://schemas.microsoft.com/office/drawing/2014/main" id="{90BEAD13-264E-4AB7-B87F-11EC9F53D5B9}"/>
            </a:ext>
          </a:extLst>
        </xdr:cNvPr>
        <xdr:cNvSpPr txBox="1"/>
      </xdr:nvSpPr>
      <xdr:spPr>
        <a:xfrm>
          <a:off x="210757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144035</xdr:rowOff>
    </xdr:from>
    <xdr:ext cx="469744" cy="259045"/>
    <xdr:sp macro="" textlink="">
      <xdr:nvSpPr>
        <xdr:cNvPr id="825" name="n_2aveValue【消防施設】&#10;一人当たり面積">
          <a:extLst>
            <a:ext uri="{FF2B5EF4-FFF2-40B4-BE49-F238E27FC236}">
              <a16:creationId xmlns:a16="http://schemas.microsoft.com/office/drawing/2014/main" id="{D0944A2E-A18A-4528-B447-3E5408F2E0A7}"/>
            </a:ext>
          </a:extLst>
        </xdr:cNvPr>
        <xdr:cNvSpPr txBox="1"/>
      </xdr:nvSpPr>
      <xdr:spPr>
        <a:xfrm>
          <a:off x="201994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139464</xdr:rowOff>
    </xdr:from>
    <xdr:ext cx="469744" cy="259045"/>
    <xdr:sp macro="" textlink="">
      <xdr:nvSpPr>
        <xdr:cNvPr id="826" name="n_3aveValue【消防施設】&#10;一人当たり面積">
          <a:extLst>
            <a:ext uri="{FF2B5EF4-FFF2-40B4-BE49-F238E27FC236}">
              <a16:creationId xmlns:a16="http://schemas.microsoft.com/office/drawing/2014/main" id="{4CD71E40-62EC-479C-A8B1-C843EDED5AFC}"/>
            </a:ext>
          </a:extLst>
        </xdr:cNvPr>
        <xdr:cNvSpPr txBox="1"/>
      </xdr:nvSpPr>
      <xdr:spPr>
        <a:xfrm>
          <a:off x="193104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157751</xdr:rowOff>
    </xdr:from>
    <xdr:ext cx="469744" cy="259045"/>
    <xdr:sp macro="" textlink="">
      <xdr:nvSpPr>
        <xdr:cNvPr id="827" name="n_4aveValue【消防施設】&#10;一人当たり面積">
          <a:extLst>
            <a:ext uri="{FF2B5EF4-FFF2-40B4-BE49-F238E27FC236}">
              <a16:creationId xmlns:a16="http://schemas.microsoft.com/office/drawing/2014/main" id="{F41832F4-ACCC-4AD4-BCD7-B8A78A446030}"/>
            </a:ext>
          </a:extLst>
        </xdr:cNvPr>
        <xdr:cNvSpPr txBox="1"/>
      </xdr:nvSpPr>
      <xdr:spPr>
        <a:xfrm>
          <a:off x="184214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73423</xdr:rowOff>
    </xdr:from>
    <xdr:ext cx="469744" cy="259045"/>
    <xdr:sp macro="" textlink="">
      <xdr:nvSpPr>
        <xdr:cNvPr id="828" name="n_1mainValue【消防施設】&#10;一人当たり面積">
          <a:extLst>
            <a:ext uri="{FF2B5EF4-FFF2-40B4-BE49-F238E27FC236}">
              <a16:creationId xmlns:a16="http://schemas.microsoft.com/office/drawing/2014/main" id="{F0654EB8-F2CB-45A0-88E7-D5DA2580840A}"/>
            </a:ext>
          </a:extLst>
        </xdr:cNvPr>
        <xdr:cNvSpPr txBox="1"/>
      </xdr:nvSpPr>
      <xdr:spPr>
        <a:xfrm>
          <a:off x="21075727" y="1413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73423</xdr:rowOff>
    </xdr:from>
    <xdr:ext cx="469744" cy="259045"/>
    <xdr:sp macro="" textlink="">
      <xdr:nvSpPr>
        <xdr:cNvPr id="829" name="n_2mainValue【消防施設】&#10;一人当たり面積">
          <a:extLst>
            <a:ext uri="{FF2B5EF4-FFF2-40B4-BE49-F238E27FC236}">
              <a16:creationId xmlns:a16="http://schemas.microsoft.com/office/drawing/2014/main" id="{3C5A7AF4-E257-4259-B68F-3D9B200A5BA0}"/>
            </a:ext>
          </a:extLst>
        </xdr:cNvPr>
        <xdr:cNvSpPr txBox="1"/>
      </xdr:nvSpPr>
      <xdr:spPr>
        <a:xfrm>
          <a:off x="20199427" y="1413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68851</xdr:rowOff>
    </xdr:from>
    <xdr:ext cx="469744" cy="259045"/>
    <xdr:sp macro="" textlink="">
      <xdr:nvSpPr>
        <xdr:cNvPr id="830" name="n_3mainValue【消防施設】&#10;一人当たり面積">
          <a:extLst>
            <a:ext uri="{FF2B5EF4-FFF2-40B4-BE49-F238E27FC236}">
              <a16:creationId xmlns:a16="http://schemas.microsoft.com/office/drawing/2014/main" id="{9F0BC042-0F3E-4307-ACC0-C481841C4CBA}"/>
            </a:ext>
          </a:extLst>
        </xdr:cNvPr>
        <xdr:cNvSpPr txBox="1"/>
      </xdr:nvSpPr>
      <xdr:spPr>
        <a:xfrm>
          <a:off x="19310427" y="1412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64279</xdr:rowOff>
    </xdr:from>
    <xdr:ext cx="469744" cy="259045"/>
    <xdr:sp macro="" textlink="">
      <xdr:nvSpPr>
        <xdr:cNvPr id="831" name="n_4mainValue【消防施設】&#10;一人当たり面積">
          <a:extLst>
            <a:ext uri="{FF2B5EF4-FFF2-40B4-BE49-F238E27FC236}">
              <a16:creationId xmlns:a16="http://schemas.microsoft.com/office/drawing/2014/main" id="{C952F7FF-6860-4F80-AA94-873F1A127058}"/>
            </a:ext>
          </a:extLst>
        </xdr:cNvPr>
        <xdr:cNvSpPr txBox="1"/>
      </xdr:nvSpPr>
      <xdr:spPr>
        <a:xfrm>
          <a:off x="18421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a:extLst>
            <a:ext uri="{FF2B5EF4-FFF2-40B4-BE49-F238E27FC236}">
              <a16:creationId xmlns:a16="http://schemas.microsoft.com/office/drawing/2014/main" id="{AEC5296F-C4E9-4178-98C7-042662887AA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a:extLst>
            <a:ext uri="{FF2B5EF4-FFF2-40B4-BE49-F238E27FC236}">
              <a16:creationId xmlns:a16="http://schemas.microsoft.com/office/drawing/2014/main" id="{2881284E-8396-4BDC-8CB2-1C6517D591B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a:extLst>
            <a:ext uri="{FF2B5EF4-FFF2-40B4-BE49-F238E27FC236}">
              <a16:creationId xmlns:a16="http://schemas.microsoft.com/office/drawing/2014/main" id="{C77C0046-4AE8-456F-9E20-13CBB2CAF11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a:extLst>
            <a:ext uri="{FF2B5EF4-FFF2-40B4-BE49-F238E27FC236}">
              <a16:creationId xmlns:a16="http://schemas.microsoft.com/office/drawing/2014/main" id="{794CD173-313A-41E1-9AB4-67B76E51FE1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a:extLst>
            <a:ext uri="{FF2B5EF4-FFF2-40B4-BE49-F238E27FC236}">
              <a16:creationId xmlns:a16="http://schemas.microsoft.com/office/drawing/2014/main" id="{B56C1571-C8E4-4F2D-BD9A-419BBE930A5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a:extLst>
            <a:ext uri="{FF2B5EF4-FFF2-40B4-BE49-F238E27FC236}">
              <a16:creationId xmlns:a16="http://schemas.microsoft.com/office/drawing/2014/main" id="{57E6DEE7-9042-4B51-A6E3-D8014BE6A7D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a:extLst>
            <a:ext uri="{FF2B5EF4-FFF2-40B4-BE49-F238E27FC236}">
              <a16:creationId xmlns:a16="http://schemas.microsoft.com/office/drawing/2014/main" id="{E72EE0C0-E5E5-46F0-9BCE-D3BD5930B9F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a:extLst>
            <a:ext uri="{FF2B5EF4-FFF2-40B4-BE49-F238E27FC236}">
              <a16:creationId xmlns:a16="http://schemas.microsoft.com/office/drawing/2014/main" id="{FDFCB631-5F35-462D-9B81-C57C1F2E5B0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a:extLst>
            <a:ext uri="{FF2B5EF4-FFF2-40B4-BE49-F238E27FC236}">
              <a16:creationId xmlns:a16="http://schemas.microsoft.com/office/drawing/2014/main" id="{10C4EE9A-6FED-415D-8B89-B7FA9520D98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a:extLst>
            <a:ext uri="{FF2B5EF4-FFF2-40B4-BE49-F238E27FC236}">
              <a16:creationId xmlns:a16="http://schemas.microsoft.com/office/drawing/2014/main" id="{F43CA785-6AE6-4E14-A9B7-BE38C9D9E3A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a:extLst>
            <a:ext uri="{FF2B5EF4-FFF2-40B4-BE49-F238E27FC236}">
              <a16:creationId xmlns:a16="http://schemas.microsoft.com/office/drawing/2014/main" id="{FCD01423-4EB0-44FA-AFCB-3F6193F77FB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3" name="直線コネクタ 842">
          <a:extLst>
            <a:ext uri="{FF2B5EF4-FFF2-40B4-BE49-F238E27FC236}">
              <a16:creationId xmlns:a16="http://schemas.microsoft.com/office/drawing/2014/main" id="{3CC2920A-904E-4061-AD9A-94F3475795A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4" name="テキスト ボックス 843">
          <a:extLst>
            <a:ext uri="{FF2B5EF4-FFF2-40B4-BE49-F238E27FC236}">
              <a16:creationId xmlns:a16="http://schemas.microsoft.com/office/drawing/2014/main" id="{04705024-F827-41BB-943E-627D31C263A1}"/>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5" name="直線コネクタ 844">
          <a:extLst>
            <a:ext uri="{FF2B5EF4-FFF2-40B4-BE49-F238E27FC236}">
              <a16:creationId xmlns:a16="http://schemas.microsoft.com/office/drawing/2014/main" id="{61E82CCE-830D-472A-B7C2-881893B23FA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6" name="テキスト ボックス 845">
          <a:extLst>
            <a:ext uri="{FF2B5EF4-FFF2-40B4-BE49-F238E27FC236}">
              <a16:creationId xmlns:a16="http://schemas.microsoft.com/office/drawing/2014/main" id="{85C043D1-B96D-4593-B165-D6E9F785066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7" name="直線コネクタ 846">
          <a:extLst>
            <a:ext uri="{FF2B5EF4-FFF2-40B4-BE49-F238E27FC236}">
              <a16:creationId xmlns:a16="http://schemas.microsoft.com/office/drawing/2014/main" id="{176548E6-AB7F-48FC-8456-B18CB83C5B5C}"/>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8" name="テキスト ボックス 847">
          <a:extLst>
            <a:ext uri="{FF2B5EF4-FFF2-40B4-BE49-F238E27FC236}">
              <a16:creationId xmlns:a16="http://schemas.microsoft.com/office/drawing/2014/main" id="{551817E3-EFC1-4A44-859B-30250983D52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9" name="直線コネクタ 848">
          <a:extLst>
            <a:ext uri="{FF2B5EF4-FFF2-40B4-BE49-F238E27FC236}">
              <a16:creationId xmlns:a16="http://schemas.microsoft.com/office/drawing/2014/main" id="{CBD3BC5A-D31E-4441-A3D8-C874ACFD9D39}"/>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0" name="テキスト ボックス 849">
          <a:extLst>
            <a:ext uri="{FF2B5EF4-FFF2-40B4-BE49-F238E27FC236}">
              <a16:creationId xmlns:a16="http://schemas.microsoft.com/office/drawing/2014/main" id="{CA990CFE-CD54-4B72-AA2E-7BF60E0359D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1" name="直線コネクタ 850">
          <a:extLst>
            <a:ext uri="{FF2B5EF4-FFF2-40B4-BE49-F238E27FC236}">
              <a16:creationId xmlns:a16="http://schemas.microsoft.com/office/drawing/2014/main" id="{885F44A7-EC38-4A35-B53B-0182E46EA29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2" name="テキスト ボックス 851">
          <a:extLst>
            <a:ext uri="{FF2B5EF4-FFF2-40B4-BE49-F238E27FC236}">
              <a16:creationId xmlns:a16="http://schemas.microsoft.com/office/drawing/2014/main" id="{C1142E2E-58B2-4A3F-95A7-6FC73502054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3" name="直線コネクタ 852">
          <a:extLst>
            <a:ext uri="{FF2B5EF4-FFF2-40B4-BE49-F238E27FC236}">
              <a16:creationId xmlns:a16="http://schemas.microsoft.com/office/drawing/2014/main" id="{960EA47D-5548-4F88-B19F-897C907BE82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4" name="テキスト ボックス 853">
          <a:extLst>
            <a:ext uri="{FF2B5EF4-FFF2-40B4-BE49-F238E27FC236}">
              <a16:creationId xmlns:a16="http://schemas.microsoft.com/office/drawing/2014/main" id="{DDFF9A1E-FD26-448B-AE5A-8F44B7454551}"/>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a:extLst>
            <a:ext uri="{FF2B5EF4-FFF2-40B4-BE49-F238E27FC236}">
              <a16:creationId xmlns:a16="http://schemas.microsoft.com/office/drawing/2014/main" id="{13723F25-BBD0-49CE-98F3-200019ABE9E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a:extLst>
            <a:ext uri="{FF2B5EF4-FFF2-40B4-BE49-F238E27FC236}">
              <a16:creationId xmlns:a16="http://schemas.microsoft.com/office/drawing/2014/main" id="{C91B6EE4-6B59-408A-AAAA-BF014850384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170906</xdr:rowOff>
    </xdr:from>
    <xdr:to>
      <xdr:col>85</xdr:col>
      <xdr:colOff>126364</xdr:colOff>
      <xdr:row>108</xdr:row>
      <xdr:rowOff>121920</xdr:rowOff>
    </xdr:to>
    <xdr:cxnSp macro="">
      <xdr:nvCxnSpPr>
        <xdr:cNvPr id="857" name="直線コネクタ 856">
          <a:extLst>
            <a:ext uri="{FF2B5EF4-FFF2-40B4-BE49-F238E27FC236}">
              <a16:creationId xmlns:a16="http://schemas.microsoft.com/office/drawing/2014/main" id="{061673BE-8B4C-4FF5-9DEF-E50BB93569B2}"/>
            </a:ext>
          </a:extLst>
        </xdr:cNvPr>
        <xdr:cNvCxnSpPr/>
      </xdr:nvCxnSpPr>
      <xdr:spPr>
        <a:xfrm flipV="1">
          <a:off x="16318864" y="17144456"/>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125747</xdr:rowOff>
    </xdr:from>
    <xdr:ext cx="405111" cy="259045"/>
    <xdr:sp macro="" textlink="">
      <xdr:nvSpPr>
        <xdr:cNvPr id="858" name="【庁舎】&#10;有形固定資産減価償却率最小値テキスト">
          <a:extLst>
            <a:ext uri="{FF2B5EF4-FFF2-40B4-BE49-F238E27FC236}">
              <a16:creationId xmlns:a16="http://schemas.microsoft.com/office/drawing/2014/main" id="{FD021EB2-D3C7-4DA5-886E-3D222E0572B4}"/>
            </a:ext>
          </a:extLst>
        </xdr:cNvPr>
        <xdr:cNvSpPr txBox="1"/>
      </xdr:nvSpPr>
      <xdr:spPr>
        <a:xfrm>
          <a:off x="163576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121920</xdr:rowOff>
    </xdr:from>
    <xdr:to>
      <xdr:col>86</xdr:col>
      <xdr:colOff>25400</xdr:colOff>
      <xdr:row>108</xdr:row>
      <xdr:rowOff>121920</xdr:rowOff>
    </xdr:to>
    <xdr:cxnSp macro="">
      <xdr:nvCxnSpPr>
        <xdr:cNvPr id="859" name="直線コネクタ 858">
          <a:extLst>
            <a:ext uri="{FF2B5EF4-FFF2-40B4-BE49-F238E27FC236}">
              <a16:creationId xmlns:a16="http://schemas.microsoft.com/office/drawing/2014/main" id="{622357D0-438B-4ED6-91D4-A865F835589E}"/>
            </a:ext>
          </a:extLst>
        </xdr:cNvPr>
        <xdr:cNvCxnSpPr/>
      </xdr:nvCxnSpPr>
      <xdr:spPr>
        <a:xfrm>
          <a:off x="16230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117583</xdr:rowOff>
    </xdr:from>
    <xdr:ext cx="340478" cy="259045"/>
    <xdr:sp macro="" textlink="">
      <xdr:nvSpPr>
        <xdr:cNvPr id="860" name="【庁舎】&#10;有形固定資産減価償却率最大値テキスト">
          <a:extLst>
            <a:ext uri="{FF2B5EF4-FFF2-40B4-BE49-F238E27FC236}">
              <a16:creationId xmlns:a16="http://schemas.microsoft.com/office/drawing/2014/main" id="{5953D005-53FB-4C14-98AC-3D39758D23C1}"/>
            </a:ext>
          </a:extLst>
        </xdr:cNvPr>
        <xdr:cNvSpPr txBox="1"/>
      </xdr:nvSpPr>
      <xdr:spPr>
        <a:xfrm>
          <a:off x="16357600" y="1691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170906</xdr:rowOff>
    </xdr:from>
    <xdr:to>
      <xdr:col>86</xdr:col>
      <xdr:colOff>25400</xdr:colOff>
      <xdr:row>99</xdr:row>
      <xdr:rowOff>170906</xdr:rowOff>
    </xdr:to>
    <xdr:cxnSp macro="">
      <xdr:nvCxnSpPr>
        <xdr:cNvPr id="861" name="直線コネクタ 860">
          <a:extLst>
            <a:ext uri="{FF2B5EF4-FFF2-40B4-BE49-F238E27FC236}">
              <a16:creationId xmlns:a16="http://schemas.microsoft.com/office/drawing/2014/main" id="{4AF930F5-2FED-446D-B009-7E63BF519CB2}"/>
            </a:ext>
          </a:extLst>
        </xdr:cNvPr>
        <xdr:cNvCxnSpPr/>
      </xdr:nvCxnSpPr>
      <xdr:spPr>
        <a:xfrm>
          <a:off x="16230600" y="1714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66239</xdr:rowOff>
    </xdr:from>
    <xdr:ext cx="405111" cy="259045"/>
    <xdr:sp macro="" textlink="">
      <xdr:nvSpPr>
        <xdr:cNvPr id="862" name="【庁舎】&#10;有形固定資産減価償却率平均値テキスト">
          <a:extLst>
            <a:ext uri="{FF2B5EF4-FFF2-40B4-BE49-F238E27FC236}">
              <a16:creationId xmlns:a16="http://schemas.microsoft.com/office/drawing/2014/main" id="{6DFEE765-F539-49E4-B48B-32C261A35661}"/>
            </a:ext>
          </a:extLst>
        </xdr:cNvPr>
        <xdr:cNvSpPr txBox="1"/>
      </xdr:nvSpPr>
      <xdr:spPr>
        <a:xfrm>
          <a:off x="16357600" y="1772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43362</xdr:rowOff>
    </xdr:from>
    <xdr:to>
      <xdr:col>85</xdr:col>
      <xdr:colOff>177800</xdr:colOff>
      <xdr:row>104</xdr:row>
      <xdr:rowOff>144962</xdr:rowOff>
    </xdr:to>
    <xdr:sp macro="" textlink="">
      <xdr:nvSpPr>
        <xdr:cNvPr id="863" name="フローチャート: 判断 862">
          <a:extLst>
            <a:ext uri="{FF2B5EF4-FFF2-40B4-BE49-F238E27FC236}">
              <a16:creationId xmlns:a16="http://schemas.microsoft.com/office/drawing/2014/main" id="{DCE53D7B-5714-4DB5-8CDF-427FB561B32A}"/>
            </a:ext>
          </a:extLst>
        </xdr:cNvPr>
        <xdr:cNvSpPr/>
      </xdr:nvSpPr>
      <xdr:spPr>
        <a:xfrm>
          <a:off x="162687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64" name="フローチャート: 判断 863">
          <a:extLst>
            <a:ext uri="{FF2B5EF4-FFF2-40B4-BE49-F238E27FC236}">
              <a16:creationId xmlns:a16="http://schemas.microsoft.com/office/drawing/2014/main" id="{633B2D27-217F-447A-A22A-9F9342F1B7A3}"/>
            </a:ext>
          </a:extLst>
        </xdr:cNvPr>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865" name="フローチャート: 判断 864">
          <a:extLst>
            <a:ext uri="{FF2B5EF4-FFF2-40B4-BE49-F238E27FC236}">
              <a16:creationId xmlns:a16="http://schemas.microsoft.com/office/drawing/2014/main" id="{37D03F57-49EA-4DE2-87C1-9898C004DCAE}"/>
            </a:ext>
          </a:extLst>
        </xdr:cNvPr>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80918</xdr:rowOff>
    </xdr:from>
    <xdr:to>
      <xdr:col>72</xdr:col>
      <xdr:colOff>38100</xdr:colOff>
      <xdr:row>105</xdr:row>
      <xdr:rowOff>11068</xdr:rowOff>
    </xdr:to>
    <xdr:sp macro="" textlink="">
      <xdr:nvSpPr>
        <xdr:cNvPr id="866" name="フローチャート: 判断 865">
          <a:extLst>
            <a:ext uri="{FF2B5EF4-FFF2-40B4-BE49-F238E27FC236}">
              <a16:creationId xmlns:a16="http://schemas.microsoft.com/office/drawing/2014/main" id="{9F2C59C9-8AD4-4075-9FB3-BBFEC7B6ACBA}"/>
            </a:ext>
          </a:extLst>
        </xdr:cNvPr>
        <xdr:cNvSpPr/>
      </xdr:nvSpPr>
      <xdr:spPr>
        <a:xfrm>
          <a:off x="13652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84182</xdr:rowOff>
    </xdr:from>
    <xdr:to>
      <xdr:col>67</xdr:col>
      <xdr:colOff>101600</xdr:colOff>
      <xdr:row>105</xdr:row>
      <xdr:rowOff>14332</xdr:rowOff>
    </xdr:to>
    <xdr:sp macro="" textlink="">
      <xdr:nvSpPr>
        <xdr:cNvPr id="867" name="フローチャート: 判断 866">
          <a:extLst>
            <a:ext uri="{FF2B5EF4-FFF2-40B4-BE49-F238E27FC236}">
              <a16:creationId xmlns:a16="http://schemas.microsoft.com/office/drawing/2014/main" id="{1B8728E0-F265-4159-BE3E-A7D4A5F6379A}"/>
            </a:ext>
          </a:extLst>
        </xdr:cNvPr>
        <xdr:cNvSpPr/>
      </xdr:nvSpPr>
      <xdr:spPr>
        <a:xfrm>
          <a:off x="12763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AA5E625F-5CBD-42F5-9525-582D9A6C5ED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83F198ED-D8D5-49E8-A439-BD165942741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65DEB044-2B04-4D11-BB35-53A1B25FEC8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03776A02-B5F0-4308-B2A7-D1DC3B018C8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486D7BAA-6F44-4D03-8558-CEBAB0FAF65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129902</xdr:rowOff>
    </xdr:from>
    <xdr:to>
      <xdr:col>85</xdr:col>
      <xdr:colOff>177800</xdr:colOff>
      <xdr:row>105</xdr:row>
      <xdr:rowOff>60052</xdr:rowOff>
    </xdr:to>
    <xdr:sp macro="" textlink="">
      <xdr:nvSpPr>
        <xdr:cNvPr id="873" name="楕円 872">
          <a:extLst>
            <a:ext uri="{FF2B5EF4-FFF2-40B4-BE49-F238E27FC236}">
              <a16:creationId xmlns:a16="http://schemas.microsoft.com/office/drawing/2014/main" id="{BBA7D124-B090-4AD2-AE3B-22A6ECFCA40E}"/>
            </a:ext>
          </a:extLst>
        </xdr:cNvPr>
        <xdr:cNvSpPr/>
      </xdr:nvSpPr>
      <xdr:spPr>
        <a:xfrm>
          <a:off x="16268700" y="1796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108329</xdr:rowOff>
    </xdr:from>
    <xdr:ext cx="405111" cy="259045"/>
    <xdr:sp macro="" textlink="">
      <xdr:nvSpPr>
        <xdr:cNvPr id="874" name="【庁舎】&#10;有形固定資産減価償却率該当値テキスト">
          <a:extLst>
            <a:ext uri="{FF2B5EF4-FFF2-40B4-BE49-F238E27FC236}">
              <a16:creationId xmlns:a16="http://schemas.microsoft.com/office/drawing/2014/main" id="{42B7E3C1-5140-4198-8F57-0D9D3EE02F4C}"/>
            </a:ext>
          </a:extLst>
        </xdr:cNvPr>
        <xdr:cNvSpPr txBox="1"/>
      </xdr:nvSpPr>
      <xdr:spPr>
        <a:xfrm>
          <a:off x="16357600"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103777</xdr:rowOff>
    </xdr:from>
    <xdr:to>
      <xdr:col>81</xdr:col>
      <xdr:colOff>101600</xdr:colOff>
      <xdr:row>105</xdr:row>
      <xdr:rowOff>33927</xdr:rowOff>
    </xdr:to>
    <xdr:sp macro="" textlink="">
      <xdr:nvSpPr>
        <xdr:cNvPr id="875" name="楕円 874">
          <a:extLst>
            <a:ext uri="{FF2B5EF4-FFF2-40B4-BE49-F238E27FC236}">
              <a16:creationId xmlns:a16="http://schemas.microsoft.com/office/drawing/2014/main" id="{434EB704-3B92-4567-99FE-7B5ED9EFFD47}"/>
            </a:ext>
          </a:extLst>
        </xdr:cNvPr>
        <xdr:cNvSpPr/>
      </xdr:nvSpPr>
      <xdr:spPr>
        <a:xfrm>
          <a:off x="15430500" y="1793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154577</xdr:rowOff>
    </xdr:from>
    <xdr:to>
      <xdr:col>85</xdr:col>
      <xdr:colOff>127000</xdr:colOff>
      <xdr:row>105</xdr:row>
      <xdr:rowOff>9252</xdr:rowOff>
    </xdr:to>
    <xdr:cxnSp macro="">
      <xdr:nvCxnSpPr>
        <xdr:cNvPr id="876" name="直線コネクタ 875">
          <a:extLst>
            <a:ext uri="{FF2B5EF4-FFF2-40B4-BE49-F238E27FC236}">
              <a16:creationId xmlns:a16="http://schemas.microsoft.com/office/drawing/2014/main" id="{00AEA398-D15B-48EC-890E-E519CF8E9310}"/>
            </a:ext>
          </a:extLst>
        </xdr:cNvPr>
        <xdr:cNvCxnSpPr/>
      </xdr:nvCxnSpPr>
      <xdr:spPr>
        <a:xfrm>
          <a:off x="15481300" y="17985377"/>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79284</xdr:rowOff>
    </xdr:from>
    <xdr:to>
      <xdr:col>76</xdr:col>
      <xdr:colOff>165100</xdr:colOff>
      <xdr:row>105</xdr:row>
      <xdr:rowOff>9434</xdr:rowOff>
    </xdr:to>
    <xdr:sp macro="" textlink="">
      <xdr:nvSpPr>
        <xdr:cNvPr id="877" name="楕円 876">
          <a:extLst>
            <a:ext uri="{FF2B5EF4-FFF2-40B4-BE49-F238E27FC236}">
              <a16:creationId xmlns:a16="http://schemas.microsoft.com/office/drawing/2014/main" id="{9C2A4780-F42A-44D7-998F-EB9D7DC9B258}"/>
            </a:ext>
          </a:extLst>
        </xdr:cNvPr>
        <xdr:cNvSpPr/>
      </xdr:nvSpPr>
      <xdr:spPr>
        <a:xfrm>
          <a:off x="14541500" y="179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130084</xdr:rowOff>
    </xdr:from>
    <xdr:to>
      <xdr:col>81</xdr:col>
      <xdr:colOff>50800</xdr:colOff>
      <xdr:row>104</xdr:row>
      <xdr:rowOff>154577</xdr:rowOff>
    </xdr:to>
    <xdr:cxnSp macro="">
      <xdr:nvCxnSpPr>
        <xdr:cNvPr id="878" name="直線コネクタ 877">
          <a:extLst>
            <a:ext uri="{FF2B5EF4-FFF2-40B4-BE49-F238E27FC236}">
              <a16:creationId xmlns:a16="http://schemas.microsoft.com/office/drawing/2014/main" id="{C1E2E57F-EFB9-421D-AE4C-0C35E4280986}"/>
            </a:ext>
          </a:extLst>
        </xdr:cNvPr>
        <xdr:cNvCxnSpPr/>
      </xdr:nvCxnSpPr>
      <xdr:spPr>
        <a:xfrm>
          <a:off x="14592300" y="1796088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23768</xdr:rowOff>
    </xdr:from>
    <xdr:to>
      <xdr:col>72</xdr:col>
      <xdr:colOff>38100</xdr:colOff>
      <xdr:row>104</xdr:row>
      <xdr:rowOff>125368</xdr:rowOff>
    </xdr:to>
    <xdr:sp macro="" textlink="">
      <xdr:nvSpPr>
        <xdr:cNvPr id="879" name="楕円 878">
          <a:extLst>
            <a:ext uri="{FF2B5EF4-FFF2-40B4-BE49-F238E27FC236}">
              <a16:creationId xmlns:a16="http://schemas.microsoft.com/office/drawing/2014/main" id="{D0877E1D-0EDF-4F69-B517-B14A836D7D57}"/>
            </a:ext>
          </a:extLst>
        </xdr:cNvPr>
        <xdr:cNvSpPr/>
      </xdr:nvSpPr>
      <xdr:spPr>
        <a:xfrm>
          <a:off x="13652500" y="1785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74568</xdr:rowOff>
    </xdr:from>
    <xdr:to>
      <xdr:col>76</xdr:col>
      <xdr:colOff>114300</xdr:colOff>
      <xdr:row>104</xdr:row>
      <xdr:rowOff>130084</xdr:rowOff>
    </xdr:to>
    <xdr:cxnSp macro="">
      <xdr:nvCxnSpPr>
        <xdr:cNvPr id="880" name="直線コネクタ 879">
          <a:extLst>
            <a:ext uri="{FF2B5EF4-FFF2-40B4-BE49-F238E27FC236}">
              <a16:creationId xmlns:a16="http://schemas.microsoft.com/office/drawing/2014/main" id="{C3B52ED0-6BF1-45B5-A37C-AA88D24EB20F}"/>
            </a:ext>
          </a:extLst>
        </xdr:cNvPr>
        <xdr:cNvCxnSpPr/>
      </xdr:nvCxnSpPr>
      <xdr:spPr>
        <a:xfrm>
          <a:off x="13703300" y="17905368"/>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136434</xdr:rowOff>
    </xdr:from>
    <xdr:to>
      <xdr:col>67</xdr:col>
      <xdr:colOff>101600</xdr:colOff>
      <xdr:row>104</xdr:row>
      <xdr:rowOff>66584</xdr:rowOff>
    </xdr:to>
    <xdr:sp macro="" textlink="">
      <xdr:nvSpPr>
        <xdr:cNvPr id="881" name="楕円 880">
          <a:extLst>
            <a:ext uri="{FF2B5EF4-FFF2-40B4-BE49-F238E27FC236}">
              <a16:creationId xmlns:a16="http://schemas.microsoft.com/office/drawing/2014/main" id="{1D1FC48B-9536-4048-AC05-1344F4871D1B}"/>
            </a:ext>
          </a:extLst>
        </xdr:cNvPr>
        <xdr:cNvSpPr/>
      </xdr:nvSpPr>
      <xdr:spPr>
        <a:xfrm>
          <a:off x="12763500" y="177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15784</xdr:rowOff>
    </xdr:from>
    <xdr:to>
      <xdr:col>71</xdr:col>
      <xdr:colOff>177800</xdr:colOff>
      <xdr:row>104</xdr:row>
      <xdr:rowOff>74568</xdr:rowOff>
    </xdr:to>
    <xdr:cxnSp macro="">
      <xdr:nvCxnSpPr>
        <xdr:cNvPr id="882" name="直線コネクタ 881">
          <a:extLst>
            <a:ext uri="{FF2B5EF4-FFF2-40B4-BE49-F238E27FC236}">
              <a16:creationId xmlns:a16="http://schemas.microsoft.com/office/drawing/2014/main" id="{44F29D8B-0A6A-4C0C-83AD-856A609203FF}"/>
            </a:ext>
          </a:extLst>
        </xdr:cNvPr>
        <xdr:cNvCxnSpPr/>
      </xdr:nvCxnSpPr>
      <xdr:spPr>
        <a:xfrm>
          <a:off x="12814300" y="17846584"/>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883" name="n_1aveValue【庁舎】&#10;有形固定資産減価償却率">
          <a:extLst>
            <a:ext uri="{FF2B5EF4-FFF2-40B4-BE49-F238E27FC236}">
              <a16:creationId xmlns:a16="http://schemas.microsoft.com/office/drawing/2014/main" id="{A13B1374-3115-4BF5-8496-37EAA34A3A23}"/>
            </a:ext>
          </a:extLst>
        </xdr:cNvPr>
        <xdr:cNvSpPr txBox="1"/>
      </xdr:nvSpPr>
      <xdr:spPr>
        <a:xfrm>
          <a:off x="15266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13625</xdr:rowOff>
    </xdr:from>
    <xdr:ext cx="405111" cy="259045"/>
    <xdr:sp macro="" textlink="">
      <xdr:nvSpPr>
        <xdr:cNvPr id="884" name="n_2aveValue【庁舎】&#10;有形固定資産減価償却率">
          <a:extLst>
            <a:ext uri="{FF2B5EF4-FFF2-40B4-BE49-F238E27FC236}">
              <a16:creationId xmlns:a16="http://schemas.microsoft.com/office/drawing/2014/main" id="{2979559F-C559-4E5B-A3D5-D0274B44CFC3}"/>
            </a:ext>
          </a:extLst>
        </xdr:cNvPr>
        <xdr:cNvSpPr txBox="1"/>
      </xdr:nvSpPr>
      <xdr:spPr>
        <a:xfrm>
          <a:off x="14389744" y="1801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2195</xdr:rowOff>
    </xdr:from>
    <xdr:ext cx="405111" cy="259045"/>
    <xdr:sp macro="" textlink="">
      <xdr:nvSpPr>
        <xdr:cNvPr id="885" name="n_3aveValue【庁舎】&#10;有形固定資産減価償却率">
          <a:extLst>
            <a:ext uri="{FF2B5EF4-FFF2-40B4-BE49-F238E27FC236}">
              <a16:creationId xmlns:a16="http://schemas.microsoft.com/office/drawing/2014/main" id="{0FBAEF9D-5A81-4A7E-B2F6-9CDB9D96A764}"/>
            </a:ext>
          </a:extLst>
        </xdr:cNvPr>
        <xdr:cNvSpPr txBox="1"/>
      </xdr:nvSpPr>
      <xdr:spPr>
        <a:xfrm>
          <a:off x="13500744" y="1800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5459</xdr:rowOff>
    </xdr:from>
    <xdr:ext cx="405111" cy="259045"/>
    <xdr:sp macro="" textlink="">
      <xdr:nvSpPr>
        <xdr:cNvPr id="886" name="n_4aveValue【庁舎】&#10;有形固定資産減価償却率">
          <a:extLst>
            <a:ext uri="{FF2B5EF4-FFF2-40B4-BE49-F238E27FC236}">
              <a16:creationId xmlns:a16="http://schemas.microsoft.com/office/drawing/2014/main" id="{49C223FF-F96C-4F42-9A96-566235F489DE}"/>
            </a:ext>
          </a:extLst>
        </xdr:cNvPr>
        <xdr:cNvSpPr txBox="1"/>
      </xdr:nvSpPr>
      <xdr:spPr>
        <a:xfrm>
          <a:off x="126117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25054</xdr:rowOff>
    </xdr:from>
    <xdr:ext cx="405111" cy="259045"/>
    <xdr:sp macro="" textlink="">
      <xdr:nvSpPr>
        <xdr:cNvPr id="887" name="n_1mainValue【庁舎】&#10;有形固定資産減価償却率">
          <a:extLst>
            <a:ext uri="{FF2B5EF4-FFF2-40B4-BE49-F238E27FC236}">
              <a16:creationId xmlns:a16="http://schemas.microsoft.com/office/drawing/2014/main" id="{BC4FF732-D24C-4FAB-94B2-E26398731503}"/>
            </a:ext>
          </a:extLst>
        </xdr:cNvPr>
        <xdr:cNvSpPr txBox="1"/>
      </xdr:nvSpPr>
      <xdr:spPr>
        <a:xfrm>
          <a:off x="15266044" y="1802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25961</xdr:rowOff>
    </xdr:from>
    <xdr:ext cx="405111" cy="259045"/>
    <xdr:sp macro="" textlink="">
      <xdr:nvSpPr>
        <xdr:cNvPr id="888" name="n_2mainValue【庁舎】&#10;有形固定資産減価償却率">
          <a:extLst>
            <a:ext uri="{FF2B5EF4-FFF2-40B4-BE49-F238E27FC236}">
              <a16:creationId xmlns:a16="http://schemas.microsoft.com/office/drawing/2014/main" id="{1BD87410-D398-43C5-AFDB-D7D48AE7F96B}"/>
            </a:ext>
          </a:extLst>
        </xdr:cNvPr>
        <xdr:cNvSpPr txBox="1"/>
      </xdr:nvSpPr>
      <xdr:spPr>
        <a:xfrm>
          <a:off x="143897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141895</xdr:rowOff>
    </xdr:from>
    <xdr:ext cx="405111" cy="259045"/>
    <xdr:sp macro="" textlink="">
      <xdr:nvSpPr>
        <xdr:cNvPr id="889" name="n_3mainValue【庁舎】&#10;有形固定資産減価償却率">
          <a:extLst>
            <a:ext uri="{FF2B5EF4-FFF2-40B4-BE49-F238E27FC236}">
              <a16:creationId xmlns:a16="http://schemas.microsoft.com/office/drawing/2014/main" id="{6B5E825E-47DD-4DF7-BA68-B5B24C0FCEDE}"/>
            </a:ext>
          </a:extLst>
        </xdr:cNvPr>
        <xdr:cNvSpPr txBox="1"/>
      </xdr:nvSpPr>
      <xdr:spPr>
        <a:xfrm>
          <a:off x="13500744" y="1762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83111</xdr:rowOff>
    </xdr:from>
    <xdr:ext cx="405111" cy="259045"/>
    <xdr:sp macro="" textlink="">
      <xdr:nvSpPr>
        <xdr:cNvPr id="890" name="n_4mainValue【庁舎】&#10;有形固定資産減価償却率">
          <a:extLst>
            <a:ext uri="{FF2B5EF4-FFF2-40B4-BE49-F238E27FC236}">
              <a16:creationId xmlns:a16="http://schemas.microsoft.com/office/drawing/2014/main" id="{9EA10202-4237-4F2E-B96F-5ED341544B12}"/>
            </a:ext>
          </a:extLst>
        </xdr:cNvPr>
        <xdr:cNvSpPr txBox="1"/>
      </xdr:nvSpPr>
      <xdr:spPr>
        <a:xfrm>
          <a:off x="12611744" y="1757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a:extLst>
            <a:ext uri="{FF2B5EF4-FFF2-40B4-BE49-F238E27FC236}">
              <a16:creationId xmlns:a16="http://schemas.microsoft.com/office/drawing/2014/main" id="{10545A3B-40FC-4EE0-BE42-7B101AF419D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a:extLst>
            <a:ext uri="{FF2B5EF4-FFF2-40B4-BE49-F238E27FC236}">
              <a16:creationId xmlns:a16="http://schemas.microsoft.com/office/drawing/2014/main" id="{29896129-878F-4F35-9F07-C1119FC8884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a:extLst>
            <a:ext uri="{FF2B5EF4-FFF2-40B4-BE49-F238E27FC236}">
              <a16:creationId xmlns:a16="http://schemas.microsoft.com/office/drawing/2014/main" id="{CEAC6FD4-F8B8-449A-8F94-CD3EE1E08EB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a:extLst>
            <a:ext uri="{FF2B5EF4-FFF2-40B4-BE49-F238E27FC236}">
              <a16:creationId xmlns:a16="http://schemas.microsoft.com/office/drawing/2014/main" id="{760A5CF4-4168-4BDE-9D27-537FFB4EEE2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a:extLst>
            <a:ext uri="{FF2B5EF4-FFF2-40B4-BE49-F238E27FC236}">
              <a16:creationId xmlns:a16="http://schemas.microsoft.com/office/drawing/2014/main" id="{1E51E5B6-570B-4E2E-927C-01B77D3DCAB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a:extLst>
            <a:ext uri="{FF2B5EF4-FFF2-40B4-BE49-F238E27FC236}">
              <a16:creationId xmlns:a16="http://schemas.microsoft.com/office/drawing/2014/main" id="{B70AC2E5-1EAD-40A8-BAE6-9B2F7208C8F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a:extLst>
            <a:ext uri="{FF2B5EF4-FFF2-40B4-BE49-F238E27FC236}">
              <a16:creationId xmlns:a16="http://schemas.microsoft.com/office/drawing/2014/main" id="{26AF0EB7-9401-4CA0-A06F-FD6D019D10F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a:extLst>
            <a:ext uri="{FF2B5EF4-FFF2-40B4-BE49-F238E27FC236}">
              <a16:creationId xmlns:a16="http://schemas.microsoft.com/office/drawing/2014/main" id="{24DF130D-7E0F-4757-AE26-34883A498F3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a:extLst>
            <a:ext uri="{FF2B5EF4-FFF2-40B4-BE49-F238E27FC236}">
              <a16:creationId xmlns:a16="http://schemas.microsoft.com/office/drawing/2014/main" id="{210AAF6F-4CBF-4591-998B-6A720935456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a:extLst>
            <a:ext uri="{FF2B5EF4-FFF2-40B4-BE49-F238E27FC236}">
              <a16:creationId xmlns:a16="http://schemas.microsoft.com/office/drawing/2014/main" id="{74FD4764-EB2B-4144-8116-619AD55BEB6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1" name="直線コネクタ 900">
          <a:extLst>
            <a:ext uri="{FF2B5EF4-FFF2-40B4-BE49-F238E27FC236}">
              <a16:creationId xmlns:a16="http://schemas.microsoft.com/office/drawing/2014/main" id="{0B6C48C1-0B86-4B12-8233-A2E401DCBA21}"/>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2" name="テキスト ボックス 901">
          <a:extLst>
            <a:ext uri="{FF2B5EF4-FFF2-40B4-BE49-F238E27FC236}">
              <a16:creationId xmlns:a16="http://schemas.microsoft.com/office/drawing/2014/main" id="{F9FC0A51-2653-4BA3-B7A9-6C4EE68B1AD9}"/>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3" name="直線コネクタ 902">
          <a:extLst>
            <a:ext uri="{FF2B5EF4-FFF2-40B4-BE49-F238E27FC236}">
              <a16:creationId xmlns:a16="http://schemas.microsoft.com/office/drawing/2014/main" id="{65AFAF4C-7A2E-41B2-854E-7851E7A47D97}"/>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4" name="テキスト ボックス 903">
          <a:extLst>
            <a:ext uri="{FF2B5EF4-FFF2-40B4-BE49-F238E27FC236}">
              <a16:creationId xmlns:a16="http://schemas.microsoft.com/office/drawing/2014/main" id="{E4410557-0610-4DE7-A752-AD34BBA8F075}"/>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5" name="直線コネクタ 904">
          <a:extLst>
            <a:ext uri="{FF2B5EF4-FFF2-40B4-BE49-F238E27FC236}">
              <a16:creationId xmlns:a16="http://schemas.microsoft.com/office/drawing/2014/main" id="{A46CA2CF-A9F7-4FFD-ACE8-C87EF0C5E09A}"/>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6" name="テキスト ボックス 905">
          <a:extLst>
            <a:ext uri="{FF2B5EF4-FFF2-40B4-BE49-F238E27FC236}">
              <a16:creationId xmlns:a16="http://schemas.microsoft.com/office/drawing/2014/main" id="{A559606F-BA16-41D7-AF4A-364A38AE0C0B}"/>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7" name="直線コネクタ 906">
          <a:extLst>
            <a:ext uri="{FF2B5EF4-FFF2-40B4-BE49-F238E27FC236}">
              <a16:creationId xmlns:a16="http://schemas.microsoft.com/office/drawing/2014/main" id="{7F09BA79-5315-44B5-A5D1-1585EF8AC004}"/>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8" name="テキスト ボックス 907">
          <a:extLst>
            <a:ext uri="{FF2B5EF4-FFF2-40B4-BE49-F238E27FC236}">
              <a16:creationId xmlns:a16="http://schemas.microsoft.com/office/drawing/2014/main" id="{672F9DF8-C424-43F7-8E3F-168FD1CF015B}"/>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9" name="直線コネクタ 908">
          <a:extLst>
            <a:ext uri="{FF2B5EF4-FFF2-40B4-BE49-F238E27FC236}">
              <a16:creationId xmlns:a16="http://schemas.microsoft.com/office/drawing/2014/main" id="{8FF5D13D-99E4-4217-A8FB-89280A32BE6E}"/>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0" name="テキスト ボックス 909">
          <a:extLst>
            <a:ext uri="{FF2B5EF4-FFF2-40B4-BE49-F238E27FC236}">
              <a16:creationId xmlns:a16="http://schemas.microsoft.com/office/drawing/2014/main" id="{EE906EBC-CCFD-46E5-9989-79B44280F71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1" name="直線コネクタ 910">
          <a:extLst>
            <a:ext uri="{FF2B5EF4-FFF2-40B4-BE49-F238E27FC236}">
              <a16:creationId xmlns:a16="http://schemas.microsoft.com/office/drawing/2014/main" id="{A9B9D465-C92E-4EE4-93CE-C39F9C797B29}"/>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2" name="テキスト ボックス 911">
          <a:extLst>
            <a:ext uri="{FF2B5EF4-FFF2-40B4-BE49-F238E27FC236}">
              <a16:creationId xmlns:a16="http://schemas.microsoft.com/office/drawing/2014/main" id="{685E63D6-6502-42E3-B164-CDE499113FEC}"/>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a:extLst>
            <a:ext uri="{FF2B5EF4-FFF2-40B4-BE49-F238E27FC236}">
              <a16:creationId xmlns:a16="http://schemas.microsoft.com/office/drawing/2014/main" id="{A634675C-27E1-43DC-8744-0A240C26FF9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a:extLst>
            <a:ext uri="{FF2B5EF4-FFF2-40B4-BE49-F238E27FC236}">
              <a16:creationId xmlns:a16="http://schemas.microsoft.com/office/drawing/2014/main" id="{E2183005-CB62-4BBE-B56F-370DD3B35B4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a:extLst>
            <a:ext uri="{FF2B5EF4-FFF2-40B4-BE49-F238E27FC236}">
              <a16:creationId xmlns:a16="http://schemas.microsoft.com/office/drawing/2014/main" id="{A43E386D-9D61-4BF1-A4A6-F4E6C2CD633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113756</xdr:rowOff>
    </xdr:from>
    <xdr:to>
      <xdr:col>116</xdr:col>
      <xdr:colOff>62864</xdr:colOff>
      <xdr:row>109</xdr:row>
      <xdr:rowOff>25581</xdr:rowOff>
    </xdr:to>
    <xdr:cxnSp macro="">
      <xdr:nvCxnSpPr>
        <xdr:cNvPr id="916" name="直線コネクタ 915">
          <a:extLst>
            <a:ext uri="{FF2B5EF4-FFF2-40B4-BE49-F238E27FC236}">
              <a16:creationId xmlns:a16="http://schemas.microsoft.com/office/drawing/2014/main" id="{65AD1F86-AE1F-4DCA-ABD3-F0F851F63F4C}"/>
            </a:ext>
          </a:extLst>
        </xdr:cNvPr>
        <xdr:cNvCxnSpPr/>
      </xdr:nvCxnSpPr>
      <xdr:spPr>
        <a:xfrm flipV="1">
          <a:off x="22160864" y="17087306"/>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917" name="【庁舎】&#10;一人当たり面積最小値テキスト">
          <a:extLst>
            <a:ext uri="{FF2B5EF4-FFF2-40B4-BE49-F238E27FC236}">
              <a16:creationId xmlns:a16="http://schemas.microsoft.com/office/drawing/2014/main" id="{C9EBB83D-E137-4748-8DA2-5628D0E18D78}"/>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918" name="直線コネクタ 917">
          <a:extLst>
            <a:ext uri="{FF2B5EF4-FFF2-40B4-BE49-F238E27FC236}">
              <a16:creationId xmlns:a16="http://schemas.microsoft.com/office/drawing/2014/main" id="{80D40CC7-A7AA-4B07-A38D-2BCD422FE51F}"/>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60433</xdr:rowOff>
    </xdr:from>
    <xdr:ext cx="469744" cy="259045"/>
    <xdr:sp macro="" textlink="">
      <xdr:nvSpPr>
        <xdr:cNvPr id="919" name="【庁舎】&#10;一人当たり面積最大値テキスト">
          <a:extLst>
            <a:ext uri="{FF2B5EF4-FFF2-40B4-BE49-F238E27FC236}">
              <a16:creationId xmlns:a16="http://schemas.microsoft.com/office/drawing/2014/main" id="{E3BD2654-D90F-4D7D-AA01-7ACD098187A1}"/>
            </a:ext>
          </a:extLst>
        </xdr:cNvPr>
        <xdr:cNvSpPr txBox="1"/>
      </xdr:nvSpPr>
      <xdr:spPr>
        <a:xfrm>
          <a:off x="22199600" y="1686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113756</xdr:rowOff>
    </xdr:from>
    <xdr:to>
      <xdr:col>116</xdr:col>
      <xdr:colOff>152400</xdr:colOff>
      <xdr:row>99</xdr:row>
      <xdr:rowOff>113756</xdr:rowOff>
    </xdr:to>
    <xdr:cxnSp macro="">
      <xdr:nvCxnSpPr>
        <xdr:cNvPr id="920" name="直線コネクタ 919">
          <a:extLst>
            <a:ext uri="{FF2B5EF4-FFF2-40B4-BE49-F238E27FC236}">
              <a16:creationId xmlns:a16="http://schemas.microsoft.com/office/drawing/2014/main" id="{3D95AAD7-4881-4ABF-ACC3-03068E097574}"/>
            </a:ext>
          </a:extLst>
        </xdr:cNvPr>
        <xdr:cNvCxnSpPr/>
      </xdr:nvCxnSpPr>
      <xdr:spPr>
        <a:xfrm>
          <a:off x="22072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47914</xdr:rowOff>
    </xdr:from>
    <xdr:ext cx="469744" cy="259045"/>
    <xdr:sp macro="" textlink="">
      <xdr:nvSpPr>
        <xdr:cNvPr id="921" name="【庁舎】&#10;一人当たり面積平均値テキスト">
          <a:extLst>
            <a:ext uri="{FF2B5EF4-FFF2-40B4-BE49-F238E27FC236}">
              <a16:creationId xmlns:a16="http://schemas.microsoft.com/office/drawing/2014/main" id="{D767155D-A382-4072-BC3D-9108D5E78B56}"/>
            </a:ext>
          </a:extLst>
        </xdr:cNvPr>
        <xdr:cNvSpPr txBox="1"/>
      </xdr:nvSpPr>
      <xdr:spPr>
        <a:xfrm>
          <a:off x="22199600" y="18050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922" name="フローチャート: 判断 921">
          <a:extLst>
            <a:ext uri="{FF2B5EF4-FFF2-40B4-BE49-F238E27FC236}">
              <a16:creationId xmlns:a16="http://schemas.microsoft.com/office/drawing/2014/main" id="{CA9510CD-2FA4-4B97-A75C-FA26D3DB010E}"/>
            </a:ext>
          </a:extLst>
        </xdr:cNvPr>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92348</xdr:rowOff>
    </xdr:from>
    <xdr:to>
      <xdr:col>112</xdr:col>
      <xdr:colOff>38100</xdr:colOff>
      <xdr:row>106</xdr:row>
      <xdr:rowOff>22498</xdr:rowOff>
    </xdr:to>
    <xdr:sp macro="" textlink="">
      <xdr:nvSpPr>
        <xdr:cNvPr id="923" name="フローチャート: 判断 922">
          <a:extLst>
            <a:ext uri="{FF2B5EF4-FFF2-40B4-BE49-F238E27FC236}">
              <a16:creationId xmlns:a16="http://schemas.microsoft.com/office/drawing/2014/main" id="{767F523C-BD3B-4B59-9060-5AD10B4F274F}"/>
            </a:ext>
          </a:extLst>
        </xdr:cNvPr>
        <xdr:cNvSpPr/>
      </xdr:nvSpPr>
      <xdr:spPr>
        <a:xfrm>
          <a:off x="21272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95613</xdr:rowOff>
    </xdr:from>
    <xdr:to>
      <xdr:col>107</xdr:col>
      <xdr:colOff>101600</xdr:colOff>
      <xdr:row>106</xdr:row>
      <xdr:rowOff>25763</xdr:rowOff>
    </xdr:to>
    <xdr:sp macro="" textlink="">
      <xdr:nvSpPr>
        <xdr:cNvPr id="924" name="フローチャート: 判断 923">
          <a:extLst>
            <a:ext uri="{FF2B5EF4-FFF2-40B4-BE49-F238E27FC236}">
              <a16:creationId xmlns:a16="http://schemas.microsoft.com/office/drawing/2014/main" id="{ABD30BD7-D1FC-43A0-90B4-E9C76246CF12}"/>
            </a:ext>
          </a:extLst>
        </xdr:cNvPr>
        <xdr:cNvSpPr/>
      </xdr:nvSpPr>
      <xdr:spPr>
        <a:xfrm>
          <a:off x="20383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95613</xdr:rowOff>
    </xdr:from>
    <xdr:to>
      <xdr:col>102</xdr:col>
      <xdr:colOff>165100</xdr:colOff>
      <xdr:row>106</xdr:row>
      <xdr:rowOff>25763</xdr:rowOff>
    </xdr:to>
    <xdr:sp macro="" textlink="">
      <xdr:nvSpPr>
        <xdr:cNvPr id="925" name="フローチャート: 判断 924">
          <a:extLst>
            <a:ext uri="{FF2B5EF4-FFF2-40B4-BE49-F238E27FC236}">
              <a16:creationId xmlns:a16="http://schemas.microsoft.com/office/drawing/2014/main" id="{3D9FB9A1-B793-4D03-90A8-64ABCC2B96D6}"/>
            </a:ext>
          </a:extLst>
        </xdr:cNvPr>
        <xdr:cNvSpPr/>
      </xdr:nvSpPr>
      <xdr:spPr>
        <a:xfrm>
          <a:off x="19494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108676</xdr:rowOff>
    </xdr:from>
    <xdr:to>
      <xdr:col>98</xdr:col>
      <xdr:colOff>38100</xdr:colOff>
      <xdr:row>106</xdr:row>
      <xdr:rowOff>38826</xdr:rowOff>
    </xdr:to>
    <xdr:sp macro="" textlink="">
      <xdr:nvSpPr>
        <xdr:cNvPr id="926" name="フローチャート: 判断 925">
          <a:extLst>
            <a:ext uri="{FF2B5EF4-FFF2-40B4-BE49-F238E27FC236}">
              <a16:creationId xmlns:a16="http://schemas.microsoft.com/office/drawing/2014/main" id="{60824D5C-1C4B-4900-A91F-B5CCE6E25497}"/>
            </a:ext>
          </a:extLst>
        </xdr:cNvPr>
        <xdr:cNvSpPr/>
      </xdr:nvSpPr>
      <xdr:spPr>
        <a:xfrm>
          <a:off x="18605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BBE0D0BF-0A6B-434E-A195-2D9DF97B7E2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988CB756-7328-405D-848C-A363073A840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733D1934-B36F-4FC0-8EA1-6983EA05B50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CB6F8416-4DF1-4303-9349-7905DE64134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AF3D96D2-27B3-402A-B28B-9CC726F03C7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18869</xdr:rowOff>
    </xdr:from>
    <xdr:to>
      <xdr:col>116</xdr:col>
      <xdr:colOff>114300</xdr:colOff>
      <xdr:row>104</xdr:row>
      <xdr:rowOff>120469</xdr:rowOff>
    </xdr:to>
    <xdr:sp macro="" textlink="">
      <xdr:nvSpPr>
        <xdr:cNvPr id="932" name="楕円 931">
          <a:extLst>
            <a:ext uri="{FF2B5EF4-FFF2-40B4-BE49-F238E27FC236}">
              <a16:creationId xmlns:a16="http://schemas.microsoft.com/office/drawing/2014/main" id="{970DE87B-225C-4DCB-9366-D9E006FA087B}"/>
            </a:ext>
          </a:extLst>
        </xdr:cNvPr>
        <xdr:cNvSpPr/>
      </xdr:nvSpPr>
      <xdr:spPr>
        <a:xfrm>
          <a:off x="22110700" y="178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41746</xdr:rowOff>
    </xdr:from>
    <xdr:ext cx="469744" cy="259045"/>
    <xdr:sp macro="" textlink="">
      <xdr:nvSpPr>
        <xdr:cNvPr id="933" name="【庁舎】&#10;一人当たり面積該当値テキスト">
          <a:extLst>
            <a:ext uri="{FF2B5EF4-FFF2-40B4-BE49-F238E27FC236}">
              <a16:creationId xmlns:a16="http://schemas.microsoft.com/office/drawing/2014/main" id="{21FE98FB-A134-4F4D-AC1F-ACDB48191927}"/>
            </a:ext>
          </a:extLst>
        </xdr:cNvPr>
        <xdr:cNvSpPr txBox="1"/>
      </xdr:nvSpPr>
      <xdr:spPr>
        <a:xfrm>
          <a:off x="22199600" y="177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12337</xdr:rowOff>
    </xdr:from>
    <xdr:to>
      <xdr:col>112</xdr:col>
      <xdr:colOff>38100</xdr:colOff>
      <xdr:row>104</xdr:row>
      <xdr:rowOff>113937</xdr:rowOff>
    </xdr:to>
    <xdr:sp macro="" textlink="">
      <xdr:nvSpPr>
        <xdr:cNvPr id="934" name="楕円 933">
          <a:extLst>
            <a:ext uri="{FF2B5EF4-FFF2-40B4-BE49-F238E27FC236}">
              <a16:creationId xmlns:a16="http://schemas.microsoft.com/office/drawing/2014/main" id="{917E381C-D0D5-4BE4-A52B-19B674D814D9}"/>
            </a:ext>
          </a:extLst>
        </xdr:cNvPr>
        <xdr:cNvSpPr/>
      </xdr:nvSpPr>
      <xdr:spPr>
        <a:xfrm>
          <a:off x="21272500" y="1784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63137</xdr:rowOff>
    </xdr:from>
    <xdr:to>
      <xdr:col>116</xdr:col>
      <xdr:colOff>63500</xdr:colOff>
      <xdr:row>104</xdr:row>
      <xdr:rowOff>69669</xdr:rowOff>
    </xdr:to>
    <xdr:cxnSp macro="">
      <xdr:nvCxnSpPr>
        <xdr:cNvPr id="935" name="直線コネクタ 934">
          <a:extLst>
            <a:ext uri="{FF2B5EF4-FFF2-40B4-BE49-F238E27FC236}">
              <a16:creationId xmlns:a16="http://schemas.microsoft.com/office/drawing/2014/main" id="{439AA436-EAE5-47C5-9F18-04DCA785DFA4}"/>
            </a:ext>
          </a:extLst>
        </xdr:cNvPr>
        <xdr:cNvCxnSpPr/>
      </xdr:nvCxnSpPr>
      <xdr:spPr>
        <a:xfrm>
          <a:off x="21323300" y="1789393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2539</xdr:rowOff>
    </xdr:from>
    <xdr:to>
      <xdr:col>107</xdr:col>
      <xdr:colOff>101600</xdr:colOff>
      <xdr:row>104</xdr:row>
      <xdr:rowOff>104139</xdr:rowOff>
    </xdr:to>
    <xdr:sp macro="" textlink="">
      <xdr:nvSpPr>
        <xdr:cNvPr id="936" name="楕円 935">
          <a:extLst>
            <a:ext uri="{FF2B5EF4-FFF2-40B4-BE49-F238E27FC236}">
              <a16:creationId xmlns:a16="http://schemas.microsoft.com/office/drawing/2014/main" id="{4FF6344E-F1FD-4E5E-A581-0F552CE7BCE9}"/>
            </a:ext>
          </a:extLst>
        </xdr:cNvPr>
        <xdr:cNvSpPr/>
      </xdr:nvSpPr>
      <xdr:spPr>
        <a:xfrm>
          <a:off x="20383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53339</xdr:rowOff>
    </xdr:from>
    <xdr:to>
      <xdr:col>111</xdr:col>
      <xdr:colOff>177800</xdr:colOff>
      <xdr:row>104</xdr:row>
      <xdr:rowOff>63137</xdr:rowOff>
    </xdr:to>
    <xdr:cxnSp macro="">
      <xdr:nvCxnSpPr>
        <xdr:cNvPr id="937" name="直線コネクタ 936">
          <a:extLst>
            <a:ext uri="{FF2B5EF4-FFF2-40B4-BE49-F238E27FC236}">
              <a16:creationId xmlns:a16="http://schemas.microsoft.com/office/drawing/2014/main" id="{9DC36CEB-AB7F-4B53-A573-173A9DAF62AA}"/>
            </a:ext>
          </a:extLst>
        </xdr:cNvPr>
        <xdr:cNvCxnSpPr/>
      </xdr:nvCxnSpPr>
      <xdr:spPr>
        <a:xfrm>
          <a:off x="20434300" y="17884139"/>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167458</xdr:rowOff>
    </xdr:from>
    <xdr:to>
      <xdr:col>102</xdr:col>
      <xdr:colOff>165100</xdr:colOff>
      <xdr:row>104</xdr:row>
      <xdr:rowOff>97608</xdr:rowOff>
    </xdr:to>
    <xdr:sp macro="" textlink="">
      <xdr:nvSpPr>
        <xdr:cNvPr id="938" name="楕円 937">
          <a:extLst>
            <a:ext uri="{FF2B5EF4-FFF2-40B4-BE49-F238E27FC236}">
              <a16:creationId xmlns:a16="http://schemas.microsoft.com/office/drawing/2014/main" id="{84E17194-DDFA-4E61-AAFD-1B7F29615C66}"/>
            </a:ext>
          </a:extLst>
        </xdr:cNvPr>
        <xdr:cNvSpPr/>
      </xdr:nvSpPr>
      <xdr:spPr>
        <a:xfrm>
          <a:off x="19494500" y="178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46808</xdr:rowOff>
    </xdr:from>
    <xdr:to>
      <xdr:col>107</xdr:col>
      <xdr:colOff>50800</xdr:colOff>
      <xdr:row>104</xdr:row>
      <xdr:rowOff>53339</xdr:rowOff>
    </xdr:to>
    <xdr:cxnSp macro="">
      <xdr:nvCxnSpPr>
        <xdr:cNvPr id="939" name="直線コネクタ 938">
          <a:extLst>
            <a:ext uri="{FF2B5EF4-FFF2-40B4-BE49-F238E27FC236}">
              <a16:creationId xmlns:a16="http://schemas.microsoft.com/office/drawing/2014/main" id="{A40FDBDC-067B-406B-ABBA-F721A648FB79}"/>
            </a:ext>
          </a:extLst>
        </xdr:cNvPr>
        <xdr:cNvCxnSpPr/>
      </xdr:nvCxnSpPr>
      <xdr:spPr>
        <a:xfrm>
          <a:off x="19545300" y="1787760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160927</xdr:rowOff>
    </xdr:from>
    <xdr:to>
      <xdr:col>98</xdr:col>
      <xdr:colOff>38100</xdr:colOff>
      <xdr:row>104</xdr:row>
      <xdr:rowOff>91077</xdr:rowOff>
    </xdr:to>
    <xdr:sp macro="" textlink="">
      <xdr:nvSpPr>
        <xdr:cNvPr id="940" name="楕円 939">
          <a:extLst>
            <a:ext uri="{FF2B5EF4-FFF2-40B4-BE49-F238E27FC236}">
              <a16:creationId xmlns:a16="http://schemas.microsoft.com/office/drawing/2014/main" id="{F20F5879-359A-47E5-BA73-DFBD649BDA11}"/>
            </a:ext>
          </a:extLst>
        </xdr:cNvPr>
        <xdr:cNvSpPr/>
      </xdr:nvSpPr>
      <xdr:spPr>
        <a:xfrm>
          <a:off x="18605500" y="178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40277</xdr:rowOff>
    </xdr:from>
    <xdr:to>
      <xdr:col>102</xdr:col>
      <xdr:colOff>114300</xdr:colOff>
      <xdr:row>104</xdr:row>
      <xdr:rowOff>46808</xdr:rowOff>
    </xdr:to>
    <xdr:cxnSp macro="">
      <xdr:nvCxnSpPr>
        <xdr:cNvPr id="941" name="直線コネクタ 940">
          <a:extLst>
            <a:ext uri="{FF2B5EF4-FFF2-40B4-BE49-F238E27FC236}">
              <a16:creationId xmlns:a16="http://schemas.microsoft.com/office/drawing/2014/main" id="{175E1110-716D-4B87-BB35-9986D0AC40B5}"/>
            </a:ext>
          </a:extLst>
        </xdr:cNvPr>
        <xdr:cNvCxnSpPr/>
      </xdr:nvCxnSpPr>
      <xdr:spPr>
        <a:xfrm>
          <a:off x="18656300" y="1787107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13625</xdr:rowOff>
    </xdr:from>
    <xdr:ext cx="469744" cy="259045"/>
    <xdr:sp macro="" textlink="">
      <xdr:nvSpPr>
        <xdr:cNvPr id="942" name="n_1aveValue【庁舎】&#10;一人当たり面積">
          <a:extLst>
            <a:ext uri="{FF2B5EF4-FFF2-40B4-BE49-F238E27FC236}">
              <a16:creationId xmlns:a16="http://schemas.microsoft.com/office/drawing/2014/main" id="{C1FDD342-E3AC-410C-9577-652DAB042B91}"/>
            </a:ext>
          </a:extLst>
        </xdr:cNvPr>
        <xdr:cNvSpPr txBox="1"/>
      </xdr:nvSpPr>
      <xdr:spPr>
        <a:xfrm>
          <a:off x="21075727" y="181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16890</xdr:rowOff>
    </xdr:from>
    <xdr:ext cx="469744" cy="259045"/>
    <xdr:sp macro="" textlink="">
      <xdr:nvSpPr>
        <xdr:cNvPr id="943" name="n_2aveValue【庁舎】&#10;一人当たり面積">
          <a:extLst>
            <a:ext uri="{FF2B5EF4-FFF2-40B4-BE49-F238E27FC236}">
              <a16:creationId xmlns:a16="http://schemas.microsoft.com/office/drawing/2014/main" id="{3468EE1F-86E2-4C9F-9372-A80B1C0A64AE}"/>
            </a:ext>
          </a:extLst>
        </xdr:cNvPr>
        <xdr:cNvSpPr txBox="1"/>
      </xdr:nvSpPr>
      <xdr:spPr>
        <a:xfrm>
          <a:off x="20199427" y="181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16890</xdr:rowOff>
    </xdr:from>
    <xdr:ext cx="469744" cy="259045"/>
    <xdr:sp macro="" textlink="">
      <xdr:nvSpPr>
        <xdr:cNvPr id="944" name="n_3aveValue【庁舎】&#10;一人当たり面積">
          <a:extLst>
            <a:ext uri="{FF2B5EF4-FFF2-40B4-BE49-F238E27FC236}">
              <a16:creationId xmlns:a16="http://schemas.microsoft.com/office/drawing/2014/main" id="{A3C7F24A-FB1D-4960-A525-9FA4D2F3E43A}"/>
            </a:ext>
          </a:extLst>
        </xdr:cNvPr>
        <xdr:cNvSpPr txBox="1"/>
      </xdr:nvSpPr>
      <xdr:spPr>
        <a:xfrm>
          <a:off x="19310427" y="181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29953</xdr:rowOff>
    </xdr:from>
    <xdr:ext cx="469744" cy="259045"/>
    <xdr:sp macro="" textlink="">
      <xdr:nvSpPr>
        <xdr:cNvPr id="945" name="n_4aveValue【庁舎】&#10;一人当たり面積">
          <a:extLst>
            <a:ext uri="{FF2B5EF4-FFF2-40B4-BE49-F238E27FC236}">
              <a16:creationId xmlns:a16="http://schemas.microsoft.com/office/drawing/2014/main" id="{F87BC429-3913-4F90-8B62-E7F526529B16}"/>
            </a:ext>
          </a:extLst>
        </xdr:cNvPr>
        <xdr:cNvSpPr txBox="1"/>
      </xdr:nvSpPr>
      <xdr:spPr>
        <a:xfrm>
          <a:off x="18421427" y="182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130464</xdr:rowOff>
    </xdr:from>
    <xdr:ext cx="469744" cy="259045"/>
    <xdr:sp macro="" textlink="">
      <xdr:nvSpPr>
        <xdr:cNvPr id="946" name="n_1mainValue【庁舎】&#10;一人当たり面積">
          <a:extLst>
            <a:ext uri="{FF2B5EF4-FFF2-40B4-BE49-F238E27FC236}">
              <a16:creationId xmlns:a16="http://schemas.microsoft.com/office/drawing/2014/main" id="{D956EBA2-982D-4763-92A9-9F20588EA68A}"/>
            </a:ext>
          </a:extLst>
        </xdr:cNvPr>
        <xdr:cNvSpPr txBox="1"/>
      </xdr:nvSpPr>
      <xdr:spPr>
        <a:xfrm>
          <a:off x="21075727" y="1761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120666</xdr:rowOff>
    </xdr:from>
    <xdr:ext cx="469744" cy="259045"/>
    <xdr:sp macro="" textlink="">
      <xdr:nvSpPr>
        <xdr:cNvPr id="947" name="n_2mainValue【庁舎】&#10;一人当たり面積">
          <a:extLst>
            <a:ext uri="{FF2B5EF4-FFF2-40B4-BE49-F238E27FC236}">
              <a16:creationId xmlns:a16="http://schemas.microsoft.com/office/drawing/2014/main" id="{0235B357-ED5C-4790-9590-5E8B272392F2}"/>
            </a:ext>
          </a:extLst>
        </xdr:cNvPr>
        <xdr:cNvSpPr txBox="1"/>
      </xdr:nvSpPr>
      <xdr:spPr>
        <a:xfrm>
          <a:off x="20199427"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114135</xdr:rowOff>
    </xdr:from>
    <xdr:ext cx="469744" cy="259045"/>
    <xdr:sp macro="" textlink="">
      <xdr:nvSpPr>
        <xdr:cNvPr id="948" name="n_3mainValue【庁舎】&#10;一人当たり面積">
          <a:extLst>
            <a:ext uri="{FF2B5EF4-FFF2-40B4-BE49-F238E27FC236}">
              <a16:creationId xmlns:a16="http://schemas.microsoft.com/office/drawing/2014/main" id="{56A32FAD-0CF4-4C85-B279-F392DA53E809}"/>
            </a:ext>
          </a:extLst>
        </xdr:cNvPr>
        <xdr:cNvSpPr txBox="1"/>
      </xdr:nvSpPr>
      <xdr:spPr>
        <a:xfrm>
          <a:off x="19310427" y="1760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107604</xdr:rowOff>
    </xdr:from>
    <xdr:ext cx="469744" cy="259045"/>
    <xdr:sp macro="" textlink="">
      <xdr:nvSpPr>
        <xdr:cNvPr id="949" name="n_4mainValue【庁舎】&#10;一人当たり面積">
          <a:extLst>
            <a:ext uri="{FF2B5EF4-FFF2-40B4-BE49-F238E27FC236}">
              <a16:creationId xmlns:a16="http://schemas.microsoft.com/office/drawing/2014/main" id="{9EC43061-7B4F-4B96-8D38-90F4EF0275F2}"/>
            </a:ext>
          </a:extLst>
        </xdr:cNvPr>
        <xdr:cNvSpPr txBox="1"/>
      </xdr:nvSpPr>
      <xdr:spPr>
        <a:xfrm>
          <a:off x="18421427" y="1759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a:extLst>
            <a:ext uri="{FF2B5EF4-FFF2-40B4-BE49-F238E27FC236}">
              <a16:creationId xmlns:a16="http://schemas.microsoft.com/office/drawing/2014/main" id="{01483F9B-0F8B-4F4A-A6E3-1D7A709AD66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a:extLst>
            <a:ext uri="{FF2B5EF4-FFF2-40B4-BE49-F238E27FC236}">
              <a16:creationId xmlns:a16="http://schemas.microsoft.com/office/drawing/2014/main" id="{34D6EB47-DF49-472D-9B8D-39CF4E6DA70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a:extLst>
            <a:ext uri="{FF2B5EF4-FFF2-40B4-BE49-F238E27FC236}">
              <a16:creationId xmlns:a16="http://schemas.microsoft.com/office/drawing/2014/main" id="{4E4EFF3D-7EF1-4B22-A0D6-B07B5FBCCC1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類似団体と比較して特に有形固定資産減価償却率が高くなっている施設は、体育館・プール、保健センター・保健所、福祉施設、市民会館で、低くなっている施設は、図書館、消防施設である。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体育館・プール、保健センター・保健所、福祉施設、市民会館については、どれも老朽化が進んでおり、有形固定資産減価償却率は類似団体に比べ高い水準にあるため、令和２年度に策定された個別施設計画をもとに計画的に老朽化対策を行い、維持管理費用の抑制に努めていくこととな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図書館については、平成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年度の「学びの杜ののいち カレード」新設により有形固定資産減価償却率が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と類似団体の水準を大きく下回っている。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また、旧施設より規模が大きくなったため、一人あたりの面積の類似団体と比べ極めて大きくなっており、維持管理費も多額の費用を要するなどの課題も残る。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消防施設については、平成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年の富奥防災コミュニティセンターの新設により有形固定資産減価償却率は類似団体に比べ大幅に低い水準にある。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石川県野々市市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53,981
53,433
13.56
21,796,205
21,088,515
509,413
12,074,556
20,047,454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人口の増加に伴う財政需要の増に加え、新型コロナウイルス感染症の影響による市税の減に伴い、財政力指数は</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財政力指数は類似団体平均を上回る水準を保っているものの、今後も引き続き歳出の見直しや徴収強化等による安定した税収の確保を図り、更なる財政基盤の強化に努める。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26458</xdr:rowOff>
    </xdr:from>
    <xdr:to>
      <xdr:col>23</xdr:col>
      <xdr:colOff>133350</xdr:colOff>
      <xdr:row>40</xdr:row>
      <xdr:rowOff>66675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884458"/>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26458</xdr:rowOff>
    </xdr:from>
    <xdr:to>
      <xdr:col>19</xdr:col>
      <xdr:colOff>133350</xdr:colOff>
      <xdr:row>40</xdr:row>
      <xdr:rowOff>26458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8844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26458</xdr:rowOff>
    </xdr:from>
    <xdr:to>
      <xdr:col>15</xdr:col>
      <xdr:colOff>82550</xdr:colOff>
      <xdr:row>40</xdr:row>
      <xdr:rowOff>46567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8844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46567</xdr:rowOff>
    </xdr:from>
    <xdr:to>
      <xdr:col>11</xdr:col>
      <xdr:colOff>31750</xdr:colOff>
      <xdr:row>40</xdr:row>
      <xdr:rowOff>66675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9045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131885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15875</xdr:rowOff>
    </xdr:from>
    <xdr:to>
      <xdr:col>23</xdr:col>
      <xdr:colOff>184150</xdr:colOff>
      <xdr:row>40</xdr:row>
      <xdr:rowOff>117475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32402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71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147108</xdr:rowOff>
    </xdr:from>
    <xdr:to>
      <xdr:col>19</xdr:col>
      <xdr:colOff>184150</xdr:colOff>
      <xdr:row>40</xdr:row>
      <xdr:rowOff>77258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87435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60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147108</xdr:rowOff>
    </xdr:from>
    <xdr:to>
      <xdr:col>15</xdr:col>
      <xdr:colOff>133350</xdr:colOff>
      <xdr:row>40</xdr:row>
      <xdr:rowOff>77258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87435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167217</xdr:rowOff>
    </xdr:from>
    <xdr:to>
      <xdr:col>11</xdr:col>
      <xdr:colOff>82550</xdr:colOff>
      <xdr:row>40</xdr:row>
      <xdr:rowOff>97367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107544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生活保護受給人員の増加等により扶助費が約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億円の増、また、病院事業に係る一部事務組合への負担割合の見直しにより補助費が約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億円の増となった。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しかしながら、普通交付税が約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億円の増となったことなどから経常一般財源収入は前年度より約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億円の増となり、経常収支比率は前年度より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ポイント改善した。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今後も引き続き人件費の抑制など歳出のスリム化を推進し、義務的経費の削減に努める。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53848</xdr:rowOff>
    </xdr:from>
    <xdr:to>
      <xdr:col>23</xdr:col>
      <xdr:colOff>133350</xdr:colOff>
      <xdr:row>66</xdr:row>
      <xdr:rowOff>10160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026648"/>
          <a:ext cx="838200" cy="2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10160</xdr:rowOff>
    </xdr:from>
    <xdr:to>
      <xdr:col>19</xdr:col>
      <xdr:colOff>133350</xdr:colOff>
      <xdr:row>66</xdr:row>
      <xdr:rowOff>63246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32586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10160</xdr:rowOff>
    </xdr:from>
    <xdr:to>
      <xdr:col>19</xdr:col>
      <xdr:colOff>184150</xdr:colOff>
      <xdr:row>65</xdr:row>
      <xdr:rowOff>111760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121937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23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508</xdr:rowOff>
    </xdr:from>
    <xdr:to>
      <xdr:col>15</xdr:col>
      <xdr:colOff>82550</xdr:colOff>
      <xdr:row>66</xdr:row>
      <xdr:rowOff>63246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31620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29464</xdr:rowOff>
    </xdr:from>
    <xdr:to>
      <xdr:col>15</xdr:col>
      <xdr:colOff>133350</xdr:colOff>
      <xdr:row>65</xdr:row>
      <xdr:rowOff>131064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7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141241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4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80264</xdr:rowOff>
    </xdr:from>
    <xdr:to>
      <xdr:col>11</xdr:col>
      <xdr:colOff>31750</xdr:colOff>
      <xdr:row>66</xdr:row>
      <xdr:rowOff>508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22451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19812</xdr:rowOff>
    </xdr:from>
    <xdr:to>
      <xdr:col>11</xdr:col>
      <xdr:colOff>82550</xdr:colOff>
      <xdr:row>65</xdr:row>
      <xdr:rowOff>121412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131589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932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120667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3048</xdr:rowOff>
    </xdr:from>
    <xdr:to>
      <xdr:col>23</xdr:col>
      <xdr:colOff>184150</xdr:colOff>
      <xdr:row>64</xdr:row>
      <xdr:rowOff>104648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146575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94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130810</xdr:rowOff>
    </xdr:from>
    <xdr:to>
      <xdr:col>19</xdr:col>
      <xdr:colOff>184150</xdr:colOff>
      <xdr:row>66</xdr:row>
      <xdr:rowOff>60960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45737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36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12446</xdr:rowOff>
    </xdr:from>
    <xdr:to>
      <xdr:col>15</xdr:col>
      <xdr:colOff>133350</xdr:colOff>
      <xdr:row>66</xdr:row>
      <xdr:rowOff>114046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32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98823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41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121158</xdr:rowOff>
    </xdr:from>
    <xdr:to>
      <xdr:col>11</xdr:col>
      <xdr:colOff>82550</xdr:colOff>
      <xdr:row>66</xdr:row>
      <xdr:rowOff>51308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2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36085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35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29464</xdr:rowOff>
    </xdr:from>
    <xdr:to>
      <xdr:col>7</xdr:col>
      <xdr:colOff>31750</xdr:colOff>
      <xdr:row>65</xdr:row>
      <xdr:rowOff>131064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17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141241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94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類似団体平均、全国平均及び石川県平均の数値を下回っているのは、ゴミ処理業務や消防業務を一部事務組合で行っていることにより人件費が抑えられているためである。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老朽化が進む公共施設の維持・修繕に今まで以上に費用がかかることが予想されるため、引き続き効率的な職員配置、事業見直しによる経費の節減や不要不急な事務事業の見直しを行うことにより、コストの縮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63443</xdr:rowOff>
    </xdr:from>
    <xdr:to>
      <xdr:col>23</xdr:col>
      <xdr:colOff>133350</xdr:colOff>
      <xdr:row>81</xdr:row>
      <xdr:rowOff>86091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114800" y="13950893"/>
          <a:ext cx="838200" cy="2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95603</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5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150760</xdr:rowOff>
    </xdr:from>
    <xdr:to>
      <xdr:col>19</xdr:col>
      <xdr:colOff>133350</xdr:colOff>
      <xdr:row>81</xdr:row>
      <xdr:rowOff>86091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866760"/>
          <a:ext cx="889000" cy="10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30580</xdr:rowOff>
    </xdr:from>
    <xdr:to>
      <xdr:col>19</xdr:col>
      <xdr:colOff>184150</xdr:colOff>
      <xdr:row>82</xdr:row>
      <xdr:rowOff>132180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116957</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17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114105</xdr:rowOff>
    </xdr:from>
    <xdr:to>
      <xdr:col>15</xdr:col>
      <xdr:colOff>82550</xdr:colOff>
      <xdr:row>80</xdr:row>
      <xdr:rowOff>150760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830105"/>
          <a:ext cx="889000" cy="3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71462</xdr:rowOff>
    </xdr:from>
    <xdr:to>
      <xdr:col>15</xdr:col>
      <xdr:colOff>133350</xdr:colOff>
      <xdr:row>82</xdr:row>
      <xdr:rowOff>1612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157839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04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114105</xdr:rowOff>
    </xdr:from>
    <xdr:to>
      <xdr:col>11</xdr:col>
      <xdr:colOff>31750</xdr:colOff>
      <xdr:row>80</xdr:row>
      <xdr:rowOff>135547</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3830105"/>
          <a:ext cx="889000" cy="2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28178</xdr:rowOff>
    </xdr:from>
    <xdr:to>
      <xdr:col>11</xdr:col>
      <xdr:colOff>82550</xdr:colOff>
      <xdr:row>81</xdr:row>
      <xdr:rowOff>129778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114555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00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16585</xdr:rowOff>
    </xdr:from>
    <xdr:to>
      <xdr:col>7</xdr:col>
      <xdr:colOff>31750</xdr:colOff>
      <xdr:row>81</xdr:row>
      <xdr:rowOff>118185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0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102962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9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12643</xdr:rowOff>
    </xdr:from>
    <xdr:to>
      <xdr:col>23</xdr:col>
      <xdr:colOff>184150</xdr:colOff>
      <xdr:row>81</xdr:row>
      <xdr:rowOff>114243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390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29170</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745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35291</xdr:rowOff>
    </xdr:from>
    <xdr:to>
      <xdr:col>19</xdr:col>
      <xdr:colOff>184150</xdr:colOff>
      <xdr:row>81</xdr:row>
      <xdr:rowOff>136891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92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147068</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691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99960</xdr:rowOff>
    </xdr:from>
    <xdr:to>
      <xdr:col>15</xdr:col>
      <xdr:colOff>133350</xdr:colOff>
      <xdr:row>81</xdr:row>
      <xdr:rowOff>30110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81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40287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58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63305</xdr:rowOff>
    </xdr:from>
    <xdr:to>
      <xdr:col>11</xdr:col>
      <xdr:colOff>82550</xdr:colOff>
      <xdr:row>80</xdr:row>
      <xdr:rowOff>164905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77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3632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54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84747</xdr:rowOff>
    </xdr:from>
    <xdr:to>
      <xdr:col>7</xdr:col>
      <xdr:colOff>31750</xdr:colOff>
      <xdr:row>81</xdr:row>
      <xdr:rowOff>14897</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80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25074</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569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国準拠により給与改定を行っており、全国市平均の数値を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ポイント、類似団体平均の数値を</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ポイント上回る結果となった。</a:t>
          </a:r>
        </a:p>
        <a:p>
          <a:r>
            <a:rPr kumimoji="1" lang="ja-JP" altLang="en-US" sz="1300">
              <a:latin typeface="ＭＳ Ｐゴシック" panose="020B0600070205080204" pitchFamily="50" charset="-128"/>
              <a:ea typeface="ＭＳ Ｐゴシック" panose="020B0600070205080204" pitchFamily="50" charset="-128"/>
            </a:rPr>
            <a:t>　今後も国の給与改定の動向に注視しながら、引き続き給与水準の適正化に努める。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33564</xdr:rowOff>
    </xdr:from>
    <xdr:to>
      <xdr:col>81</xdr:col>
      <xdr:colOff>44450</xdr:colOff>
      <xdr:row>87</xdr:row>
      <xdr:rowOff>33564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9497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136071</xdr:rowOff>
    </xdr:from>
    <xdr:to>
      <xdr:col>77</xdr:col>
      <xdr:colOff>44450</xdr:colOff>
      <xdr:row>87</xdr:row>
      <xdr:rowOff>33564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88077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128106</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529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67129</xdr:rowOff>
    </xdr:from>
    <xdr:to>
      <xdr:col>72</xdr:col>
      <xdr:colOff>203200</xdr:colOff>
      <xdr:row>86</xdr:row>
      <xdr:rowOff>136071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81182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67129</xdr:rowOff>
    </xdr:from>
    <xdr:to>
      <xdr:col>68</xdr:col>
      <xdr:colOff>152400</xdr:colOff>
      <xdr:row>86</xdr:row>
      <xdr:rowOff>84364</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81182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154214</xdr:rowOff>
    </xdr:from>
    <xdr:to>
      <xdr:col>81</xdr:col>
      <xdr:colOff>95250</xdr:colOff>
      <xdr:row>87</xdr:row>
      <xdr:rowOff>84364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126291</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8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154214</xdr:rowOff>
    </xdr:from>
    <xdr:to>
      <xdr:col>77</xdr:col>
      <xdr:colOff>95250</xdr:colOff>
      <xdr:row>87</xdr:row>
      <xdr:rowOff>84364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69141</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98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85271</xdr:rowOff>
    </xdr:from>
    <xdr:to>
      <xdr:col>73</xdr:col>
      <xdr:colOff>44450</xdr:colOff>
      <xdr:row>87</xdr:row>
      <xdr:rowOff>15421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198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16329</xdr:rowOff>
    </xdr:from>
    <xdr:to>
      <xdr:col>68</xdr:col>
      <xdr:colOff>203200</xdr:colOff>
      <xdr:row>86</xdr:row>
      <xdr:rowOff>117929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145341</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5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ゴミ処理業務や消防業務を一部事務組合で行っていることにより類似団体平均、全国平均及び石川県平均の数値を下回っているが、人口増に伴う事務量の増加にも配慮しつつ、引き続き効率的な職員配置による定員管理の適正化や事務の効率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65617</xdr:rowOff>
    </xdr:from>
    <xdr:to>
      <xdr:col>81</xdr:col>
      <xdr:colOff>44450</xdr:colOff>
      <xdr:row>60</xdr:row>
      <xdr:rowOff>73660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35261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129663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73660</xdr:rowOff>
    </xdr:from>
    <xdr:to>
      <xdr:col>77</xdr:col>
      <xdr:colOff>44450</xdr:colOff>
      <xdr:row>60</xdr:row>
      <xdr:rowOff>95779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360660"/>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46372</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0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91757</xdr:rowOff>
    </xdr:from>
    <xdr:to>
      <xdr:col>72</xdr:col>
      <xdr:colOff>203200</xdr:colOff>
      <xdr:row>60</xdr:row>
      <xdr:rowOff>95779</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378757"/>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117369</xdr:rowOff>
    </xdr:from>
    <xdr:to>
      <xdr:col>73</xdr:col>
      <xdr:colOff>44450</xdr:colOff>
      <xdr:row>61</xdr:row>
      <xdr:rowOff>47519</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32296</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9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83714</xdr:rowOff>
    </xdr:from>
    <xdr:to>
      <xdr:col>68</xdr:col>
      <xdr:colOff>152400</xdr:colOff>
      <xdr:row>60</xdr:row>
      <xdr:rowOff>91757</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37071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101282</xdr:rowOff>
    </xdr:from>
    <xdr:to>
      <xdr:col>68</xdr:col>
      <xdr:colOff>203200</xdr:colOff>
      <xdr:row>61</xdr:row>
      <xdr:rowOff>31432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16209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10177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14817</xdr:rowOff>
    </xdr:from>
    <xdr:to>
      <xdr:col>81</xdr:col>
      <xdr:colOff>95250</xdr:colOff>
      <xdr:row>60</xdr:row>
      <xdr:rowOff>116417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31344</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14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22860</xdr:rowOff>
    </xdr:from>
    <xdr:to>
      <xdr:col>77</xdr:col>
      <xdr:colOff>95250</xdr:colOff>
      <xdr:row>60</xdr:row>
      <xdr:rowOff>124460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134637</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0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44979</xdr:rowOff>
    </xdr:from>
    <xdr:to>
      <xdr:col>73</xdr:col>
      <xdr:colOff>44450</xdr:colOff>
      <xdr:row>60</xdr:row>
      <xdr:rowOff>146579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33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156756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10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40957</xdr:rowOff>
    </xdr:from>
    <xdr:to>
      <xdr:col>68</xdr:col>
      <xdr:colOff>203200</xdr:colOff>
      <xdr:row>60</xdr:row>
      <xdr:rowOff>142557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32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152734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09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32914</xdr:rowOff>
    </xdr:from>
    <xdr:to>
      <xdr:col>64</xdr:col>
      <xdr:colOff>152400</xdr:colOff>
      <xdr:row>60</xdr:row>
      <xdr:rowOff>134514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31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144691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08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病院事業に係る一部事務組合への負担割合の見直しにより負担金が前年度に比べ約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億円増加したものの、</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大きな償還開始事業もなく起債償還が進んだことから</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、前年度と比べ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ポイント改善した。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しかしながら、令和元年度から類似団体平均の数値を上回る状況が続いているため、引き続き関係する公営企業や一部事務組合の公債費の状況を注視しつつ、普通</a:t>
          </a:r>
          <a:r>
            <a:rPr kumimoji="1" lang="ja-JP" altLang="en-US" sz="1300">
              <a:latin typeface="ＭＳ Ｐゴシック" panose="020B0600070205080204" pitchFamily="50" charset="-128"/>
              <a:ea typeface="ＭＳ Ｐゴシック" panose="020B0600070205080204" pitchFamily="50" charset="-128"/>
            </a:rPr>
            <a:t>会計における建設地方債の新規発行の抑制、交付税措置のある有利な地方債の活用により公債費負担の更なる改善に努める必要がある。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116417</xdr:rowOff>
    </xdr:from>
    <xdr:to>
      <xdr:col>81</xdr:col>
      <xdr:colOff>44450</xdr:colOff>
      <xdr:row>41</xdr:row>
      <xdr:rowOff>124460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714586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149031</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3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100330</xdr:rowOff>
    </xdr:from>
    <xdr:to>
      <xdr:col>77</xdr:col>
      <xdr:colOff>44450</xdr:colOff>
      <xdr:row>41</xdr:row>
      <xdr:rowOff>124460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71297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113047</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52070</xdr:rowOff>
    </xdr:from>
    <xdr:to>
      <xdr:col>72</xdr:col>
      <xdr:colOff>203200</xdr:colOff>
      <xdr:row>41</xdr:row>
      <xdr:rowOff>100330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70815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121090</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3810</xdr:rowOff>
    </xdr:from>
    <xdr:to>
      <xdr:col>68</xdr:col>
      <xdr:colOff>152400</xdr:colOff>
      <xdr:row>41</xdr:row>
      <xdr:rowOff>52070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70332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17356</xdr:rowOff>
    </xdr:from>
    <xdr:to>
      <xdr:col>68</xdr:col>
      <xdr:colOff>203200</xdr:colOff>
      <xdr:row>41</xdr:row>
      <xdr:rowOff>118956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103733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119821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65617</xdr:rowOff>
    </xdr:from>
    <xdr:to>
      <xdr:col>81</xdr:col>
      <xdr:colOff>95250</xdr:colOff>
      <xdr:row>41</xdr:row>
      <xdr:rowOff>167217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37694</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06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73660</xdr:rowOff>
    </xdr:from>
    <xdr:to>
      <xdr:col>77</xdr:col>
      <xdr:colOff>95250</xdr:colOff>
      <xdr:row>42</xdr:row>
      <xdr:rowOff>3810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49530</xdr:rowOff>
    </xdr:from>
    <xdr:to>
      <xdr:col>73</xdr:col>
      <xdr:colOff>44450</xdr:colOff>
      <xdr:row>41</xdr:row>
      <xdr:rowOff>151130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1270</xdr:rowOff>
    </xdr:from>
    <xdr:to>
      <xdr:col>68</xdr:col>
      <xdr:colOff>203200</xdr:colOff>
      <xdr:row>41</xdr:row>
      <xdr:rowOff>102870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64787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企業債を含む既発債の償還が進んだことや減債基金などの積み増しにより、将来負担比率は前年度と比べると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ポイント改善し類似団体平均の数値を下回った。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今後も公共施設の老朽化に伴う改修事業など多額の起債の発行を伴う事業により比率が上昇することが考えられることから、これまで以上に行財政運営の合理化、効率化を図り、将来負担の抑制に努める。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112466</xdr:rowOff>
    </xdr:from>
    <xdr:to>
      <xdr:col>81</xdr:col>
      <xdr:colOff>44450</xdr:colOff>
      <xdr:row>15</xdr:row>
      <xdr:rowOff>80433</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512766"/>
          <a:ext cx="838200" cy="139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41786</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442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80433</xdr:rowOff>
    </xdr:from>
    <xdr:to>
      <xdr:col>77</xdr:col>
      <xdr:colOff>44450</xdr:colOff>
      <xdr:row>16</xdr:row>
      <xdr:rowOff>10866</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652183"/>
          <a:ext cx="889000" cy="10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10866</xdr:rowOff>
    </xdr:from>
    <xdr:to>
      <xdr:col>72</xdr:col>
      <xdr:colOff>203200</xdr:colOff>
      <xdr:row>16</xdr:row>
      <xdr:rowOff>116769</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754066"/>
          <a:ext cx="889000" cy="10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44379</xdr:rowOff>
    </xdr:from>
    <xdr:to>
      <xdr:col>73</xdr:col>
      <xdr:colOff>44450</xdr:colOff>
      <xdr:row>15</xdr:row>
      <xdr:rowOff>145979</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156156</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79234</xdr:rowOff>
    </xdr:from>
    <xdr:to>
      <xdr:col>68</xdr:col>
      <xdr:colOff>152400</xdr:colOff>
      <xdr:row>16</xdr:row>
      <xdr:rowOff>116769</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2822434"/>
          <a:ext cx="889000" cy="3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72531</xdr:rowOff>
    </xdr:from>
    <xdr:to>
      <xdr:col>68</xdr:col>
      <xdr:colOff>203200</xdr:colOff>
      <xdr:row>16</xdr:row>
      <xdr:rowOff>2681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12858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4304</xdr:rowOff>
    </xdr:from>
    <xdr:to>
      <xdr:col>64</xdr:col>
      <xdr:colOff>152400</xdr:colOff>
      <xdr:row>16</xdr:row>
      <xdr:rowOff>105904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7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116081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51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61666</xdr:rowOff>
    </xdr:from>
    <xdr:to>
      <xdr:col>81</xdr:col>
      <xdr:colOff>95250</xdr:colOff>
      <xdr:row>14</xdr:row>
      <xdr:rowOff>163266</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46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78193</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30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29633</xdr:rowOff>
    </xdr:from>
    <xdr:to>
      <xdr:col>77</xdr:col>
      <xdr:colOff>95250</xdr:colOff>
      <xdr:row>15</xdr:row>
      <xdr:rowOff>131233</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60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116010</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687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131516</xdr:rowOff>
    </xdr:from>
    <xdr:to>
      <xdr:col>73</xdr:col>
      <xdr:colOff>44450</xdr:colOff>
      <xdr:row>16</xdr:row>
      <xdr:rowOff>61666</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70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46443</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78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65969</xdr:rowOff>
    </xdr:from>
    <xdr:to>
      <xdr:col>68</xdr:col>
      <xdr:colOff>203200</xdr:colOff>
      <xdr:row>16</xdr:row>
      <xdr:rowOff>167569</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80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152346</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895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28434</xdr:rowOff>
    </xdr:from>
    <xdr:to>
      <xdr:col>64</xdr:col>
      <xdr:colOff>152400</xdr:colOff>
      <xdr:row>16</xdr:row>
      <xdr:rowOff>130034</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77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114811</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146050</xdr:colOff>
      <xdr:row>26</xdr:row>
      <xdr:rowOff>31750</xdr:rowOff>
    </xdr:from>
    <xdr:ext cx="9201150" cy="425758"/>
    <xdr:sp macro="" textlink="">
      <xdr:nvSpPr>
        <xdr:cNvPr id="474" name="テキスト ボックス 473">
          <a:extLst>
            <a:ext uri="{FF2B5EF4-FFF2-40B4-BE49-F238E27FC236}">
              <a16:creationId xmlns:a16="http://schemas.microsoft.com/office/drawing/2014/main" id="{DF5E2573-8C3C-4DDA-97C1-CB8D170131A2}"/>
            </a:ext>
          </a:extLst>
        </xdr:cNvPr>
        <xdr:cNvSpPr txBox="1"/>
      </xdr:nvSpPr>
      <xdr:spPr>
        <a:xfrm>
          <a:off x="717550" y="4324350"/>
          <a:ext cx="9201150"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br>
            <a:rPr kumimoji="1" lang="ja-JP" altLang="en-US" sz="1000">
              <a:solidFill>
                <a:srgbClr val="000000"/>
              </a:solidFill>
              <a:latin typeface="ＭＳ Ｐゴシック" panose="020B0600070205080204" pitchFamily="50" charset="-128"/>
              <a:ea typeface="ＭＳ Ｐゴシック" panose="020B0600070205080204" pitchFamily="50" charset="-128"/>
            </a:rPr>
          </a:br>
          <a:r>
            <a:rPr kumimoji="1" lang="ja-JP" altLang="en-US" sz="1000">
              <a:solidFill>
                <a:srgbClr val="000000"/>
              </a:solidFill>
              <a:latin typeface="ＭＳ Ｐゴシック" panose="020B0600070205080204" pitchFamily="50" charset="-128"/>
              <a:ea typeface="ＭＳ Ｐゴシック" panose="020B0600070205080204" pitchFamily="50" charset="-128"/>
            </a:rPr>
            <a:t>　</a:t>
          </a:r>
          <a:r>
            <a:rPr kumimoji="1" lang="ja-JP" altLang="en-US" sz="1000" baseline="0">
              <a:solidFill>
                <a:srgbClr val="000000"/>
              </a:solidFill>
              <a:latin typeface="ＭＳ Ｐゴシック" panose="020B0600070205080204" pitchFamily="50" charset="-128"/>
              <a:ea typeface="ＭＳ Ｐゴシック" panose="020B0600070205080204" pitchFamily="50" charset="-128"/>
            </a:rPr>
            <a:t> </a:t>
          </a:r>
          <a:r>
            <a:rPr kumimoji="1" lang="ja-JP" altLang="en-US" sz="1000">
              <a:solidFill>
                <a:srgbClr val="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石川県野々市市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53,981
53,433
13.56
21,796,205
21,088,515
509,413
12,074,556
20,047,454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人件費自体には大きな増減が無いものの、経常収支比率分母の増に伴い、前年度より</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ポイントの減となっている。</a:t>
          </a:r>
        </a:p>
        <a:p>
          <a:r>
            <a:rPr kumimoji="1" lang="ja-JP" altLang="en-US" sz="1300">
              <a:latin typeface="ＭＳ Ｐゴシック" panose="020B0600070205080204" pitchFamily="50" charset="-128"/>
              <a:ea typeface="ＭＳ Ｐゴシック" panose="020B0600070205080204" pitchFamily="50" charset="-128"/>
            </a:rPr>
            <a:t>　類似団体平均と比較すると、人件費に係る経常収支比率は低くなっているが、これはゴミ処理業務や消防業務を一部事務組合で行っていることによるものであり、今後も効率的な職員配置により更なる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69850</xdr:rowOff>
    </xdr:from>
    <xdr:to>
      <xdr:col>24</xdr:col>
      <xdr:colOff>25400</xdr:colOff>
      <xdr:row>36</xdr:row>
      <xdr:rowOff>43180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7060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142240</xdr:rowOff>
    </xdr:from>
    <xdr:to>
      <xdr:col>19</xdr:col>
      <xdr:colOff>187325</xdr:colOff>
      <xdr:row>36</xdr:row>
      <xdr:rowOff>43180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97154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142240</xdr:rowOff>
    </xdr:from>
    <xdr:to>
      <xdr:col>15</xdr:col>
      <xdr:colOff>98425</xdr:colOff>
      <xdr:row>34</xdr:row>
      <xdr:rowOff>157480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971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149860</xdr:rowOff>
    </xdr:from>
    <xdr:to>
      <xdr:col>11</xdr:col>
      <xdr:colOff>9525</xdr:colOff>
      <xdr:row>34</xdr:row>
      <xdr:rowOff>157480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979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19050</xdr:rowOff>
    </xdr:from>
    <xdr:to>
      <xdr:col>24</xdr:col>
      <xdr:colOff>76200</xdr:colOff>
      <xdr:row>35</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35577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163830</xdr:rowOff>
    </xdr:from>
    <xdr:to>
      <xdr:col>20</xdr:col>
      <xdr:colOff>38100</xdr:colOff>
      <xdr:row>36</xdr:row>
      <xdr:rowOff>93980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104157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3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91440</xdr:rowOff>
    </xdr:from>
    <xdr:to>
      <xdr:col>15</xdr:col>
      <xdr:colOff>149225</xdr:colOff>
      <xdr:row>35</xdr:row>
      <xdr:rowOff>21590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31767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106680</xdr:rowOff>
    </xdr:from>
    <xdr:to>
      <xdr:col>11</xdr:col>
      <xdr:colOff>60325</xdr:colOff>
      <xdr:row>35</xdr:row>
      <xdr:rowOff>36830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47007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99060</xdr:rowOff>
    </xdr:from>
    <xdr:to>
      <xdr:col>6</xdr:col>
      <xdr:colOff>171450</xdr:colOff>
      <xdr:row>35</xdr:row>
      <xdr:rowOff>29210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39387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新型コロナウイルス感染症の影響で様々なイベントや事業が中止になったことから前年度より</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ポイントの減となっている。</a:t>
          </a:r>
        </a:p>
        <a:p>
          <a:r>
            <a:rPr kumimoji="1" lang="ja-JP" altLang="en-US" sz="1300">
              <a:latin typeface="ＭＳ Ｐゴシック" panose="020B0600070205080204" pitchFamily="50" charset="-128"/>
              <a:ea typeface="ＭＳ Ｐゴシック" panose="020B0600070205080204" pitchFamily="50" charset="-128"/>
            </a:rPr>
            <a:t>　これは、あくまで一時的な削減としかならないため、今後も事務事業の見直し等によりさらなるコストの縮減に努める必要がある。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24529"/>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58964</xdr:rowOff>
    </xdr:from>
    <xdr:to>
      <xdr:col>82</xdr:col>
      <xdr:colOff>107950</xdr:colOff>
      <xdr:row>18</xdr:row>
      <xdr:rowOff>94343</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973614"/>
          <a:ext cx="8382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65513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94343</xdr:rowOff>
    </xdr:from>
    <xdr:to>
      <xdr:col>78</xdr:col>
      <xdr:colOff>69850</xdr:colOff>
      <xdr:row>19</xdr:row>
      <xdr:rowOff>129722</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180443"/>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81643</xdr:rowOff>
    </xdr:from>
    <xdr:to>
      <xdr:col>78</xdr:col>
      <xdr:colOff>120650</xdr:colOff>
      <xdr:row>17</xdr:row>
      <xdr:rowOff>11793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21970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93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75293</xdr:rowOff>
    </xdr:from>
    <xdr:to>
      <xdr:col>73</xdr:col>
      <xdr:colOff>180975</xdr:colOff>
      <xdr:row>19</xdr:row>
      <xdr:rowOff>129722</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3328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98170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94343</xdr:rowOff>
    </xdr:from>
    <xdr:to>
      <xdr:col>69</xdr:col>
      <xdr:colOff>92075</xdr:colOff>
      <xdr:row>19</xdr:row>
      <xdr:rowOff>75293</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180443"/>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146957</xdr:rowOff>
    </xdr:from>
    <xdr:to>
      <xdr:col>69</xdr:col>
      <xdr:colOff>142875</xdr:colOff>
      <xdr:row>17</xdr:row>
      <xdr:rowOff>77107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87284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65513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151691</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9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43543</xdr:rowOff>
    </xdr:from>
    <xdr:to>
      <xdr:col>78</xdr:col>
      <xdr:colOff>120650</xdr:colOff>
      <xdr:row>18</xdr:row>
      <xdr:rowOff>145143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129920</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216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78922</xdr:rowOff>
    </xdr:from>
    <xdr:to>
      <xdr:col>74</xdr:col>
      <xdr:colOff>31750</xdr:colOff>
      <xdr:row>20</xdr:row>
      <xdr:rowOff>9072</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3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165299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42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24493</xdr:rowOff>
    </xdr:from>
    <xdr:to>
      <xdr:col>69</xdr:col>
      <xdr:colOff>142875</xdr:colOff>
      <xdr:row>19</xdr:row>
      <xdr:rowOff>126093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28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110870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36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43543</xdr:rowOff>
    </xdr:from>
    <xdr:to>
      <xdr:col>65</xdr:col>
      <xdr:colOff>53975</xdr:colOff>
      <xdr:row>18</xdr:row>
      <xdr:rowOff>145143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129920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生活保護受給人員の増加等により扶助費が約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億円増加したものの、経常収支比率分母の増に伴い、前年度より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ポイントの減となっている。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今後も人口増による児童福祉費や生活保護費などの扶助費は増加が続く見込みであり、他経費の歳出抑制により経常収支比率全体の改善に努める必要がある。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57</xdr:row>
      <xdr:rowOff>113393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8425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32855</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113393</xdr:rowOff>
    </xdr:from>
    <xdr:to>
      <xdr:col>19</xdr:col>
      <xdr:colOff>187325</xdr:colOff>
      <xdr:row>58</xdr:row>
      <xdr:rowOff>105228</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88604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50800</xdr:rowOff>
    </xdr:from>
    <xdr:to>
      <xdr:col>15</xdr:col>
      <xdr:colOff>98425</xdr:colOff>
      <xdr:row>58</xdr:row>
      <xdr:rowOff>105228</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9949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65512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29028</xdr:rowOff>
    </xdr:from>
    <xdr:to>
      <xdr:col>11</xdr:col>
      <xdr:colOff>9525</xdr:colOff>
      <xdr:row>58</xdr:row>
      <xdr:rowOff>50800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9731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70757</xdr:rowOff>
    </xdr:from>
    <xdr:to>
      <xdr:col>11</xdr:col>
      <xdr:colOff>60325</xdr:colOff>
      <xdr:row>57</xdr:row>
      <xdr:rowOff>907</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11084</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21970</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62593</xdr:rowOff>
    </xdr:from>
    <xdr:to>
      <xdr:col>20</xdr:col>
      <xdr:colOff>38100</xdr:colOff>
      <xdr:row>57</xdr:row>
      <xdr:rowOff>164193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148970</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92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54428</xdr:rowOff>
    </xdr:from>
    <xdr:to>
      <xdr:col>15</xdr:col>
      <xdr:colOff>149225</xdr:colOff>
      <xdr:row>58</xdr:row>
      <xdr:rowOff>156028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140805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0</xdr:rowOff>
    </xdr:from>
    <xdr:to>
      <xdr:col>11</xdr:col>
      <xdr:colOff>60325</xdr:colOff>
      <xdr:row>58</xdr:row>
      <xdr:rowOff>101600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86377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149678</xdr:rowOff>
    </xdr:from>
    <xdr:to>
      <xdr:col>6</xdr:col>
      <xdr:colOff>171450</xdr:colOff>
      <xdr:row>58</xdr:row>
      <xdr:rowOff>79828</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64605</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介護保険特別会計への繰出金が</a:t>
          </a:r>
          <a:r>
            <a:rPr kumimoji="1" lang="en-US" altLang="ja-JP" sz="1300">
              <a:solidFill>
                <a:schemeClr val="tx1"/>
              </a:solidFill>
              <a:latin typeface="ＭＳ Ｐゴシック" panose="020B0600070205080204" pitchFamily="50" charset="-128"/>
              <a:ea typeface="ＭＳ Ｐゴシック" panose="020B0600070205080204" pitchFamily="50" charset="-128"/>
            </a:rPr>
            <a:t>0.5</a:t>
          </a:r>
          <a:r>
            <a:rPr kumimoji="1" lang="ja-JP" altLang="en-US" sz="1300">
              <a:solidFill>
                <a:schemeClr val="tx1"/>
              </a:solidFill>
              <a:latin typeface="ＭＳ Ｐゴシック" panose="020B0600070205080204" pitchFamily="50" charset="-128"/>
              <a:ea typeface="ＭＳ Ｐゴシック" panose="020B0600070205080204" pitchFamily="50" charset="-128"/>
            </a:rPr>
            <a:t>億円増加したものの、経常収支比率分母の増に伴い、前年度より</a:t>
          </a:r>
          <a:r>
            <a:rPr kumimoji="1" lang="en-US" altLang="ja-JP" sz="1300">
              <a:solidFill>
                <a:schemeClr val="tx1"/>
              </a:solidFill>
              <a:latin typeface="ＭＳ Ｐゴシック" panose="020B0600070205080204" pitchFamily="50" charset="-128"/>
              <a:ea typeface="ＭＳ Ｐゴシック" panose="020B0600070205080204" pitchFamily="50" charset="-128"/>
            </a:rPr>
            <a:t>0.3</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ポイントの減となっている。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今後も各特別会計において使用料収入や税収入を確保するなど、繰出金の抑制に努める。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0478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159657</xdr:rowOff>
    </xdr:from>
    <xdr:to>
      <xdr:col>82</xdr:col>
      <xdr:colOff>107950</xdr:colOff>
      <xdr:row>55</xdr:row>
      <xdr:rowOff>20865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4179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159855</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20865</xdr:rowOff>
    </xdr:from>
    <xdr:to>
      <xdr:col>78</xdr:col>
      <xdr:colOff>69850</xdr:colOff>
      <xdr:row>55</xdr:row>
      <xdr:rowOff>64407</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4506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42635</xdr:rowOff>
    </xdr:from>
    <xdr:to>
      <xdr:col>73</xdr:col>
      <xdr:colOff>180975</xdr:colOff>
      <xdr:row>55</xdr:row>
      <xdr:rowOff>64407</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4723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42635</xdr:rowOff>
    </xdr:from>
    <xdr:to>
      <xdr:col>69</xdr:col>
      <xdr:colOff>92075</xdr:colOff>
      <xdr:row>55</xdr:row>
      <xdr:rowOff>86178</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94723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148970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170742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108857</xdr:rowOff>
    </xdr:from>
    <xdr:to>
      <xdr:col>82</xdr:col>
      <xdr:colOff>158750</xdr:colOff>
      <xdr:row>55</xdr:row>
      <xdr:rowOff>39007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125384</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141515</xdr:rowOff>
    </xdr:from>
    <xdr:to>
      <xdr:col>78</xdr:col>
      <xdr:colOff>120650</xdr:colOff>
      <xdr:row>55</xdr:row>
      <xdr:rowOff>71665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81842</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13607</xdr:rowOff>
    </xdr:from>
    <xdr:to>
      <xdr:col>74</xdr:col>
      <xdr:colOff>31750</xdr:colOff>
      <xdr:row>55</xdr:row>
      <xdr:rowOff>115207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125384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163285</xdr:rowOff>
    </xdr:from>
    <xdr:to>
      <xdr:col>69</xdr:col>
      <xdr:colOff>142875</xdr:colOff>
      <xdr:row>55</xdr:row>
      <xdr:rowOff>93435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103612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35378</xdr:rowOff>
    </xdr:from>
    <xdr:to>
      <xdr:col>65</xdr:col>
      <xdr:colOff>53975</xdr:colOff>
      <xdr:row>55</xdr:row>
      <xdr:rowOff>136978</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147155</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補助費等に係る経常収支比率が類似団体平均を上回っているのは、人件費とは逆にゴミ処理業務や消防業務を一部事務組合で行っており、組合へ負担金として支出していることが主な要因である。</a:t>
          </a:r>
        </a:p>
        <a:p>
          <a:r>
            <a:rPr kumimoji="1" lang="ja-JP" altLang="en-US" sz="1300">
              <a:latin typeface="ＭＳ Ｐゴシック" panose="020B0600070205080204" pitchFamily="50" charset="-128"/>
              <a:ea typeface="ＭＳ Ｐゴシック" panose="020B0600070205080204" pitchFamily="50" charset="-128"/>
            </a:rPr>
            <a:t>　病院事業に係る一部事務組合への負担割合の見直しにより補助費が</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億円の増となったものの、経常収支比率分母の増に伴い、前年度より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ポイントの減となっている。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101854</xdr:rowOff>
    </xdr:from>
    <xdr:to>
      <xdr:col>82</xdr:col>
      <xdr:colOff>107950</xdr:colOff>
      <xdr:row>37</xdr:row>
      <xdr:rowOff>120142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44550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74439</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120142</xdr:rowOff>
    </xdr:from>
    <xdr:to>
      <xdr:col>78</xdr:col>
      <xdr:colOff>69850</xdr:colOff>
      <xdr:row>37</xdr:row>
      <xdr:rowOff>138430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4782800" y="64637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92710</xdr:rowOff>
    </xdr:from>
    <xdr:to>
      <xdr:col>73</xdr:col>
      <xdr:colOff>180975</xdr:colOff>
      <xdr:row>37</xdr:row>
      <xdr:rowOff>138430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436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88138</xdr:rowOff>
    </xdr:from>
    <xdr:to>
      <xdr:col>69</xdr:col>
      <xdr:colOff>92075</xdr:colOff>
      <xdr:row>37</xdr:row>
      <xdr:rowOff>92710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64317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51054</xdr:rowOff>
    </xdr:from>
    <xdr:to>
      <xdr:col>82</xdr:col>
      <xdr:colOff>158750</xdr:colOff>
      <xdr:row>37</xdr:row>
      <xdr:rowOff>152654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23131</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69342</xdr:rowOff>
    </xdr:from>
    <xdr:to>
      <xdr:col>78</xdr:col>
      <xdr:colOff>120650</xdr:colOff>
      <xdr:row>37</xdr:row>
      <xdr:rowOff>170942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155719</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49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87630</xdr:rowOff>
    </xdr:from>
    <xdr:to>
      <xdr:col>74</xdr:col>
      <xdr:colOff>31750</xdr:colOff>
      <xdr:row>38</xdr:row>
      <xdr:rowOff>17780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2557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41910</xdr:rowOff>
    </xdr:from>
    <xdr:to>
      <xdr:col>69</xdr:col>
      <xdr:colOff>142875</xdr:colOff>
      <xdr:row>37</xdr:row>
      <xdr:rowOff>143510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128287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37338</xdr:rowOff>
    </xdr:from>
    <xdr:to>
      <xdr:col>65</xdr:col>
      <xdr:colOff>53975</xdr:colOff>
      <xdr:row>37</xdr:row>
      <xdr:rowOff>138938</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123715</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公債費に係る経常収支比率は、全国平均及び石川県平均を下回っているものの、類似団体平均を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年度より野々市中央地区整備事業の図書館（カレード）、公民館（カミーノ）に係る起債の元金償還が始まることにより比率の悪化が予想されるため、予断を許さない状況である。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1270</xdr:rowOff>
    </xdr:from>
    <xdr:to>
      <xdr:col>24</xdr:col>
      <xdr:colOff>25400</xdr:colOff>
      <xdr:row>77</xdr:row>
      <xdr:rowOff>100330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32029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123207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100330</xdr:rowOff>
    </xdr:from>
    <xdr:to>
      <xdr:col>19</xdr:col>
      <xdr:colOff>187325</xdr:colOff>
      <xdr:row>77</xdr:row>
      <xdr:rowOff>107950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301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26670</xdr:rowOff>
    </xdr:from>
    <xdr:to>
      <xdr:col>20</xdr:col>
      <xdr:colOff>38100</xdr:colOff>
      <xdr:row>77</xdr:row>
      <xdr:rowOff>128270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138447</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107950</xdr:rowOff>
    </xdr:from>
    <xdr:to>
      <xdr:col>15</xdr:col>
      <xdr:colOff>98425</xdr:colOff>
      <xdr:row>77</xdr:row>
      <xdr:rowOff>161289</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3096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138447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123189</xdr:rowOff>
    </xdr:from>
    <xdr:to>
      <xdr:col>11</xdr:col>
      <xdr:colOff>9525</xdr:colOff>
      <xdr:row>77</xdr:row>
      <xdr:rowOff>161289</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33248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12716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93997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49530</xdr:rowOff>
    </xdr:from>
    <xdr:to>
      <xdr:col>20</xdr:col>
      <xdr:colOff>38100</xdr:colOff>
      <xdr:row>77</xdr:row>
      <xdr:rowOff>151130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135907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33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57150</xdr:rowOff>
    </xdr:from>
    <xdr:to>
      <xdr:col>15</xdr:col>
      <xdr:colOff>149225</xdr:colOff>
      <xdr:row>77</xdr:row>
      <xdr:rowOff>158750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143527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110489</xdr:rowOff>
    </xdr:from>
    <xdr:to>
      <xdr:col>11</xdr:col>
      <xdr:colOff>60325</xdr:colOff>
      <xdr:row>78</xdr:row>
      <xdr:rowOff>40639</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25416</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158766</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公債費以外の経常収支比率は、扶助費や物件費等全ての分野で経常収支比率が改善したことから、前年度と比較して</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ポイント改善したものの、前年同様、類似団体平均を上回ることとなった。</a:t>
          </a:r>
        </a:p>
        <a:p>
          <a:r>
            <a:rPr kumimoji="1" lang="ja-JP" altLang="en-US" sz="1300">
              <a:latin typeface="ＭＳ Ｐゴシック" panose="020B0600070205080204" pitchFamily="50" charset="-128"/>
              <a:ea typeface="ＭＳ Ｐゴシック" panose="020B0600070205080204" pitchFamily="50" charset="-128"/>
            </a:rPr>
            <a:t>　今後もあらゆる事務事業の見直し等によりさらなるコストの縮減に努める。</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101854</xdr:rowOff>
    </xdr:from>
    <xdr:to>
      <xdr:col>82</xdr:col>
      <xdr:colOff>107950</xdr:colOff>
      <xdr:row>78</xdr:row>
      <xdr:rowOff>154432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303504"/>
          <a:ext cx="8382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17290</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154432</xdr:rowOff>
    </xdr:from>
    <xdr:to>
      <xdr:col>78</xdr:col>
      <xdr:colOff>69850</xdr:colOff>
      <xdr:row>79</xdr:row>
      <xdr:rowOff>28702</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35275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108713</xdr:rowOff>
    </xdr:from>
    <xdr:to>
      <xdr:col>73</xdr:col>
      <xdr:colOff>180975</xdr:colOff>
      <xdr:row>79</xdr:row>
      <xdr:rowOff>28702</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3481813"/>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21337</xdr:rowOff>
    </xdr:from>
    <xdr:to>
      <xdr:col>74</xdr:col>
      <xdr:colOff>31750</xdr:colOff>
      <xdr:row>78</xdr:row>
      <xdr:rowOff>122937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133114</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44704</xdr:rowOff>
    </xdr:from>
    <xdr:to>
      <xdr:col>69</xdr:col>
      <xdr:colOff>92075</xdr:colOff>
      <xdr:row>78</xdr:row>
      <xdr:rowOff>108713</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417804"/>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3048</xdr:rowOff>
    </xdr:from>
    <xdr:to>
      <xdr:col>69</xdr:col>
      <xdr:colOff>142875</xdr:colOff>
      <xdr:row>78</xdr:row>
      <xdr:rowOff>104648</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114825</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84853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51054</xdr:rowOff>
    </xdr:from>
    <xdr:to>
      <xdr:col>82</xdr:col>
      <xdr:colOff>158750</xdr:colOff>
      <xdr:row>77</xdr:row>
      <xdr:rowOff>152654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23131</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103632</xdr:rowOff>
    </xdr:from>
    <xdr:to>
      <xdr:col>78</xdr:col>
      <xdr:colOff>120650</xdr:colOff>
      <xdr:row>79</xdr:row>
      <xdr:rowOff>33782</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18559</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563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149352</xdr:rowOff>
    </xdr:from>
    <xdr:to>
      <xdr:col>74</xdr:col>
      <xdr:colOff>31750</xdr:colOff>
      <xdr:row>79</xdr:row>
      <xdr:rowOff>79502</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64279</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57913</xdr:rowOff>
    </xdr:from>
    <xdr:to>
      <xdr:col>69</xdr:col>
      <xdr:colOff>142875</xdr:colOff>
      <xdr:row>78</xdr:row>
      <xdr:rowOff>159513</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144290</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165354</xdr:rowOff>
    </xdr:from>
    <xdr:to>
      <xdr:col>65</xdr:col>
      <xdr:colOff>53975</xdr:colOff>
      <xdr:row>78</xdr:row>
      <xdr:rowOff>95504</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105681</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13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石川県野々市市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113507</xdr:rowOff>
    </xdr:from>
    <xdr:to>
      <xdr:col>29</xdr:col>
      <xdr:colOff>127000</xdr:colOff>
      <xdr:row>18</xdr:row>
      <xdr:rowOff>132236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247232"/>
          <a:ext cx="647700" cy="187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81324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72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113507</xdr:rowOff>
    </xdr:from>
    <xdr:to>
      <xdr:col>26</xdr:col>
      <xdr:colOff>50800</xdr:colOff>
      <xdr:row>19</xdr:row>
      <xdr:rowOff>22328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47232"/>
          <a:ext cx="698500" cy="80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88751</xdr:rowOff>
    </xdr:from>
    <xdr:to>
      <xdr:col>26</xdr:col>
      <xdr:colOff>101600</xdr:colOff>
      <xdr:row>18</xdr:row>
      <xdr:rowOff>18901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51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29078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19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22328</xdr:rowOff>
    </xdr:from>
    <xdr:to>
      <xdr:col>22</xdr:col>
      <xdr:colOff>114300</xdr:colOff>
      <xdr:row>19</xdr:row>
      <xdr:rowOff>37040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27503"/>
          <a:ext cx="698500" cy="14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117424</xdr:rowOff>
    </xdr:from>
    <xdr:to>
      <xdr:col>22</xdr:col>
      <xdr:colOff>165100</xdr:colOff>
      <xdr:row>18</xdr:row>
      <xdr:rowOff>47574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7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57751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4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20271</xdr:rowOff>
    </xdr:from>
    <xdr:to>
      <xdr:col>18</xdr:col>
      <xdr:colOff>177800</xdr:colOff>
      <xdr:row>19</xdr:row>
      <xdr:rowOff>37040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325446"/>
          <a:ext cx="698500" cy="16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133002</xdr:rowOff>
    </xdr:from>
    <xdr:to>
      <xdr:col>19</xdr:col>
      <xdr:colOff>38100</xdr:colOff>
      <xdr:row>18</xdr:row>
      <xdr:rowOff>63152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95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73329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6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141737</xdr:rowOff>
    </xdr:from>
    <xdr:to>
      <xdr:col>15</xdr:col>
      <xdr:colOff>101600</xdr:colOff>
      <xdr:row>18</xdr:row>
      <xdr:rowOff>71887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04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82064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72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81436</xdr:rowOff>
    </xdr:from>
    <xdr:to>
      <xdr:col>29</xdr:col>
      <xdr:colOff>177800</xdr:colOff>
      <xdr:row>19</xdr:row>
      <xdr:rowOff>11586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15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53513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87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62707</xdr:rowOff>
    </xdr:from>
    <xdr:to>
      <xdr:col>26</xdr:col>
      <xdr:colOff>101600</xdr:colOff>
      <xdr:row>18</xdr:row>
      <xdr:rowOff>164307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96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149084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82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142978</xdr:rowOff>
    </xdr:from>
    <xdr:to>
      <xdr:col>22</xdr:col>
      <xdr:colOff>165100</xdr:colOff>
      <xdr:row>19</xdr:row>
      <xdr:rowOff>73128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76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57905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63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157690</xdr:rowOff>
    </xdr:from>
    <xdr:to>
      <xdr:col>19</xdr:col>
      <xdr:colOff>38100</xdr:colOff>
      <xdr:row>19</xdr:row>
      <xdr:rowOff>87840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91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72617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7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140921</xdr:rowOff>
    </xdr:from>
    <xdr:to>
      <xdr:col>15</xdr:col>
      <xdr:colOff>101600</xdr:colOff>
      <xdr:row>19</xdr:row>
      <xdr:rowOff>71071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74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55848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6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218244</xdr:rowOff>
    </xdr:from>
    <xdr:to>
      <xdr:col>29</xdr:col>
      <xdr:colOff>127000</xdr:colOff>
      <xdr:row>35</xdr:row>
      <xdr:rowOff>253448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828594"/>
          <a:ext cx="647700" cy="35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206077</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816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253448</xdr:rowOff>
    </xdr:from>
    <xdr:to>
      <xdr:col>26</xdr:col>
      <xdr:colOff>50800</xdr:colOff>
      <xdr:row>35</xdr:row>
      <xdr:rowOff>267328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863798"/>
          <a:ext cx="698500" cy="13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238768</xdr:rowOff>
    </xdr:from>
    <xdr:to>
      <xdr:col>26</xdr:col>
      <xdr:colOff>101600</xdr:colOff>
      <xdr:row>35</xdr:row>
      <xdr:rowOff>340368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325145</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935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237348</xdr:rowOff>
    </xdr:from>
    <xdr:to>
      <xdr:col>22</xdr:col>
      <xdr:colOff>114300</xdr:colOff>
      <xdr:row>35</xdr:row>
      <xdr:rowOff>267328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847698"/>
          <a:ext cx="698500" cy="299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247650</xdr:rowOff>
    </xdr:from>
    <xdr:to>
      <xdr:col>22</xdr:col>
      <xdr:colOff>165100</xdr:colOff>
      <xdr:row>36</xdr:row>
      <xdr:rowOff>6350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334027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237348</xdr:rowOff>
    </xdr:from>
    <xdr:to>
      <xdr:col>18</xdr:col>
      <xdr:colOff>177800</xdr:colOff>
      <xdr:row>35</xdr:row>
      <xdr:rowOff>330584</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847698"/>
          <a:ext cx="698500" cy="932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253136</xdr:rowOff>
    </xdr:from>
    <xdr:to>
      <xdr:col>19</xdr:col>
      <xdr:colOff>38100</xdr:colOff>
      <xdr:row>36</xdr:row>
      <xdr:rowOff>11836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339513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234391</xdr:rowOff>
    </xdr:from>
    <xdr:to>
      <xdr:col>15</xdr:col>
      <xdr:colOff>101600</xdr:colOff>
      <xdr:row>35</xdr:row>
      <xdr:rowOff>335991</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3268</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167444</xdr:rowOff>
    </xdr:from>
    <xdr:to>
      <xdr:col>29</xdr:col>
      <xdr:colOff>177800</xdr:colOff>
      <xdr:row>35</xdr:row>
      <xdr:rowOff>269044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777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12521</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622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202648</xdr:rowOff>
    </xdr:from>
    <xdr:to>
      <xdr:col>26</xdr:col>
      <xdr:colOff>101600</xdr:colOff>
      <xdr:row>35</xdr:row>
      <xdr:rowOff>304248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812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314425</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581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216528</xdr:rowOff>
    </xdr:from>
    <xdr:to>
      <xdr:col>22</xdr:col>
      <xdr:colOff>165100</xdr:colOff>
      <xdr:row>35</xdr:row>
      <xdr:rowOff>318128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826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328305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595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186548</xdr:rowOff>
    </xdr:from>
    <xdr:to>
      <xdr:col>19</xdr:col>
      <xdr:colOff>38100</xdr:colOff>
      <xdr:row>35</xdr:row>
      <xdr:rowOff>288148</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796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298325</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565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279784</xdr:rowOff>
    </xdr:from>
    <xdr:to>
      <xdr:col>15</xdr:col>
      <xdr:colOff>101600</xdr:colOff>
      <xdr:row>36</xdr:row>
      <xdr:rowOff>38484</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890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23261</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97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石川県野々市市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53,981
53,433
13.56
21,796,205
21,088,515
509,413
12,074,556
20,047,454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149454</xdr:rowOff>
    </xdr:from>
    <xdr:to>
      <xdr:col>24</xdr:col>
      <xdr:colOff>63500</xdr:colOff>
      <xdr:row>37</xdr:row>
      <xdr:rowOff>151130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93104"/>
          <a:ext cx="8382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54151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54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151130</xdr:rowOff>
    </xdr:from>
    <xdr:to>
      <xdr:col>19</xdr:col>
      <xdr:colOff>177800</xdr:colOff>
      <xdr:row>38</xdr:row>
      <xdr:rowOff>133585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94780"/>
          <a:ext cx="889000" cy="15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63868</xdr:rowOff>
    </xdr:from>
    <xdr:to>
      <xdr:col>20</xdr:col>
      <xdr:colOff>38100</xdr:colOff>
      <xdr:row>36</xdr:row>
      <xdr:rowOff>165468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10545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133585</xdr:rowOff>
    </xdr:from>
    <xdr:to>
      <xdr:col>15</xdr:col>
      <xdr:colOff>50800</xdr:colOff>
      <xdr:row>38</xdr:row>
      <xdr:rowOff>135586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648685"/>
          <a:ext cx="889000" cy="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169786</xdr:rowOff>
    </xdr:from>
    <xdr:to>
      <xdr:col>15</xdr:col>
      <xdr:colOff>101600</xdr:colOff>
      <xdr:row>37</xdr:row>
      <xdr:rowOff>99936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116463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135586</xdr:rowOff>
    </xdr:from>
    <xdr:to>
      <xdr:col>10</xdr:col>
      <xdr:colOff>114300</xdr:colOff>
      <xdr:row>38</xdr:row>
      <xdr:rowOff>139700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650686"/>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9938</xdr:rowOff>
    </xdr:from>
    <xdr:to>
      <xdr:col>10</xdr:col>
      <xdr:colOff>165100</xdr:colOff>
      <xdr:row>37</xdr:row>
      <xdr:rowOff>111538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128065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6680</xdr:rowOff>
    </xdr:from>
    <xdr:to>
      <xdr:col>6</xdr:col>
      <xdr:colOff>38100</xdr:colOff>
      <xdr:row>37</xdr:row>
      <xdr:rowOff>108280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124807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98654</xdr:rowOff>
    </xdr:from>
    <xdr:to>
      <xdr:col>24</xdr:col>
      <xdr:colOff>114300</xdr:colOff>
      <xdr:row>38</xdr:row>
      <xdr:rowOff>28804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4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77081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2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100330</xdr:rowOff>
    </xdr:from>
    <xdr:to>
      <xdr:col>20</xdr:col>
      <xdr:colOff>38100</xdr:colOff>
      <xdr:row>38</xdr:row>
      <xdr:rowOff>30480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4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21607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3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82785</xdr:rowOff>
    </xdr:from>
    <xdr:to>
      <xdr:col>15</xdr:col>
      <xdr:colOff>101600</xdr:colOff>
      <xdr:row>39</xdr:row>
      <xdr:rowOff>12935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9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4062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9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84786</xdr:rowOff>
    </xdr:from>
    <xdr:to>
      <xdr:col>10</xdr:col>
      <xdr:colOff>165100</xdr:colOff>
      <xdr:row>39</xdr:row>
      <xdr:rowOff>14936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6063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88900</xdr:rowOff>
    </xdr:from>
    <xdr:to>
      <xdr:col>6</xdr:col>
      <xdr:colOff>38100</xdr:colOff>
      <xdr:row>39</xdr:row>
      <xdr:rowOff>19050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10177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9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77419</xdr:rowOff>
    </xdr:from>
    <xdr:to>
      <xdr:col>24</xdr:col>
      <xdr:colOff>63500</xdr:colOff>
      <xdr:row>57</xdr:row>
      <xdr:rowOff>79934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850069"/>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75722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05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65760</xdr:rowOff>
    </xdr:from>
    <xdr:to>
      <xdr:col>19</xdr:col>
      <xdr:colOff>177800</xdr:colOff>
      <xdr:row>57</xdr:row>
      <xdr:rowOff>77419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838410"/>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136207</xdr:rowOff>
    </xdr:from>
    <xdr:to>
      <xdr:col>20</xdr:col>
      <xdr:colOff>38100</xdr:colOff>
      <xdr:row>57</xdr:row>
      <xdr:rowOff>66357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3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82884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1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65760</xdr:rowOff>
    </xdr:from>
    <xdr:to>
      <xdr:col>15</xdr:col>
      <xdr:colOff>50800</xdr:colOff>
      <xdr:row>57</xdr:row>
      <xdr:rowOff>111938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38410"/>
          <a:ext cx="889000" cy="4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25883</xdr:rowOff>
    </xdr:from>
    <xdr:to>
      <xdr:col>15</xdr:col>
      <xdr:colOff>101600</xdr:colOff>
      <xdr:row>57</xdr:row>
      <xdr:rowOff>127483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9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118610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89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111938</xdr:rowOff>
    </xdr:from>
    <xdr:to>
      <xdr:col>10</xdr:col>
      <xdr:colOff>114300</xdr:colOff>
      <xdr:row>57</xdr:row>
      <xdr:rowOff>152311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84588"/>
          <a:ext cx="889000" cy="40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63805</xdr:rowOff>
    </xdr:from>
    <xdr:to>
      <xdr:col>10</xdr:col>
      <xdr:colOff>165100</xdr:colOff>
      <xdr:row>57</xdr:row>
      <xdr:rowOff>165405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3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156532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92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77394</xdr:rowOff>
    </xdr:from>
    <xdr:to>
      <xdr:col>6</xdr:col>
      <xdr:colOff>38100</xdr:colOff>
      <xdr:row>58</xdr:row>
      <xdr:rowOff>7544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24071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2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29134</xdr:rowOff>
    </xdr:from>
    <xdr:to>
      <xdr:col>24</xdr:col>
      <xdr:colOff>114300</xdr:colOff>
      <xdr:row>57</xdr:row>
      <xdr:rowOff>130734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0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7561</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8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26619</xdr:rowOff>
    </xdr:from>
    <xdr:to>
      <xdr:col>20</xdr:col>
      <xdr:colOff>38100</xdr:colOff>
      <xdr:row>57</xdr:row>
      <xdr:rowOff>128219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9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119346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89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14960</xdr:rowOff>
    </xdr:from>
    <xdr:to>
      <xdr:col>15</xdr:col>
      <xdr:colOff>101600</xdr:colOff>
      <xdr:row>57</xdr:row>
      <xdr:rowOff>116560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133087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56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61138</xdr:rowOff>
    </xdr:from>
    <xdr:to>
      <xdr:col>10</xdr:col>
      <xdr:colOff>165100</xdr:colOff>
      <xdr:row>57</xdr:row>
      <xdr:rowOff>162738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3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7815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60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101511</xdr:rowOff>
    </xdr:from>
    <xdr:to>
      <xdr:col>6</xdr:col>
      <xdr:colOff>38100</xdr:colOff>
      <xdr:row>58</xdr:row>
      <xdr:rowOff>31661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7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22788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96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62661</xdr:rowOff>
    </xdr:from>
    <xdr:to>
      <xdr:col>24</xdr:col>
      <xdr:colOff>63500</xdr:colOff>
      <xdr:row>78</xdr:row>
      <xdr:rowOff>119191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435761"/>
          <a:ext cx="838200" cy="5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56387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429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62661</xdr:rowOff>
    </xdr:from>
    <xdr:to>
      <xdr:col>19</xdr:col>
      <xdr:colOff>177800</xdr:colOff>
      <xdr:row>78</xdr:row>
      <xdr:rowOff>139570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35761"/>
          <a:ext cx="889000" cy="7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74988</xdr:rowOff>
    </xdr:from>
    <xdr:to>
      <xdr:col>20</xdr:col>
      <xdr:colOff>38100</xdr:colOff>
      <xdr:row>79</xdr:row>
      <xdr:rowOff>5138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44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167715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540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123110</xdr:rowOff>
    </xdr:from>
    <xdr:to>
      <xdr:col>15</xdr:col>
      <xdr:colOff>50800</xdr:colOff>
      <xdr:row>78</xdr:row>
      <xdr:rowOff>139570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96210"/>
          <a:ext cx="8890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98730</xdr:rowOff>
    </xdr:from>
    <xdr:to>
      <xdr:col>15</xdr:col>
      <xdr:colOff>101600</xdr:colOff>
      <xdr:row>79</xdr:row>
      <xdr:rowOff>28880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4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20007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564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123861</xdr:rowOff>
    </xdr:from>
    <xdr:to>
      <xdr:col>10</xdr:col>
      <xdr:colOff>114300</xdr:colOff>
      <xdr:row>78</xdr:row>
      <xdr:rowOff>123110</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325511"/>
          <a:ext cx="889000" cy="17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97881</xdr:rowOff>
    </xdr:from>
    <xdr:to>
      <xdr:col>10</xdr:col>
      <xdr:colOff>165100</xdr:colOff>
      <xdr:row>79</xdr:row>
      <xdr:rowOff>28031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47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19158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56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93374</xdr:rowOff>
    </xdr:from>
    <xdr:to>
      <xdr:col>6</xdr:col>
      <xdr:colOff>38100</xdr:colOff>
      <xdr:row>79</xdr:row>
      <xdr:rowOff>23524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46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14651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55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68391</xdr:rowOff>
    </xdr:from>
    <xdr:to>
      <xdr:col>24</xdr:col>
      <xdr:colOff>114300</xdr:colOff>
      <xdr:row>78</xdr:row>
      <xdr:rowOff>169991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4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91268</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92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11861</xdr:rowOff>
    </xdr:from>
    <xdr:to>
      <xdr:col>20</xdr:col>
      <xdr:colOff>38100</xdr:colOff>
      <xdr:row>78</xdr:row>
      <xdr:rowOff>113461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8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129988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160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88770</xdr:rowOff>
    </xdr:from>
    <xdr:to>
      <xdr:col>15</xdr:col>
      <xdr:colOff>101600</xdr:colOff>
      <xdr:row>79</xdr:row>
      <xdr:rowOff>18920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6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35447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23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72310</xdr:rowOff>
    </xdr:from>
    <xdr:to>
      <xdr:col>10</xdr:col>
      <xdr:colOff>165100</xdr:colOff>
      <xdr:row>79</xdr:row>
      <xdr:rowOff>2460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4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18987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220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73061</xdr:rowOff>
    </xdr:from>
    <xdr:to>
      <xdr:col>6</xdr:col>
      <xdr:colOff>38100</xdr:colOff>
      <xdr:row>78</xdr:row>
      <xdr:rowOff>3211</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27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19738</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04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139649</xdr:rowOff>
    </xdr:from>
    <xdr:to>
      <xdr:col>24</xdr:col>
      <xdr:colOff>62865</xdr:colOff>
      <xdr:row>99</xdr:row>
      <xdr:rowOff>74955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398699"/>
          <a:ext cx="1270" cy="1649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78782</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5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74955</xdr:rowOff>
    </xdr:from>
    <xdr:to>
      <xdr:col>24</xdr:col>
      <xdr:colOff>152400</xdr:colOff>
      <xdr:row>99</xdr:row>
      <xdr:rowOff>74955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4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86326</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7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139649</xdr:rowOff>
    </xdr:from>
    <xdr:to>
      <xdr:col>24</xdr:col>
      <xdr:colOff>152400</xdr:colOff>
      <xdr:row>89</xdr:row>
      <xdr:rowOff>139649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39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73661</xdr:rowOff>
    </xdr:from>
    <xdr:to>
      <xdr:col>24</xdr:col>
      <xdr:colOff>63500</xdr:colOff>
      <xdr:row>98</xdr:row>
      <xdr:rowOff>87909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532861"/>
          <a:ext cx="838200" cy="35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22534</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8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44107</xdr:rowOff>
    </xdr:from>
    <xdr:to>
      <xdr:col>24</xdr:col>
      <xdr:colOff>114300</xdr:colOff>
      <xdr:row>96</xdr:row>
      <xdr:rowOff>145707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50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87909</xdr:rowOff>
    </xdr:from>
    <xdr:to>
      <xdr:col>19</xdr:col>
      <xdr:colOff>177800</xdr:colOff>
      <xdr:row>98</xdr:row>
      <xdr:rowOff>137313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890009"/>
          <a:ext cx="889000" cy="49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31065</xdr:rowOff>
    </xdr:from>
    <xdr:to>
      <xdr:col>20</xdr:col>
      <xdr:colOff>38100</xdr:colOff>
      <xdr:row>98</xdr:row>
      <xdr:rowOff>132665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833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149192</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60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137313</xdr:rowOff>
    </xdr:from>
    <xdr:to>
      <xdr:col>15</xdr:col>
      <xdr:colOff>50800</xdr:colOff>
      <xdr:row>99</xdr:row>
      <xdr:rowOff>12776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939413"/>
          <a:ext cx="889000" cy="4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90336</xdr:rowOff>
    </xdr:from>
    <xdr:to>
      <xdr:col>15</xdr:col>
      <xdr:colOff>101600</xdr:colOff>
      <xdr:row>99</xdr:row>
      <xdr:rowOff>20486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8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11613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98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144501</xdr:rowOff>
    </xdr:from>
    <xdr:to>
      <xdr:col>10</xdr:col>
      <xdr:colOff>114300</xdr:colOff>
      <xdr:row>99</xdr:row>
      <xdr:rowOff>12776</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6946601"/>
          <a:ext cx="889000" cy="3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153085</xdr:rowOff>
    </xdr:from>
    <xdr:to>
      <xdr:col>10</xdr:col>
      <xdr:colOff>165100</xdr:colOff>
      <xdr:row>99</xdr:row>
      <xdr:rowOff>83235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95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74362</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704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150774</xdr:rowOff>
    </xdr:from>
    <xdr:to>
      <xdr:col>6</xdr:col>
      <xdr:colOff>38100</xdr:colOff>
      <xdr:row>99</xdr:row>
      <xdr:rowOff>80924</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95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72051</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704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22861</xdr:rowOff>
    </xdr:from>
    <xdr:to>
      <xdr:col>24</xdr:col>
      <xdr:colOff>114300</xdr:colOff>
      <xdr:row>96</xdr:row>
      <xdr:rowOff>124461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48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45738</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333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37109</xdr:rowOff>
    </xdr:from>
    <xdr:to>
      <xdr:col>20</xdr:col>
      <xdr:colOff>38100</xdr:colOff>
      <xdr:row>98</xdr:row>
      <xdr:rowOff>138709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83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129836</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931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86513</xdr:rowOff>
    </xdr:from>
    <xdr:to>
      <xdr:col>15</xdr:col>
      <xdr:colOff>101600</xdr:colOff>
      <xdr:row>99</xdr:row>
      <xdr:rowOff>16663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88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33190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66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133426</xdr:rowOff>
    </xdr:from>
    <xdr:to>
      <xdr:col>10</xdr:col>
      <xdr:colOff>165100</xdr:colOff>
      <xdr:row>99</xdr:row>
      <xdr:rowOff>63576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93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80103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71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93701</xdr:rowOff>
    </xdr:from>
    <xdr:to>
      <xdr:col>6</xdr:col>
      <xdr:colOff>38100</xdr:colOff>
      <xdr:row>99</xdr:row>
      <xdr:rowOff>23851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89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40378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67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36667</xdr:rowOff>
    </xdr:from>
    <xdr:to>
      <xdr:col>54</xdr:col>
      <xdr:colOff>189865</xdr:colOff>
      <xdr:row>38</xdr:row>
      <xdr:rowOff>95645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51617"/>
          <a:ext cx="1270" cy="125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99472</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1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95645</xdr:rowOff>
    </xdr:from>
    <xdr:to>
      <xdr:col>55</xdr:col>
      <xdr:colOff>88900</xdr:colOff>
      <xdr:row>38</xdr:row>
      <xdr:rowOff>95645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1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154794</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2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36667</xdr:rowOff>
    </xdr:from>
    <xdr:to>
      <xdr:col>55</xdr:col>
      <xdr:colOff>88900</xdr:colOff>
      <xdr:row>31</xdr:row>
      <xdr:rowOff>36667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5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29</xdr:row>
      <xdr:rowOff>156801</xdr:rowOff>
    </xdr:from>
    <xdr:to>
      <xdr:col>55</xdr:col>
      <xdr:colOff>0</xdr:colOff>
      <xdr:row>36</xdr:row>
      <xdr:rowOff>17867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128851"/>
          <a:ext cx="838200" cy="106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148578</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149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170151</xdr:rowOff>
    </xdr:from>
    <xdr:to>
      <xdr:col>55</xdr:col>
      <xdr:colOff>50800</xdr:colOff>
      <xdr:row>36</xdr:row>
      <xdr:rowOff>100301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17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156801</xdr:rowOff>
    </xdr:from>
    <xdr:to>
      <xdr:col>50</xdr:col>
      <xdr:colOff>114300</xdr:colOff>
      <xdr:row>36</xdr:row>
      <xdr:rowOff>124754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128851"/>
          <a:ext cx="889000" cy="116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80083</xdr:rowOff>
    </xdr:from>
    <xdr:to>
      <xdr:col>50</xdr:col>
      <xdr:colOff>165100</xdr:colOff>
      <xdr:row>30</xdr:row>
      <xdr:rowOff>10233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0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26760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482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116394</xdr:rowOff>
    </xdr:from>
    <xdr:to>
      <xdr:col>45</xdr:col>
      <xdr:colOff>177800</xdr:colOff>
      <xdr:row>36</xdr:row>
      <xdr:rowOff>124754</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288594"/>
          <a:ext cx="889000" cy="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82412</xdr:rowOff>
    </xdr:from>
    <xdr:to>
      <xdr:col>46</xdr:col>
      <xdr:colOff>38100</xdr:colOff>
      <xdr:row>37</xdr:row>
      <xdr:rowOff>12562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3689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34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116394</xdr:rowOff>
    </xdr:from>
    <xdr:to>
      <xdr:col>41</xdr:col>
      <xdr:colOff>50800</xdr:colOff>
      <xdr:row>36</xdr:row>
      <xdr:rowOff>125385</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288594"/>
          <a:ext cx="889000" cy="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126619</xdr:rowOff>
    </xdr:from>
    <xdr:to>
      <xdr:col>41</xdr:col>
      <xdr:colOff>101600</xdr:colOff>
      <xdr:row>37</xdr:row>
      <xdr:rowOff>56769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9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47896</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39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134805</xdr:rowOff>
    </xdr:from>
    <xdr:to>
      <xdr:col>36</xdr:col>
      <xdr:colOff>165100</xdr:colOff>
      <xdr:row>37</xdr:row>
      <xdr:rowOff>64955</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0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56082</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39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138517</xdr:rowOff>
    </xdr:from>
    <xdr:to>
      <xdr:col>55</xdr:col>
      <xdr:colOff>50800</xdr:colOff>
      <xdr:row>36</xdr:row>
      <xdr:rowOff>68667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13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161394</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99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106001</xdr:rowOff>
    </xdr:from>
    <xdr:to>
      <xdr:col>50</xdr:col>
      <xdr:colOff>165100</xdr:colOff>
      <xdr:row>30</xdr:row>
      <xdr:rowOff>36151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07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27278</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170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73954</xdr:rowOff>
    </xdr:from>
    <xdr:to>
      <xdr:col>46</xdr:col>
      <xdr:colOff>38100</xdr:colOff>
      <xdr:row>37</xdr:row>
      <xdr:rowOff>4104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24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20631</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02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65594</xdr:rowOff>
    </xdr:from>
    <xdr:to>
      <xdr:col>41</xdr:col>
      <xdr:colOff>101600</xdr:colOff>
      <xdr:row>36</xdr:row>
      <xdr:rowOff>167194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23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12271</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01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74585</xdr:rowOff>
    </xdr:from>
    <xdr:to>
      <xdr:col>36</xdr:col>
      <xdr:colOff>165100</xdr:colOff>
      <xdr:row>37</xdr:row>
      <xdr:rowOff>4735</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24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21262</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02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85652</xdr:rowOff>
    </xdr:from>
    <xdr:to>
      <xdr:col>55</xdr:col>
      <xdr:colOff>0</xdr:colOff>
      <xdr:row>57</xdr:row>
      <xdr:rowOff>142618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9686852"/>
          <a:ext cx="838200" cy="228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85162</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514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85652</xdr:rowOff>
    </xdr:from>
    <xdr:to>
      <xdr:col>50</xdr:col>
      <xdr:colOff>114300</xdr:colOff>
      <xdr:row>57</xdr:row>
      <xdr:rowOff>76465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9686852"/>
          <a:ext cx="889000" cy="16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67314</xdr:rowOff>
    </xdr:from>
    <xdr:to>
      <xdr:col>50</xdr:col>
      <xdr:colOff>165100</xdr:colOff>
      <xdr:row>56</xdr:row>
      <xdr:rowOff>168914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6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160041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76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153764</xdr:rowOff>
    </xdr:from>
    <xdr:to>
      <xdr:col>45</xdr:col>
      <xdr:colOff>177800</xdr:colOff>
      <xdr:row>57</xdr:row>
      <xdr:rowOff>76465</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9412064"/>
          <a:ext cx="889000" cy="43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66170</xdr:rowOff>
    </xdr:from>
    <xdr:to>
      <xdr:col>46</xdr:col>
      <xdr:colOff>38100</xdr:colOff>
      <xdr:row>56</xdr:row>
      <xdr:rowOff>167770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6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12847</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44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118723</xdr:rowOff>
    </xdr:from>
    <xdr:to>
      <xdr:col>41</xdr:col>
      <xdr:colOff>50800</xdr:colOff>
      <xdr:row>54</xdr:row>
      <xdr:rowOff>153764</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9034123"/>
          <a:ext cx="889000" cy="37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105947</xdr:rowOff>
    </xdr:from>
    <xdr:to>
      <xdr:col>41</xdr:col>
      <xdr:colOff>101600</xdr:colOff>
      <xdr:row>57</xdr:row>
      <xdr:rowOff>36097</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70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27224</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79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41873</xdr:rowOff>
    </xdr:from>
    <xdr:to>
      <xdr:col>36</xdr:col>
      <xdr:colOff>165100</xdr:colOff>
      <xdr:row>56</xdr:row>
      <xdr:rowOff>143473</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64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134600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73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91818</xdr:rowOff>
    </xdr:from>
    <xdr:to>
      <xdr:col>55</xdr:col>
      <xdr:colOff>50800</xdr:colOff>
      <xdr:row>58</xdr:row>
      <xdr:rowOff>21968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86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70245</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84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34852</xdr:rowOff>
    </xdr:from>
    <xdr:to>
      <xdr:col>50</xdr:col>
      <xdr:colOff>165100</xdr:colOff>
      <xdr:row>56</xdr:row>
      <xdr:rowOff>136452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63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152979</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41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25665</xdr:rowOff>
    </xdr:from>
    <xdr:to>
      <xdr:col>46</xdr:col>
      <xdr:colOff>38100</xdr:colOff>
      <xdr:row>57</xdr:row>
      <xdr:rowOff>127265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79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118392</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89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102964</xdr:rowOff>
    </xdr:from>
    <xdr:to>
      <xdr:col>41</xdr:col>
      <xdr:colOff>101600</xdr:colOff>
      <xdr:row>55</xdr:row>
      <xdr:rowOff>33114</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36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49641</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13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67923</xdr:rowOff>
    </xdr:from>
    <xdr:to>
      <xdr:col>36</xdr:col>
      <xdr:colOff>165100</xdr:colOff>
      <xdr:row>52</xdr:row>
      <xdr:rowOff>169523</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898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14600</xdr:rowOff>
    </xdr:from>
    <xdr:ext cx="599010"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672795" y="8758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a:extLst>
            <a:ext uri="{FF2B5EF4-FFF2-40B4-BE49-F238E27FC236}">
              <a16:creationId xmlns:a16="http://schemas.microsoft.com/office/drawing/2014/main" id="{00000000-0008-0000-0600-00009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76247</xdr:rowOff>
    </xdr:from>
    <xdr:to>
      <xdr:col>54</xdr:col>
      <xdr:colOff>189865</xdr:colOff>
      <xdr:row>79</xdr:row>
      <xdr:rowOff>98879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10475595" y="12420647"/>
          <a:ext cx="1270" cy="1222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9" name="普通建設事業費 （ うち新規整備　）最小値テキスト">
          <a:extLst>
            <a:ext uri="{FF2B5EF4-FFF2-40B4-BE49-F238E27FC236}">
              <a16:creationId xmlns:a16="http://schemas.microsoft.com/office/drawing/2014/main" id="{00000000-0008-0000-0600-000099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22924</xdr:rowOff>
    </xdr:from>
    <xdr:ext cx="534377" cy="259045"/>
    <xdr:sp macro="" textlink="">
      <xdr:nvSpPr>
        <xdr:cNvPr id="411" name="普通建設事業費 （ うち新規整備　）最大値テキスト">
          <a:extLst>
            <a:ext uri="{FF2B5EF4-FFF2-40B4-BE49-F238E27FC236}">
              <a16:creationId xmlns:a16="http://schemas.microsoft.com/office/drawing/2014/main" id="{00000000-0008-0000-0600-00009B010000}"/>
            </a:ext>
          </a:extLst>
        </xdr:cNvPr>
        <xdr:cNvSpPr txBox="1"/>
      </xdr:nvSpPr>
      <xdr:spPr>
        <a:xfrm>
          <a:off x="10528300" y="1219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76247</xdr:rowOff>
    </xdr:from>
    <xdr:to>
      <xdr:col>55</xdr:col>
      <xdr:colOff>88900</xdr:colOff>
      <xdr:row>72</xdr:row>
      <xdr:rowOff>76247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2420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155915</xdr:rowOff>
    </xdr:from>
    <xdr:to>
      <xdr:col>55</xdr:col>
      <xdr:colOff>0</xdr:colOff>
      <xdr:row>78</xdr:row>
      <xdr:rowOff>169859</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9639300" y="13529015"/>
          <a:ext cx="838200" cy="1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58024</xdr:rowOff>
    </xdr:from>
    <xdr:ext cx="534377" cy="259045"/>
    <xdr:sp macro="" textlink="">
      <xdr:nvSpPr>
        <xdr:cNvPr id="414" name="普通建設事業費 （ うち新規整備　）平均値テキスト">
          <a:extLst>
            <a:ext uri="{FF2B5EF4-FFF2-40B4-BE49-F238E27FC236}">
              <a16:creationId xmlns:a16="http://schemas.microsoft.com/office/drawing/2014/main" id="{00000000-0008-0000-0600-00009E010000}"/>
            </a:ext>
          </a:extLst>
        </xdr:cNvPr>
        <xdr:cNvSpPr txBox="1"/>
      </xdr:nvSpPr>
      <xdr:spPr>
        <a:xfrm>
          <a:off x="10528300" y="132596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35147</xdr:rowOff>
    </xdr:from>
    <xdr:to>
      <xdr:col>55</xdr:col>
      <xdr:colOff>50800</xdr:colOff>
      <xdr:row>78</xdr:row>
      <xdr:rowOff>136747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10426700" y="13408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169859</xdr:rowOff>
    </xdr:from>
    <xdr:to>
      <xdr:col>50</xdr:col>
      <xdr:colOff>114300</xdr:colOff>
      <xdr:row>79</xdr:row>
      <xdr:rowOff>63446</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8750300" y="13542959"/>
          <a:ext cx="889000" cy="6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42461</xdr:rowOff>
    </xdr:from>
    <xdr:to>
      <xdr:col>50</xdr:col>
      <xdr:colOff>165100</xdr:colOff>
      <xdr:row>78</xdr:row>
      <xdr:rowOff>144061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9588500" y="1341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160588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2111" y="1319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164878</xdr:rowOff>
    </xdr:from>
    <xdr:to>
      <xdr:col>45</xdr:col>
      <xdr:colOff>177800</xdr:colOff>
      <xdr:row>79</xdr:row>
      <xdr:rowOff>63446</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7861300" y="13023628"/>
          <a:ext cx="889000" cy="58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168633</xdr:rowOff>
    </xdr:from>
    <xdr:to>
      <xdr:col>46</xdr:col>
      <xdr:colOff>38100</xdr:colOff>
      <xdr:row>78</xdr:row>
      <xdr:rowOff>98783</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8699500" y="1337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115310</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14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65813</xdr:rowOff>
    </xdr:from>
    <xdr:to>
      <xdr:col>41</xdr:col>
      <xdr:colOff>50800</xdr:colOff>
      <xdr:row>75</xdr:row>
      <xdr:rowOff>164878</xdr:rowOff>
    </xdr:to>
    <xdr:cxnSp macro="">
      <xdr:nvCxnSpPr>
        <xdr:cNvPr id="422" name="直線コネクタ 421">
          <a:extLst>
            <a:ext uri="{FF2B5EF4-FFF2-40B4-BE49-F238E27FC236}">
              <a16:creationId xmlns:a16="http://schemas.microsoft.com/office/drawing/2014/main" id="{00000000-0008-0000-0600-0000A6010000}"/>
            </a:ext>
          </a:extLst>
        </xdr:cNvPr>
        <xdr:cNvCxnSpPr/>
      </xdr:nvCxnSpPr>
      <xdr:spPr>
        <a:xfrm>
          <a:off x="6972300" y="12238763"/>
          <a:ext cx="889000" cy="78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21039</xdr:rowOff>
    </xdr:from>
    <xdr:to>
      <xdr:col>41</xdr:col>
      <xdr:colOff>101600</xdr:colOff>
      <xdr:row>78</xdr:row>
      <xdr:rowOff>122639</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7810500" y="1339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113766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48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8221</xdr:rowOff>
    </xdr:from>
    <xdr:to>
      <xdr:col>36</xdr:col>
      <xdr:colOff>165100</xdr:colOff>
      <xdr:row>78</xdr:row>
      <xdr:rowOff>109821</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6921500" y="1338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100948</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47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105115</xdr:rowOff>
    </xdr:from>
    <xdr:to>
      <xdr:col>55</xdr:col>
      <xdr:colOff>50800</xdr:colOff>
      <xdr:row>79</xdr:row>
      <xdr:rowOff>35265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10426700" y="1347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20042</xdr:rowOff>
    </xdr:from>
    <xdr:ext cx="469744" cy="259045"/>
    <xdr:sp macro="" textlink="">
      <xdr:nvSpPr>
        <xdr:cNvPr id="433" name="普通建設事業費 （ うち新規整備　）該当値テキスト">
          <a:extLst>
            <a:ext uri="{FF2B5EF4-FFF2-40B4-BE49-F238E27FC236}">
              <a16:creationId xmlns:a16="http://schemas.microsoft.com/office/drawing/2014/main" id="{00000000-0008-0000-0600-0000B1010000}"/>
            </a:ext>
          </a:extLst>
        </xdr:cNvPr>
        <xdr:cNvSpPr txBox="1"/>
      </xdr:nvSpPr>
      <xdr:spPr>
        <a:xfrm>
          <a:off x="10528300" y="13393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119059</xdr:rowOff>
    </xdr:from>
    <xdr:to>
      <xdr:col>50</xdr:col>
      <xdr:colOff>165100</xdr:colOff>
      <xdr:row>79</xdr:row>
      <xdr:rowOff>49209</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9588500" y="1349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40336</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9404428" y="13584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12646</xdr:rowOff>
    </xdr:from>
    <xdr:to>
      <xdr:col>46</xdr:col>
      <xdr:colOff>38100</xdr:colOff>
      <xdr:row>79</xdr:row>
      <xdr:rowOff>114246</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8699500" y="1355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105373</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8515428" y="1364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114078</xdr:rowOff>
    </xdr:from>
    <xdr:to>
      <xdr:col>41</xdr:col>
      <xdr:colOff>101600</xdr:colOff>
      <xdr:row>76</xdr:row>
      <xdr:rowOff>44228</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7810500" y="129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60755</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7594111" y="12748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15013</xdr:rowOff>
    </xdr:from>
    <xdr:to>
      <xdr:col>36</xdr:col>
      <xdr:colOff>165100</xdr:colOff>
      <xdr:row>71</xdr:row>
      <xdr:rowOff>116613</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6921500" y="1218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133140</xdr:rowOff>
    </xdr:from>
    <xdr:ext cx="534377"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705111" y="1196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a:extLst>
            <a:ext uri="{FF2B5EF4-FFF2-40B4-BE49-F238E27FC236}">
              <a16:creationId xmlns:a16="http://schemas.microsoft.com/office/drawing/2014/main" id="{00000000-0008-0000-06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68" name="普通建設事業費 （ うち更新整備　）最小値テキスト">
          <a:extLst>
            <a:ext uri="{FF2B5EF4-FFF2-40B4-BE49-F238E27FC236}">
              <a16:creationId xmlns:a16="http://schemas.microsoft.com/office/drawing/2014/main" id="{00000000-0008-0000-0600-0000D4010000}"/>
            </a:ext>
          </a:extLst>
        </xdr:cNvPr>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70" name="普通建設事業費 （ うち更新整備　）最大値テキスト">
          <a:extLst>
            <a:ext uri="{FF2B5EF4-FFF2-40B4-BE49-F238E27FC236}">
              <a16:creationId xmlns:a16="http://schemas.microsoft.com/office/drawing/2014/main" id="{00000000-0008-0000-0600-0000D6010000}"/>
            </a:ext>
          </a:extLst>
        </xdr:cNvPr>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90323</xdr:rowOff>
    </xdr:from>
    <xdr:to>
      <xdr:col>55</xdr:col>
      <xdr:colOff>0</xdr:colOff>
      <xdr:row>98</xdr:row>
      <xdr:rowOff>107663</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9639300" y="16892423"/>
          <a:ext cx="838200" cy="1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160176</xdr:rowOff>
    </xdr:from>
    <xdr:ext cx="534377" cy="259045"/>
    <xdr:sp macro="" textlink="">
      <xdr:nvSpPr>
        <xdr:cNvPr id="473" name="普通建設事業費 （ うち更新整備　）平均値テキスト">
          <a:extLst>
            <a:ext uri="{FF2B5EF4-FFF2-40B4-BE49-F238E27FC236}">
              <a16:creationId xmlns:a16="http://schemas.microsoft.com/office/drawing/2014/main" id="{00000000-0008-0000-0600-0000D9010000}"/>
            </a:ext>
          </a:extLst>
        </xdr:cNvPr>
        <xdr:cNvSpPr txBox="1"/>
      </xdr:nvSpPr>
      <xdr:spPr>
        <a:xfrm>
          <a:off x="10528300" y="16447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41255</xdr:rowOff>
    </xdr:from>
    <xdr:to>
      <xdr:col>50</xdr:col>
      <xdr:colOff>114300</xdr:colOff>
      <xdr:row>98</xdr:row>
      <xdr:rowOff>90323</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8750300" y="16843355"/>
          <a:ext cx="889000" cy="4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130277</xdr:rowOff>
    </xdr:from>
    <xdr:to>
      <xdr:col>50</xdr:col>
      <xdr:colOff>165100</xdr:colOff>
      <xdr:row>97</xdr:row>
      <xdr:rowOff>60427</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9588500" y="1658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76954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36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153693</xdr:rowOff>
    </xdr:from>
    <xdr:to>
      <xdr:col>45</xdr:col>
      <xdr:colOff>177800</xdr:colOff>
      <xdr:row>98</xdr:row>
      <xdr:rowOff>41255</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7861300" y="16784343"/>
          <a:ext cx="889000" cy="5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3470</xdr:rowOff>
    </xdr:from>
    <xdr:to>
      <xdr:col>46</xdr:col>
      <xdr:colOff>38100</xdr:colOff>
      <xdr:row>97</xdr:row>
      <xdr:rowOff>105070</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8699500" y="166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121597</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40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153693</xdr:rowOff>
    </xdr:from>
    <xdr:to>
      <xdr:col>41</xdr:col>
      <xdr:colOff>50800</xdr:colOff>
      <xdr:row>98</xdr:row>
      <xdr:rowOff>164911</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flipV="1">
          <a:off x="6972300" y="16784343"/>
          <a:ext cx="889000" cy="18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35424</xdr:rowOff>
    </xdr:from>
    <xdr:to>
      <xdr:col>41</xdr:col>
      <xdr:colOff>101600</xdr:colOff>
      <xdr:row>97</xdr:row>
      <xdr:rowOff>137024</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78105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153551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44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144058</xdr:rowOff>
    </xdr:from>
    <xdr:to>
      <xdr:col>36</xdr:col>
      <xdr:colOff>165100</xdr:colOff>
      <xdr:row>97</xdr:row>
      <xdr:rowOff>74208</xdr:rowOff>
    </xdr:to>
    <xdr:sp macro="" textlink="">
      <xdr:nvSpPr>
        <xdr:cNvPr id="484" name="フローチャート: 判断 483">
          <a:extLst>
            <a:ext uri="{FF2B5EF4-FFF2-40B4-BE49-F238E27FC236}">
              <a16:creationId xmlns:a16="http://schemas.microsoft.com/office/drawing/2014/main" id="{00000000-0008-0000-0600-0000E4010000}"/>
            </a:ext>
          </a:extLst>
        </xdr:cNvPr>
        <xdr:cNvSpPr/>
      </xdr:nvSpPr>
      <xdr:spPr>
        <a:xfrm>
          <a:off x="6921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90735</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56863</xdr:rowOff>
    </xdr:from>
    <xdr:to>
      <xdr:col>55</xdr:col>
      <xdr:colOff>50800</xdr:colOff>
      <xdr:row>98</xdr:row>
      <xdr:rowOff>158463</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10426700" y="1685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143240</xdr:rowOff>
    </xdr:from>
    <xdr:ext cx="469744" cy="259045"/>
    <xdr:sp macro="" textlink="">
      <xdr:nvSpPr>
        <xdr:cNvPr id="492" name="普通建設事業費 （ うち更新整備　）該当値テキスト">
          <a:extLst>
            <a:ext uri="{FF2B5EF4-FFF2-40B4-BE49-F238E27FC236}">
              <a16:creationId xmlns:a16="http://schemas.microsoft.com/office/drawing/2014/main" id="{00000000-0008-0000-0600-0000EC010000}"/>
            </a:ext>
          </a:extLst>
        </xdr:cNvPr>
        <xdr:cNvSpPr txBox="1"/>
      </xdr:nvSpPr>
      <xdr:spPr>
        <a:xfrm>
          <a:off x="10528300" y="1677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39523</xdr:rowOff>
    </xdr:from>
    <xdr:to>
      <xdr:col>50</xdr:col>
      <xdr:colOff>165100</xdr:colOff>
      <xdr:row>98</xdr:row>
      <xdr:rowOff>141123</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9588500" y="1684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132250</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9372111" y="1693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161905</xdr:rowOff>
    </xdr:from>
    <xdr:to>
      <xdr:col>46</xdr:col>
      <xdr:colOff>38100</xdr:colOff>
      <xdr:row>98</xdr:row>
      <xdr:rowOff>92055</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8699500" y="1679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83182</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8483111" y="1688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102893</xdr:rowOff>
    </xdr:from>
    <xdr:to>
      <xdr:col>41</xdr:col>
      <xdr:colOff>101600</xdr:colOff>
      <xdr:row>98</xdr:row>
      <xdr:rowOff>33043</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7810500" y="1673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24170</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7594111" y="1682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114111</xdr:rowOff>
    </xdr:from>
    <xdr:to>
      <xdr:col>36</xdr:col>
      <xdr:colOff>165100</xdr:colOff>
      <xdr:row>99</xdr:row>
      <xdr:rowOff>44261</xdr:rowOff>
    </xdr:to>
    <xdr:sp macro="" textlink="">
      <xdr:nvSpPr>
        <xdr:cNvPr id="499" name="楕円 498">
          <a:extLst>
            <a:ext uri="{FF2B5EF4-FFF2-40B4-BE49-F238E27FC236}">
              <a16:creationId xmlns:a16="http://schemas.microsoft.com/office/drawing/2014/main" id="{00000000-0008-0000-0600-0000F3010000}"/>
            </a:ext>
          </a:extLst>
        </xdr:cNvPr>
        <xdr:cNvSpPr/>
      </xdr:nvSpPr>
      <xdr:spPr>
        <a:xfrm>
          <a:off x="6921500" y="1691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35388</xdr:rowOff>
    </xdr:from>
    <xdr:ext cx="469744"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6737428" y="1700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災害復旧事業費グラフ枠">
          <a:extLst>
            <a:ext uri="{FF2B5EF4-FFF2-40B4-BE49-F238E27FC236}">
              <a16:creationId xmlns:a16="http://schemas.microsoft.com/office/drawing/2014/main" id="{00000000-0008-0000-0600-00000D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7" name="災害復旧事業費最小値テキスト">
          <a:extLst>
            <a:ext uri="{FF2B5EF4-FFF2-40B4-BE49-F238E27FC236}">
              <a16:creationId xmlns:a16="http://schemas.microsoft.com/office/drawing/2014/main" id="{00000000-0008-0000-0600-00000F020000}"/>
            </a:ext>
          </a:extLst>
        </xdr:cNvPr>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29" name="災害復旧事業費最大値テキスト">
          <a:extLst>
            <a:ext uri="{FF2B5EF4-FFF2-40B4-BE49-F238E27FC236}">
              <a16:creationId xmlns:a16="http://schemas.microsoft.com/office/drawing/2014/main" id="{00000000-0008-0000-0600-000011020000}"/>
            </a:ext>
          </a:extLst>
        </xdr:cNvPr>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35849</xdr:rowOff>
    </xdr:from>
    <xdr:ext cx="469744" cy="259045"/>
    <xdr:sp macro="" textlink="">
      <xdr:nvSpPr>
        <xdr:cNvPr id="532" name="災害復旧事業費平均値テキスト">
          <a:extLst>
            <a:ext uri="{FF2B5EF4-FFF2-40B4-BE49-F238E27FC236}">
              <a16:creationId xmlns:a16="http://schemas.microsoft.com/office/drawing/2014/main" id="{00000000-0008-0000-0600-000014020000}"/>
            </a:ext>
          </a:extLst>
        </xdr:cNvPr>
        <xdr:cNvSpPr txBox="1"/>
      </xdr:nvSpPr>
      <xdr:spPr>
        <a:xfrm>
          <a:off x="16370300" y="655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15618</xdr:rowOff>
    </xdr:from>
    <xdr:to>
      <xdr:col>81</xdr:col>
      <xdr:colOff>101600</xdr:colOff>
      <xdr:row>39</xdr:row>
      <xdr:rowOff>117218</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5430500" y="670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133745</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2017" y="6477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5951</xdr:rowOff>
    </xdr:from>
    <xdr:to>
      <xdr:col>76</xdr:col>
      <xdr:colOff>165100</xdr:colOff>
      <xdr:row>39</xdr:row>
      <xdr:rowOff>107551</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4541500" y="669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124078</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357428" y="646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165415</xdr:rowOff>
    </xdr:from>
    <xdr:to>
      <xdr:col>72</xdr:col>
      <xdr:colOff>38100</xdr:colOff>
      <xdr:row>39</xdr:row>
      <xdr:rowOff>95565</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3652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112093</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4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28158</xdr:rowOff>
    </xdr:from>
    <xdr:to>
      <xdr:col>67</xdr:col>
      <xdr:colOff>101600</xdr:colOff>
      <xdr:row>39</xdr:row>
      <xdr:rowOff>129758</xdr:rowOff>
    </xdr:to>
    <xdr:sp macro="" textlink="">
      <xdr:nvSpPr>
        <xdr:cNvPr id="543" name="フローチャート: 判断 542">
          <a:extLst>
            <a:ext uri="{FF2B5EF4-FFF2-40B4-BE49-F238E27FC236}">
              <a16:creationId xmlns:a16="http://schemas.microsoft.com/office/drawing/2014/main" id="{00000000-0008-0000-0600-00001F020000}"/>
            </a:ext>
          </a:extLst>
        </xdr:cNvPr>
        <xdr:cNvSpPr/>
      </xdr:nvSpPr>
      <xdr:spPr>
        <a:xfrm>
          <a:off x="127635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146285</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5017" y="6489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162849</xdr:rowOff>
    </xdr:from>
    <xdr:ext cx="249299" cy="259045"/>
    <xdr:sp macro="" textlink="">
      <xdr:nvSpPr>
        <xdr:cNvPr id="551" name="災害復旧事業費該当値テキスト">
          <a:extLst>
            <a:ext uri="{FF2B5EF4-FFF2-40B4-BE49-F238E27FC236}">
              <a16:creationId xmlns:a16="http://schemas.microsoft.com/office/drawing/2014/main" id="{00000000-0008-0000-0600-000027020000}"/>
            </a:ext>
          </a:extLst>
        </xdr:cNvPr>
        <xdr:cNvSpPr txBox="1"/>
      </xdr:nvSpPr>
      <xdr:spPr>
        <a:xfrm>
          <a:off x="16370300" y="6677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8" name="楕円 557">
          <a:extLst>
            <a:ext uri="{FF2B5EF4-FFF2-40B4-BE49-F238E27FC236}">
              <a16:creationId xmlns:a16="http://schemas.microsoft.com/office/drawing/2014/main" id="{00000000-0008-0000-0600-00002E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失業対策事業費グラフ枠">
          <a:extLst>
            <a:ext uri="{FF2B5EF4-FFF2-40B4-BE49-F238E27FC236}">
              <a16:creationId xmlns:a16="http://schemas.microsoft.com/office/drawing/2014/main" id="{00000000-0008-0000-06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6" name="失業対策事業費最小値テキスト">
          <a:extLst>
            <a:ext uri="{FF2B5EF4-FFF2-40B4-BE49-F238E27FC236}">
              <a16:creationId xmlns:a16="http://schemas.microsoft.com/office/drawing/2014/main" id="{00000000-0008-0000-0600-00004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8" name="失業対策事業費最大値テキスト">
          <a:extLst>
            <a:ext uri="{FF2B5EF4-FFF2-40B4-BE49-F238E27FC236}">
              <a16:creationId xmlns:a16="http://schemas.microsoft.com/office/drawing/2014/main" id="{00000000-0008-0000-0600-00004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1" name="失業対策事業費平均値テキスト">
          <a:extLst>
            <a:ext uri="{FF2B5EF4-FFF2-40B4-BE49-F238E27FC236}">
              <a16:creationId xmlns:a16="http://schemas.microsoft.com/office/drawing/2014/main" id="{00000000-0008-0000-0600-00004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フローチャート: 判断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0" name="失業対策事業費該当値テキスト">
          <a:extLst>
            <a:ext uri="{FF2B5EF4-FFF2-40B4-BE49-F238E27FC236}">
              <a16:creationId xmlns:a16="http://schemas.microsoft.com/office/drawing/2014/main" id="{00000000-0008-0000-0600-00005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7" name="楕円 606">
          <a:extLst>
            <a:ext uri="{FF2B5EF4-FFF2-40B4-BE49-F238E27FC236}">
              <a16:creationId xmlns:a16="http://schemas.microsoft.com/office/drawing/2014/main" id="{00000000-0008-0000-0600-00005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公債費グラフ枠">
          <a:extLst>
            <a:ext uri="{FF2B5EF4-FFF2-40B4-BE49-F238E27FC236}">
              <a16:creationId xmlns:a16="http://schemas.microsoft.com/office/drawing/2014/main" id="{00000000-0008-0000-06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33" name="公債費最小値テキスト">
          <a:extLst>
            <a:ext uri="{FF2B5EF4-FFF2-40B4-BE49-F238E27FC236}">
              <a16:creationId xmlns:a16="http://schemas.microsoft.com/office/drawing/2014/main" id="{00000000-0008-0000-0600-000079020000}"/>
            </a:ext>
          </a:extLst>
        </xdr:cNvPr>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5" name="公債費最大値テキスト">
          <a:extLst>
            <a:ext uri="{FF2B5EF4-FFF2-40B4-BE49-F238E27FC236}">
              <a16:creationId xmlns:a16="http://schemas.microsoft.com/office/drawing/2014/main" id="{00000000-0008-0000-0600-00007B020000}"/>
            </a:ext>
          </a:extLst>
        </xdr:cNvPr>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109105</xdr:rowOff>
    </xdr:from>
    <xdr:to>
      <xdr:col>85</xdr:col>
      <xdr:colOff>127000</xdr:colOff>
      <xdr:row>76</xdr:row>
      <xdr:rowOff>143763</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5481300" y="13139305"/>
          <a:ext cx="838200" cy="3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75963</xdr:rowOff>
    </xdr:from>
    <xdr:ext cx="534377" cy="259045"/>
    <xdr:sp macro="" textlink="">
      <xdr:nvSpPr>
        <xdr:cNvPr id="638" name="公債費平均値テキスト">
          <a:extLst>
            <a:ext uri="{FF2B5EF4-FFF2-40B4-BE49-F238E27FC236}">
              <a16:creationId xmlns:a16="http://schemas.microsoft.com/office/drawing/2014/main" id="{00000000-0008-0000-0600-00007E020000}"/>
            </a:ext>
          </a:extLst>
        </xdr:cNvPr>
        <xdr:cNvSpPr txBox="1"/>
      </xdr:nvSpPr>
      <xdr:spPr>
        <a:xfrm>
          <a:off x="16370300" y="12934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138506</xdr:rowOff>
    </xdr:from>
    <xdr:to>
      <xdr:col>81</xdr:col>
      <xdr:colOff>50800</xdr:colOff>
      <xdr:row>76</xdr:row>
      <xdr:rowOff>143763</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4592300" y="13168706"/>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49518</xdr:rowOff>
    </xdr:from>
    <xdr:to>
      <xdr:col>81</xdr:col>
      <xdr:colOff>101600</xdr:colOff>
      <xdr:row>76</xdr:row>
      <xdr:rowOff>151118</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5430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167644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124549</xdr:rowOff>
    </xdr:from>
    <xdr:to>
      <xdr:col>76</xdr:col>
      <xdr:colOff>114300</xdr:colOff>
      <xdr:row>76</xdr:row>
      <xdr:rowOff>138506</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3703300" y="13154749"/>
          <a:ext cx="889000" cy="1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58902</xdr:rowOff>
    </xdr:from>
    <xdr:to>
      <xdr:col>76</xdr:col>
      <xdr:colOff>165100</xdr:colOff>
      <xdr:row>76</xdr:row>
      <xdr:rowOff>160502</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4541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5580</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2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124549</xdr:rowOff>
    </xdr:from>
    <xdr:to>
      <xdr:col>71</xdr:col>
      <xdr:colOff>177800</xdr:colOff>
      <xdr:row>76</xdr:row>
      <xdr:rowOff>141999</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flipV="1">
          <a:off x="12814300" y="13154749"/>
          <a:ext cx="889000" cy="1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64427</xdr:rowOff>
    </xdr:from>
    <xdr:to>
      <xdr:col>72</xdr:col>
      <xdr:colOff>38100</xdr:colOff>
      <xdr:row>76</xdr:row>
      <xdr:rowOff>166027</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3652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11104</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47613</xdr:rowOff>
    </xdr:from>
    <xdr:to>
      <xdr:col>67</xdr:col>
      <xdr:colOff>101600</xdr:colOff>
      <xdr:row>76</xdr:row>
      <xdr:rowOff>149213</xdr:rowOff>
    </xdr:to>
    <xdr:sp macro="" textlink="">
      <xdr:nvSpPr>
        <xdr:cNvPr id="649" name="フローチャート: 判断 648">
          <a:extLst>
            <a:ext uri="{FF2B5EF4-FFF2-40B4-BE49-F238E27FC236}">
              <a16:creationId xmlns:a16="http://schemas.microsoft.com/office/drawing/2014/main" id="{00000000-0008-0000-0600-000089020000}"/>
            </a:ext>
          </a:extLst>
        </xdr:cNvPr>
        <xdr:cNvSpPr/>
      </xdr:nvSpPr>
      <xdr:spPr>
        <a:xfrm>
          <a:off x="12763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165740</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58305</xdr:rowOff>
    </xdr:from>
    <xdr:to>
      <xdr:col>85</xdr:col>
      <xdr:colOff>177800</xdr:colOff>
      <xdr:row>76</xdr:row>
      <xdr:rowOff>159905</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6268700" y="1308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36732</xdr:rowOff>
    </xdr:from>
    <xdr:ext cx="534377" cy="259045"/>
    <xdr:sp macro="" textlink="">
      <xdr:nvSpPr>
        <xdr:cNvPr id="657" name="公債費該当値テキスト">
          <a:extLst>
            <a:ext uri="{FF2B5EF4-FFF2-40B4-BE49-F238E27FC236}">
              <a16:creationId xmlns:a16="http://schemas.microsoft.com/office/drawing/2014/main" id="{00000000-0008-0000-0600-000091020000}"/>
            </a:ext>
          </a:extLst>
        </xdr:cNvPr>
        <xdr:cNvSpPr txBox="1"/>
      </xdr:nvSpPr>
      <xdr:spPr>
        <a:xfrm>
          <a:off x="16370300" y="1306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92963</xdr:rowOff>
    </xdr:from>
    <xdr:to>
      <xdr:col>81</xdr:col>
      <xdr:colOff>101600</xdr:colOff>
      <xdr:row>77</xdr:row>
      <xdr:rowOff>23113</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5430500" y="1312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14240</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5214111" y="1321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87706</xdr:rowOff>
    </xdr:from>
    <xdr:to>
      <xdr:col>76</xdr:col>
      <xdr:colOff>165100</xdr:colOff>
      <xdr:row>77</xdr:row>
      <xdr:rowOff>17856</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4541500" y="1311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8983</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4325111" y="1321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73749</xdr:rowOff>
    </xdr:from>
    <xdr:to>
      <xdr:col>72</xdr:col>
      <xdr:colOff>38100</xdr:colOff>
      <xdr:row>77</xdr:row>
      <xdr:rowOff>3899</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3652500" y="1310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166476</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3436111" y="131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91199</xdr:rowOff>
    </xdr:from>
    <xdr:to>
      <xdr:col>67</xdr:col>
      <xdr:colOff>101600</xdr:colOff>
      <xdr:row>77</xdr:row>
      <xdr:rowOff>21349</xdr:rowOff>
    </xdr:to>
    <xdr:sp macro="" textlink="">
      <xdr:nvSpPr>
        <xdr:cNvPr id="664" name="楕円 663">
          <a:extLst>
            <a:ext uri="{FF2B5EF4-FFF2-40B4-BE49-F238E27FC236}">
              <a16:creationId xmlns:a16="http://schemas.microsoft.com/office/drawing/2014/main" id="{00000000-0008-0000-0600-000098020000}"/>
            </a:ext>
          </a:extLst>
        </xdr:cNvPr>
        <xdr:cNvSpPr/>
      </xdr:nvSpPr>
      <xdr:spPr>
        <a:xfrm>
          <a:off x="12763500" y="1312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12476</xdr:rowOff>
    </xdr:from>
    <xdr:ext cx="534377"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547111" y="1321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積立金グラフ枠">
          <a:extLst>
            <a:ext uri="{FF2B5EF4-FFF2-40B4-BE49-F238E27FC236}">
              <a16:creationId xmlns:a16="http://schemas.microsoft.com/office/drawing/2014/main" id="{00000000-0008-0000-06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92" name="積立金最小値テキスト">
          <a:extLst>
            <a:ext uri="{FF2B5EF4-FFF2-40B4-BE49-F238E27FC236}">
              <a16:creationId xmlns:a16="http://schemas.microsoft.com/office/drawing/2014/main" id="{00000000-0008-0000-0600-0000B4020000}"/>
            </a:ext>
          </a:extLst>
        </xdr:cNvPr>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4" name="積立金最大値テキスト">
          <a:extLst>
            <a:ext uri="{FF2B5EF4-FFF2-40B4-BE49-F238E27FC236}">
              <a16:creationId xmlns:a16="http://schemas.microsoft.com/office/drawing/2014/main" id="{00000000-0008-0000-0600-0000B6020000}"/>
            </a:ext>
          </a:extLst>
        </xdr:cNvPr>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148844</xdr:rowOff>
    </xdr:from>
    <xdr:to>
      <xdr:col>85</xdr:col>
      <xdr:colOff>127000</xdr:colOff>
      <xdr:row>99</xdr:row>
      <xdr:rowOff>86207</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5481300" y="16950944"/>
          <a:ext cx="838200" cy="10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42674</xdr:rowOff>
    </xdr:from>
    <xdr:ext cx="534377" cy="259045"/>
    <xdr:sp macro="" textlink="">
      <xdr:nvSpPr>
        <xdr:cNvPr id="697" name="積立金平均値テキスト">
          <a:extLst>
            <a:ext uri="{FF2B5EF4-FFF2-40B4-BE49-F238E27FC236}">
              <a16:creationId xmlns:a16="http://schemas.microsoft.com/office/drawing/2014/main" id="{00000000-0008-0000-0600-0000B9020000}"/>
            </a:ext>
          </a:extLst>
        </xdr:cNvPr>
        <xdr:cNvSpPr txBox="1"/>
      </xdr:nvSpPr>
      <xdr:spPr>
        <a:xfrm>
          <a:off x="16370300" y="1650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86207</xdr:rowOff>
    </xdr:from>
    <xdr:to>
      <xdr:col>81</xdr:col>
      <xdr:colOff>50800</xdr:colOff>
      <xdr:row>99</xdr:row>
      <xdr:rowOff>95907</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flipV="1">
          <a:off x="14592300" y="17059757"/>
          <a:ext cx="889000" cy="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141478</xdr:rowOff>
    </xdr:from>
    <xdr:to>
      <xdr:col>81</xdr:col>
      <xdr:colOff>101600</xdr:colOff>
      <xdr:row>98</xdr:row>
      <xdr:rowOff>71628</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5430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88155</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654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65878</xdr:rowOff>
    </xdr:from>
    <xdr:to>
      <xdr:col>76</xdr:col>
      <xdr:colOff>114300</xdr:colOff>
      <xdr:row>99</xdr:row>
      <xdr:rowOff>95907</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a:off x="13703300" y="17039428"/>
          <a:ext cx="889000" cy="30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35604</xdr:rowOff>
    </xdr:from>
    <xdr:to>
      <xdr:col>76</xdr:col>
      <xdr:colOff>165100</xdr:colOff>
      <xdr:row>98</xdr:row>
      <xdr:rowOff>137204</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4541500" y="1683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153731</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61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13937</xdr:rowOff>
    </xdr:from>
    <xdr:to>
      <xdr:col>71</xdr:col>
      <xdr:colOff>177800</xdr:colOff>
      <xdr:row>99</xdr:row>
      <xdr:rowOff>65878</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2814300" y="16987487"/>
          <a:ext cx="889000" cy="5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43621</xdr:rowOff>
    </xdr:from>
    <xdr:to>
      <xdr:col>72</xdr:col>
      <xdr:colOff>38100</xdr:colOff>
      <xdr:row>98</xdr:row>
      <xdr:rowOff>145221</xdr:rowOff>
    </xdr:to>
    <xdr:sp macro="" textlink="">
      <xdr:nvSpPr>
        <xdr:cNvPr id="706" name="フローチャート: 判断 705">
          <a:extLst>
            <a:ext uri="{FF2B5EF4-FFF2-40B4-BE49-F238E27FC236}">
              <a16:creationId xmlns:a16="http://schemas.microsoft.com/office/drawing/2014/main" id="{00000000-0008-0000-0600-0000C2020000}"/>
            </a:ext>
          </a:extLst>
        </xdr:cNvPr>
        <xdr:cNvSpPr/>
      </xdr:nvSpPr>
      <xdr:spPr>
        <a:xfrm>
          <a:off x="13652500" y="1684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161748</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66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57190</xdr:rowOff>
    </xdr:from>
    <xdr:to>
      <xdr:col>67</xdr:col>
      <xdr:colOff>101600</xdr:colOff>
      <xdr:row>98</xdr:row>
      <xdr:rowOff>158790</xdr:rowOff>
    </xdr:to>
    <xdr:sp macro="" textlink="">
      <xdr:nvSpPr>
        <xdr:cNvPr id="708" name="フローチャート: 判断 707">
          <a:extLst>
            <a:ext uri="{FF2B5EF4-FFF2-40B4-BE49-F238E27FC236}">
              <a16:creationId xmlns:a16="http://schemas.microsoft.com/office/drawing/2014/main" id="{00000000-0008-0000-0600-0000C4020000}"/>
            </a:ext>
          </a:extLst>
        </xdr:cNvPr>
        <xdr:cNvSpPr/>
      </xdr:nvSpPr>
      <xdr:spPr>
        <a:xfrm>
          <a:off x="127635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3867</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79428" y="1663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98044</xdr:rowOff>
    </xdr:from>
    <xdr:to>
      <xdr:col>85</xdr:col>
      <xdr:colOff>177800</xdr:colOff>
      <xdr:row>99</xdr:row>
      <xdr:rowOff>28194</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6268700" y="1690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12971</xdr:rowOff>
    </xdr:from>
    <xdr:ext cx="469744" cy="259045"/>
    <xdr:sp macro="" textlink="">
      <xdr:nvSpPr>
        <xdr:cNvPr id="716" name="積立金該当値テキスト">
          <a:extLst>
            <a:ext uri="{FF2B5EF4-FFF2-40B4-BE49-F238E27FC236}">
              <a16:creationId xmlns:a16="http://schemas.microsoft.com/office/drawing/2014/main" id="{00000000-0008-0000-0600-0000CC020000}"/>
            </a:ext>
          </a:extLst>
        </xdr:cNvPr>
        <xdr:cNvSpPr txBox="1"/>
      </xdr:nvSpPr>
      <xdr:spPr>
        <a:xfrm>
          <a:off x="16370300" y="1681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35407</xdr:rowOff>
    </xdr:from>
    <xdr:to>
      <xdr:col>81</xdr:col>
      <xdr:colOff>101600</xdr:colOff>
      <xdr:row>99</xdr:row>
      <xdr:rowOff>137007</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5430500" y="1700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128134</xdr:rowOff>
    </xdr:from>
    <xdr:ext cx="378565"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5292017" y="17101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45107</xdr:rowOff>
    </xdr:from>
    <xdr:to>
      <xdr:col>76</xdr:col>
      <xdr:colOff>165100</xdr:colOff>
      <xdr:row>99</xdr:row>
      <xdr:rowOff>146707</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4541500" y="1701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137834</xdr:rowOff>
    </xdr:from>
    <xdr:ext cx="378565"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4403017" y="17111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15078</xdr:rowOff>
    </xdr:from>
    <xdr:to>
      <xdr:col>72</xdr:col>
      <xdr:colOff>38100</xdr:colOff>
      <xdr:row>99</xdr:row>
      <xdr:rowOff>116678</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3652500" y="1698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107805</xdr:rowOff>
    </xdr:from>
    <xdr:ext cx="469744"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3468428" y="1708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134587</xdr:rowOff>
    </xdr:from>
    <xdr:to>
      <xdr:col>67</xdr:col>
      <xdr:colOff>101600</xdr:colOff>
      <xdr:row>99</xdr:row>
      <xdr:rowOff>64737</xdr:rowOff>
    </xdr:to>
    <xdr:sp macro="" textlink="">
      <xdr:nvSpPr>
        <xdr:cNvPr id="723" name="楕円 722">
          <a:extLst>
            <a:ext uri="{FF2B5EF4-FFF2-40B4-BE49-F238E27FC236}">
              <a16:creationId xmlns:a16="http://schemas.microsoft.com/office/drawing/2014/main" id="{00000000-0008-0000-0600-0000D3020000}"/>
            </a:ext>
          </a:extLst>
        </xdr:cNvPr>
        <xdr:cNvSpPr/>
      </xdr:nvSpPr>
      <xdr:spPr>
        <a:xfrm>
          <a:off x="12763500" y="1693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55864</xdr:rowOff>
    </xdr:from>
    <xdr:ext cx="469744"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2579428" y="17029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投資及び出資金グラフ枠">
          <a:extLst>
            <a:ext uri="{FF2B5EF4-FFF2-40B4-BE49-F238E27FC236}">
              <a16:creationId xmlns:a16="http://schemas.microsoft.com/office/drawing/2014/main" id="{00000000-0008-0000-06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9" name="投資及び出資金最小値テキスト">
          <a:extLst>
            <a:ext uri="{FF2B5EF4-FFF2-40B4-BE49-F238E27FC236}">
              <a16:creationId xmlns:a16="http://schemas.microsoft.com/office/drawing/2014/main" id="{00000000-0008-0000-0600-0000E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51" name="投資及び出資金最大値テキスト">
          <a:extLst>
            <a:ext uri="{FF2B5EF4-FFF2-40B4-BE49-F238E27FC236}">
              <a16:creationId xmlns:a16="http://schemas.microsoft.com/office/drawing/2014/main" id="{00000000-0008-0000-0600-0000EF020000}"/>
            </a:ext>
          </a:extLst>
        </xdr:cNvPr>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83583</xdr:rowOff>
    </xdr:from>
    <xdr:ext cx="469744" cy="259045"/>
    <xdr:sp macro="" textlink="">
      <xdr:nvSpPr>
        <xdr:cNvPr id="754" name="投資及び出資金平均値テキスト">
          <a:extLst>
            <a:ext uri="{FF2B5EF4-FFF2-40B4-BE49-F238E27FC236}">
              <a16:creationId xmlns:a16="http://schemas.microsoft.com/office/drawing/2014/main" id="{00000000-0008-0000-0600-0000F2020000}"/>
            </a:ext>
          </a:extLst>
        </xdr:cNvPr>
        <xdr:cNvSpPr txBox="1"/>
      </xdr:nvSpPr>
      <xdr:spPr>
        <a:xfrm>
          <a:off x="22212300" y="6427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69164</xdr:rowOff>
    </xdr:from>
    <xdr:to>
      <xdr:col>112</xdr:col>
      <xdr:colOff>38100</xdr:colOff>
      <xdr:row>38</xdr:row>
      <xdr:rowOff>170764</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21272500" y="65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15841</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63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93014</xdr:rowOff>
    </xdr:from>
    <xdr:to>
      <xdr:col>107</xdr:col>
      <xdr:colOff>101600</xdr:colOff>
      <xdr:row>39</xdr:row>
      <xdr:rowOff>23164</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03835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39692</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5017" y="6383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94538</xdr:rowOff>
    </xdr:from>
    <xdr:to>
      <xdr:col>102</xdr:col>
      <xdr:colOff>165100</xdr:colOff>
      <xdr:row>39</xdr:row>
      <xdr:rowOff>24688</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9494500" y="660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41216</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6017" y="6384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97130</xdr:rowOff>
    </xdr:from>
    <xdr:to>
      <xdr:col>98</xdr:col>
      <xdr:colOff>38100</xdr:colOff>
      <xdr:row>39</xdr:row>
      <xdr:rowOff>27280</xdr:rowOff>
    </xdr:to>
    <xdr:sp macro="" textlink="">
      <xdr:nvSpPr>
        <xdr:cNvPr id="765" name="フローチャート: 判断 764">
          <a:extLst>
            <a:ext uri="{FF2B5EF4-FFF2-40B4-BE49-F238E27FC236}">
              <a16:creationId xmlns:a16="http://schemas.microsoft.com/office/drawing/2014/main" id="{00000000-0008-0000-0600-0000FD020000}"/>
            </a:ext>
          </a:extLst>
        </xdr:cNvPr>
        <xdr:cNvSpPr/>
      </xdr:nvSpPr>
      <xdr:spPr>
        <a:xfrm>
          <a:off x="18605500" y="66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43807</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7017" y="6387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3" name="投資及び出資金該当値テキスト">
          <a:extLst>
            <a:ext uri="{FF2B5EF4-FFF2-40B4-BE49-F238E27FC236}">
              <a16:creationId xmlns:a16="http://schemas.microsoft.com/office/drawing/2014/main" id="{00000000-0008-0000-0600-000005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0" name="楕円 779">
          <a:extLst>
            <a:ext uri="{FF2B5EF4-FFF2-40B4-BE49-F238E27FC236}">
              <a16:creationId xmlns:a16="http://schemas.microsoft.com/office/drawing/2014/main" id="{00000000-0008-0000-0600-00000C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貸付金グラフ枠">
          <a:extLst>
            <a:ext uri="{FF2B5EF4-FFF2-40B4-BE49-F238E27FC236}">
              <a16:creationId xmlns:a16="http://schemas.microsoft.com/office/drawing/2014/main" id="{00000000-0008-0000-0600-00002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6" name="貸付金最小値テキスト">
          <a:extLst>
            <a:ext uri="{FF2B5EF4-FFF2-40B4-BE49-F238E27FC236}">
              <a16:creationId xmlns:a16="http://schemas.microsoft.com/office/drawing/2014/main" id="{00000000-0008-0000-0600-00002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08" name="貸付金最大値テキスト">
          <a:extLst>
            <a:ext uri="{FF2B5EF4-FFF2-40B4-BE49-F238E27FC236}">
              <a16:creationId xmlns:a16="http://schemas.microsoft.com/office/drawing/2014/main" id="{00000000-0008-0000-0600-000028030000}"/>
            </a:ext>
          </a:extLst>
        </xdr:cNvPr>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118478</xdr:rowOff>
    </xdr:from>
    <xdr:to>
      <xdr:col>116</xdr:col>
      <xdr:colOff>63500</xdr:colOff>
      <xdr:row>59</xdr:row>
      <xdr:rowOff>41631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21323300" y="10062578"/>
          <a:ext cx="838200" cy="9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57193</xdr:rowOff>
    </xdr:from>
    <xdr:ext cx="469744" cy="259045"/>
    <xdr:sp macro="" textlink="">
      <xdr:nvSpPr>
        <xdr:cNvPr id="811" name="貸付金平均値テキスト">
          <a:extLst>
            <a:ext uri="{FF2B5EF4-FFF2-40B4-BE49-F238E27FC236}">
              <a16:creationId xmlns:a16="http://schemas.microsoft.com/office/drawing/2014/main" id="{00000000-0008-0000-0600-00002B030000}"/>
            </a:ext>
          </a:extLst>
        </xdr:cNvPr>
        <xdr:cNvSpPr txBox="1"/>
      </xdr:nvSpPr>
      <xdr:spPr>
        <a:xfrm>
          <a:off x="22212300" y="10001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40945</xdr:rowOff>
    </xdr:from>
    <xdr:to>
      <xdr:col>111</xdr:col>
      <xdr:colOff>177800</xdr:colOff>
      <xdr:row>59</xdr:row>
      <xdr:rowOff>41631</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20434300" y="10156495"/>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59449</xdr:rowOff>
    </xdr:from>
    <xdr:to>
      <xdr:col>112</xdr:col>
      <xdr:colOff>38100</xdr:colOff>
      <xdr:row>58</xdr:row>
      <xdr:rowOff>161049</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21272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6126</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40336</xdr:rowOff>
    </xdr:from>
    <xdr:to>
      <xdr:col>107</xdr:col>
      <xdr:colOff>50800</xdr:colOff>
      <xdr:row>59</xdr:row>
      <xdr:rowOff>40945</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9545300" y="10155886"/>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72441</xdr:rowOff>
    </xdr:from>
    <xdr:to>
      <xdr:col>107</xdr:col>
      <xdr:colOff>101600</xdr:colOff>
      <xdr:row>59</xdr:row>
      <xdr:rowOff>2591</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20383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19118</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39878</xdr:rowOff>
    </xdr:from>
    <xdr:to>
      <xdr:col>102</xdr:col>
      <xdr:colOff>114300</xdr:colOff>
      <xdr:row>59</xdr:row>
      <xdr:rowOff>40336</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656300" y="10155428"/>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72251</xdr:rowOff>
    </xdr:from>
    <xdr:to>
      <xdr:col>102</xdr:col>
      <xdr:colOff>165100</xdr:colOff>
      <xdr:row>59</xdr:row>
      <xdr:rowOff>2401</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9494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18928</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75336</xdr:rowOff>
    </xdr:from>
    <xdr:to>
      <xdr:col>98</xdr:col>
      <xdr:colOff>38100</xdr:colOff>
      <xdr:row>59</xdr:row>
      <xdr:rowOff>5486</xdr:rowOff>
    </xdr:to>
    <xdr:sp macro="" textlink="">
      <xdr:nvSpPr>
        <xdr:cNvPr id="822" name="フローチャート: 判断 821">
          <a:extLst>
            <a:ext uri="{FF2B5EF4-FFF2-40B4-BE49-F238E27FC236}">
              <a16:creationId xmlns:a16="http://schemas.microsoft.com/office/drawing/2014/main" id="{00000000-0008-0000-0600-000036030000}"/>
            </a:ext>
          </a:extLst>
        </xdr:cNvPr>
        <xdr:cNvSpPr/>
      </xdr:nvSpPr>
      <xdr:spPr>
        <a:xfrm>
          <a:off x="18605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22013</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67678</xdr:rowOff>
    </xdr:from>
    <xdr:to>
      <xdr:col>116</xdr:col>
      <xdr:colOff>114300</xdr:colOff>
      <xdr:row>58</xdr:row>
      <xdr:rowOff>169278</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2110700" y="1001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27055</xdr:rowOff>
    </xdr:from>
    <xdr:ext cx="469744" cy="259045"/>
    <xdr:sp macro="" textlink="">
      <xdr:nvSpPr>
        <xdr:cNvPr id="830" name="貸付金該当値テキスト">
          <a:extLst>
            <a:ext uri="{FF2B5EF4-FFF2-40B4-BE49-F238E27FC236}">
              <a16:creationId xmlns:a16="http://schemas.microsoft.com/office/drawing/2014/main" id="{00000000-0008-0000-0600-00003E030000}"/>
            </a:ext>
          </a:extLst>
        </xdr:cNvPr>
        <xdr:cNvSpPr txBox="1"/>
      </xdr:nvSpPr>
      <xdr:spPr>
        <a:xfrm>
          <a:off x="22212300" y="979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162281</xdr:rowOff>
    </xdr:from>
    <xdr:to>
      <xdr:col>112</xdr:col>
      <xdr:colOff>38100</xdr:colOff>
      <xdr:row>59</xdr:row>
      <xdr:rowOff>92431</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1272500" y="1010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83558</xdr:rowOff>
    </xdr:from>
    <xdr:ext cx="313932"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1166333" y="101991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161595</xdr:rowOff>
    </xdr:from>
    <xdr:to>
      <xdr:col>107</xdr:col>
      <xdr:colOff>101600</xdr:colOff>
      <xdr:row>59</xdr:row>
      <xdr:rowOff>91745</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20383500" y="101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82872</xdr:rowOff>
    </xdr:from>
    <xdr:ext cx="313932"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20277333" y="101984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160986</xdr:rowOff>
    </xdr:from>
    <xdr:to>
      <xdr:col>102</xdr:col>
      <xdr:colOff>165100</xdr:colOff>
      <xdr:row>59</xdr:row>
      <xdr:rowOff>91136</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9494500" y="101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82263</xdr:rowOff>
    </xdr:from>
    <xdr:ext cx="378565"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9356017" y="10197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160528</xdr:rowOff>
    </xdr:from>
    <xdr:to>
      <xdr:col>98</xdr:col>
      <xdr:colOff>38100</xdr:colOff>
      <xdr:row>59</xdr:row>
      <xdr:rowOff>90678</xdr:rowOff>
    </xdr:to>
    <xdr:sp macro="" textlink="">
      <xdr:nvSpPr>
        <xdr:cNvPr id="837" name="楕円 836">
          <a:extLst>
            <a:ext uri="{FF2B5EF4-FFF2-40B4-BE49-F238E27FC236}">
              <a16:creationId xmlns:a16="http://schemas.microsoft.com/office/drawing/2014/main" id="{00000000-0008-0000-0600-000045030000}"/>
            </a:ext>
          </a:extLst>
        </xdr:cNvPr>
        <xdr:cNvSpPr/>
      </xdr:nvSpPr>
      <xdr:spPr>
        <a:xfrm>
          <a:off x="18605500" y="1010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81805</xdr:rowOff>
    </xdr:from>
    <xdr:ext cx="378565"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467017" y="10197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4" name="繰出金グラフ枠">
          <a:extLst>
            <a:ext uri="{FF2B5EF4-FFF2-40B4-BE49-F238E27FC236}">
              <a16:creationId xmlns:a16="http://schemas.microsoft.com/office/drawing/2014/main" id="{00000000-0008-0000-0600-00006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6" name="繰出金最小値テキスト">
          <a:extLst>
            <a:ext uri="{FF2B5EF4-FFF2-40B4-BE49-F238E27FC236}">
              <a16:creationId xmlns:a16="http://schemas.microsoft.com/office/drawing/2014/main" id="{00000000-0008-0000-0600-000062030000}"/>
            </a:ext>
          </a:extLst>
        </xdr:cNvPr>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68" name="繰出金最大値テキスト">
          <a:extLst>
            <a:ext uri="{FF2B5EF4-FFF2-40B4-BE49-F238E27FC236}">
              <a16:creationId xmlns:a16="http://schemas.microsoft.com/office/drawing/2014/main" id="{00000000-0008-0000-0600-000064030000}"/>
            </a:ext>
          </a:extLst>
        </xdr:cNvPr>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153905</xdr:rowOff>
    </xdr:from>
    <xdr:to>
      <xdr:col>116</xdr:col>
      <xdr:colOff>63500</xdr:colOff>
      <xdr:row>79</xdr:row>
      <xdr:rowOff>13284</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21323300" y="13527005"/>
          <a:ext cx="838200" cy="3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71576</xdr:rowOff>
    </xdr:from>
    <xdr:ext cx="534377" cy="259045"/>
    <xdr:sp macro="" textlink="">
      <xdr:nvSpPr>
        <xdr:cNvPr id="871" name="繰出金平均値テキスト">
          <a:extLst>
            <a:ext uri="{FF2B5EF4-FFF2-40B4-BE49-F238E27FC236}">
              <a16:creationId xmlns:a16="http://schemas.microsoft.com/office/drawing/2014/main" id="{00000000-0008-0000-0600-000067030000}"/>
            </a:ext>
          </a:extLst>
        </xdr:cNvPr>
        <xdr:cNvSpPr txBox="1"/>
      </xdr:nvSpPr>
      <xdr:spPr>
        <a:xfrm>
          <a:off x="22212300" y="1293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4401</xdr:rowOff>
    </xdr:from>
    <xdr:to>
      <xdr:col>111</xdr:col>
      <xdr:colOff>177800</xdr:colOff>
      <xdr:row>79</xdr:row>
      <xdr:rowOff>13284</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20434300" y="13548951"/>
          <a:ext cx="889000" cy="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78319</xdr:rowOff>
    </xdr:from>
    <xdr:to>
      <xdr:col>112</xdr:col>
      <xdr:colOff>38100</xdr:colOff>
      <xdr:row>77</xdr:row>
      <xdr:rowOff>8469</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21272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24996</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288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79</xdr:row>
      <xdr:rowOff>4401</xdr:rowOff>
    </xdr:from>
    <xdr:to>
      <xdr:col>107</xdr:col>
      <xdr:colOff>50800</xdr:colOff>
      <xdr:row>79</xdr:row>
      <xdr:rowOff>37450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flipV="1">
          <a:off x="19545300" y="13548951"/>
          <a:ext cx="889000" cy="3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9544</xdr:rowOff>
    </xdr:from>
    <xdr:to>
      <xdr:col>107</xdr:col>
      <xdr:colOff>101600</xdr:colOff>
      <xdr:row>76</xdr:row>
      <xdr:rowOff>111144</xdr:rowOff>
    </xdr:to>
    <xdr:sp macro="" textlink="">
      <xdr:nvSpPr>
        <xdr:cNvPr id="877" name="フローチャート: 判断 876">
          <a:extLst>
            <a:ext uri="{FF2B5EF4-FFF2-40B4-BE49-F238E27FC236}">
              <a16:creationId xmlns:a16="http://schemas.microsoft.com/office/drawing/2014/main" id="{00000000-0008-0000-0600-00006D030000}"/>
            </a:ext>
          </a:extLst>
        </xdr:cNvPr>
        <xdr:cNvSpPr/>
      </xdr:nvSpPr>
      <xdr:spPr>
        <a:xfrm>
          <a:off x="20383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127670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281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79</xdr:row>
      <xdr:rowOff>31964</xdr:rowOff>
    </xdr:from>
    <xdr:to>
      <xdr:col>102</xdr:col>
      <xdr:colOff>114300</xdr:colOff>
      <xdr:row>79</xdr:row>
      <xdr:rowOff>37450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656300" y="13576514"/>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148042</xdr:rowOff>
    </xdr:from>
    <xdr:to>
      <xdr:col>102</xdr:col>
      <xdr:colOff>165100</xdr:colOff>
      <xdr:row>76</xdr:row>
      <xdr:rowOff>78192</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19494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94719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278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125182</xdr:rowOff>
    </xdr:from>
    <xdr:to>
      <xdr:col>98</xdr:col>
      <xdr:colOff>38100</xdr:colOff>
      <xdr:row>76</xdr:row>
      <xdr:rowOff>55333</xdr:rowOff>
    </xdr:to>
    <xdr:sp macro="" textlink="">
      <xdr:nvSpPr>
        <xdr:cNvPr id="882" name="フローチャート: 判断 881">
          <a:extLst>
            <a:ext uri="{FF2B5EF4-FFF2-40B4-BE49-F238E27FC236}">
              <a16:creationId xmlns:a16="http://schemas.microsoft.com/office/drawing/2014/main" id="{00000000-0008-0000-0600-000072030000}"/>
            </a:ext>
          </a:extLst>
        </xdr:cNvPr>
        <xdr:cNvSpPr/>
      </xdr:nvSpPr>
      <xdr:spPr>
        <a:xfrm>
          <a:off x="18605500" y="129839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71859</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275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103105</xdr:rowOff>
    </xdr:from>
    <xdr:to>
      <xdr:col>116</xdr:col>
      <xdr:colOff>114300</xdr:colOff>
      <xdr:row>79</xdr:row>
      <xdr:rowOff>33255</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2110700" y="134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81532</xdr:rowOff>
    </xdr:from>
    <xdr:ext cx="534377" cy="259045"/>
    <xdr:sp macro="" textlink="">
      <xdr:nvSpPr>
        <xdr:cNvPr id="890" name="繰出金該当値テキスト">
          <a:extLst>
            <a:ext uri="{FF2B5EF4-FFF2-40B4-BE49-F238E27FC236}">
              <a16:creationId xmlns:a16="http://schemas.microsoft.com/office/drawing/2014/main" id="{00000000-0008-0000-0600-00007A030000}"/>
            </a:ext>
          </a:extLst>
        </xdr:cNvPr>
        <xdr:cNvSpPr txBox="1"/>
      </xdr:nvSpPr>
      <xdr:spPr>
        <a:xfrm>
          <a:off x="22212300" y="1345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133934</xdr:rowOff>
    </xdr:from>
    <xdr:to>
      <xdr:col>112</xdr:col>
      <xdr:colOff>38100</xdr:colOff>
      <xdr:row>79</xdr:row>
      <xdr:rowOff>64084</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1272500" y="1350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55211</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1056111" y="1359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125051</xdr:rowOff>
    </xdr:from>
    <xdr:to>
      <xdr:col>107</xdr:col>
      <xdr:colOff>101600</xdr:colOff>
      <xdr:row>79</xdr:row>
      <xdr:rowOff>55201</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20383500" y="1349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46328</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0167111" y="1359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158100</xdr:rowOff>
    </xdr:from>
    <xdr:to>
      <xdr:col>102</xdr:col>
      <xdr:colOff>165100</xdr:colOff>
      <xdr:row>79</xdr:row>
      <xdr:rowOff>88250</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19494500" y="1353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79377</xdr:rowOff>
    </xdr:from>
    <xdr:ext cx="534377"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9278111" y="1362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152614</xdr:rowOff>
    </xdr:from>
    <xdr:to>
      <xdr:col>98</xdr:col>
      <xdr:colOff>38100</xdr:colOff>
      <xdr:row>79</xdr:row>
      <xdr:rowOff>82764</xdr:rowOff>
    </xdr:to>
    <xdr:sp macro="" textlink="">
      <xdr:nvSpPr>
        <xdr:cNvPr id="897" name="楕円 896">
          <a:extLst>
            <a:ext uri="{FF2B5EF4-FFF2-40B4-BE49-F238E27FC236}">
              <a16:creationId xmlns:a16="http://schemas.microsoft.com/office/drawing/2014/main" id="{00000000-0008-0000-0600-000081030000}"/>
            </a:ext>
          </a:extLst>
        </xdr:cNvPr>
        <xdr:cNvSpPr/>
      </xdr:nvSpPr>
      <xdr:spPr>
        <a:xfrm>
          <a:off x="18605500" y="1352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73891</xdr:rowOff>
    </xdr:from>
    <xdr:ext cx="534377"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389111" y="1361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3" name="前年度繰上充用金グラフ枠">
          <a:extLst>
            <a:ext uri="{FF2B5EF4-FFF2-40B4-BE49-F238E27FC236}">
              <a16:creationId xmlns:a16="http://schemas.microsoft.com/office/drawing/2014/main" id="{00000000-0008-0000-0600-00009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5" name="前年度繰上充用金最小値テキスト">
          <a:extLst>
            <a:ext uri="{FF2B5EF4-FFF2-40B4-BE49-F238E27FC236}">
              <a16:creationId xmlns:a16="http://schemas.microsoft.com/office/drawing/2014/main" id="{00000000-0008-0000-0600-00009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7" name="前年度繰上充用金最大値テキスト">
          <a:extLst>
            <a:ext uri="{FF2B5EF4-FFF2-40B4-BE49-F238E27FC236}">
              <a16:creationId xmlns:a16="http://schemas.microsoft.com/office/drawing/2014/main" id="{00000000-0008-0000-0600-00009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0" name="前年度繰上充用金平均値テキスト">
          <a:extLst>
            <a:ext uri="{FF2B5EF4-FFF2-40B4-BE49-F238E27FC236}">
              <a16:creationId xmlns:a16="http://schemas.microsoft.com/office/drawing/2014/main" id="{00000000-0008-0000-0600-00009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8" name="直線コネクタ 927">
          <a:extLst>
            <a:ext uri="{FF2B5EF4-FFF2-40B4-BE49-F238E27FC236}">
              <a16:creationId xmlns:a16="http://schemas.microsoft.com/office/drawing/2014/main" id="{00000000-0008-0000-0600-0000A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9" name="フローチャート: 判断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フローチャート: 判断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9" name="前年度繰上充用金該当値テキスト">
          <a:extLst>
            <a:ext uri="{FF2B5EF4-FFF2-40B4-BE49-F238E27FC236}">
              <a16:creationId xmlns:a16="http://schemas.microsoft.com/office/drawing/2014/main" id="{00000000-0008-0000-0600-0000A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4" name="楕円 943">
          <a:extLst>
            <a:ext uri="{FF2B5EF4-FFF2-40B4-BE49-F238E27FC236}">
              <a16:creationId xmlns:a16="http://schemas.microsoft.com/office/drawing/2014/main" id="{00000000-0008-0000-0600-0000B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6" name="楕円 945">
          <a:extLst>
            <a:ext uri="{FF2B5EF4-FFF2-40B4-BE49-F238E27FC236}">
              <a16:creationId xmlns:a16="http://schemas.microsoft.com/office/drawing/2014/main" id="{00000000-0008-0000-0600-0000B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8" name="正方形/長方形 947">
          <a:extLst>
            <a:ext uri="{FF2B5EF4-FFF2-40B4-BE49-F238E27FC236}">
              <a16:creationId xmlns:a16="http://schemas.microsoft.com/office/drawing/2014/main" id="{00000000-0008-0000-0600-0000B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9" name="正方形/長方形 948">
          <a:extLst>
            <a:ext uri="{FF2B5EF4-FFF2-40B4-BE49-F238E27FC236}">
              <a16:creationId xmlns:a16="http://schemas.microsoft.com/office/drawing/2014/main" id="{00000000-0008-0000-0600-0000B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0" name="テキスト ボックス 949">
          <a:extLst>
            <a:ext uri="{FF2B5EF4-FFF2-40B4-BE49-F238E27FC236}">
              <a16:creationId xmlns:a16="http://schemas.microsoft.com/office/drawing/2014/main" id="{00000000-0008-0000-0600-0000B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物件費については、新型コロナワクチン予防接種委託費等が大きく増となる一方で、新型コロナウイルス感染症の影響で様々なイベントが中止になったことから類似団体を下回る水準となった。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補助費等については令和２年度に行われた特別定額給付金事業の完了により類似団体と同様に前年度より大幅な減となっている。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扶助費については、新型コロナウイルスに対し、住民税非課税世帯等臨時特別交付金や子育て世帯臨時特別給付金の給付事業の完了により類似団体と同様に前年度より大幅な増となっている。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普通建設事業については近年大型事業がないことから類似団体の値を下回っている。しかしながら、今後、老朽化が進む公共施設や道路などのインフラの長寿命化を目指した改修工事等に多額の費用を要することとなるため、その財源確保が課題となってく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今後も事業の取捨選択を徹底していくことで事業費の減少を目指すこととする。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石川県野々市市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53,981
53,433
13.56
21,796,205
21,088,515
509,413
12,074,556
20,047,454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24028</xdr:rowOff>
    </xdr:from>
    <xdr:to>
      <xdr:col>24</xdr:col>
      <xdr:colOff>63500</xdr:colOff>
      <xdr:row>36</xdr:row>
      <xdr:rowOff>88951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196228"/>
          <a:ext cx="838200" cy="6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39082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68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149758</xdr:rowOff>
    </xdr:from>
    <xdr:to>
      <xdr:col>19</xdr:col>
      <xdr:colOff>177800</xdr:colOff>
      <xdr:row>36</xdr:row>
      <xdr:rowOff>88951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150508"/>
          <a:ext cx="889000" cy="11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36779</xdr:rowOff>
    </xdr:from>
    <xdr:to>
      <xdr:col>20</xdr:col>
      <xdr:colOff>38100</xdr:colOff>
      <xdr:row>35</xdr:row>
      <xdr:rowOff>138379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154906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117297</xdr:rowOff>
    </xdr:from>
    <xdr:to>
      <xdr:col>15</xdr:col>
      <xdr:colOff>50800</xdr:colOff>
      <xdr:row>35</xdr:row>
      <xdr:rowOff>149758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118047"/>
          <a:ext cx="8890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27635</xdr:rowOff>
    </xdr:from>
    <xdr:to>
      <xdr:col>15</xdr:col>
      <xdr:colOff>101600</xdr:colOff>
      <xdr:row>35</xdr:row>
      <xdr:rowOff>129235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145762</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101295</xdr:rowOff>
    </xdr:from>
    <xdr:to>
      <xdr:col>10</xdr:col>
      <xdr:colOff>114300</xdr:colOff>
      <xdr:row>35</xdr:row>
      <xdr:rowOff>117297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102045"/>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1118</xdr:rowOff>
    </xdr:from>
    <xdr:to>
      <xdr:col>10</xdr:col>
      <xdr:colOff>165100</xdr:colOff>
      <xdr:row>35</xdr:row>
      <xdr:rowOff>102718</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119245</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166167</xdr:rowOff>
    </xdr:from>
    <xdr:to>
      <xdr:col>6</xdr:col>
      <xdr:colOff>38100</xdr:colOff>
      <xdr:row>35</xdr:row>
      <xdr:rowOff>96317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112844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144678</xdr:rowOff>
    </xdr:from>
    <xdr:to>
      <xdr:col>24</xdr:col>
      <xdr:colOff>114300</xdr:colOff>
      <xdr:row>36</xdr:row>
      <xdr:rowOff>74828</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4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123105</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2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38151</xdr:rowOff>
    </xdr:from>
    <xdr:to>
      <xdr:col>20</xdr:col>
      <xdr:colOff>38100</xdr:colOff>
      <xdr:row>36</xdr:row>
      <xdr:rowOff>139751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21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130878</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30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98958</xdr:rowOff>
    </xdr:from>
    <xdr:to>
      <xdr:col>15</xdr:col>
      <xdr:colOff>101600</xdr:colOff>
      <xdr:row>36</xdr:row>
      <xdr:rowOff>29108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9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20235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19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66497</xdr:rowOff>
    </xdr:from>
    <xdr:to>
      <xdr:col>10</xdr:col>
      <xdr:colOff>165100</xdr:colOff>
      <xdr:row>35</xdr:row>
      <xdr:rowOff>168097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6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159224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159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50495</xdr:rowOff>
    </xdr:from>
    <xdr:to>
      <xdr:col>6</xdr:col>
      <xdr:colOff>38100</xdr:colOff>
      <xdr:row>35</xdr:row>
      <xdr:rowOff>152095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5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143222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4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49504</xdr:rowOff>
    </xdr:from>
    <xdr:to>
      <xdr:col>24</xdr:col>
      <xdr:colOff>63500</xdr:colOff>
      <xdr:row>57</xdr:row>
      <xdr:rowOff>145360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479254"/>
          <a:ext cx="838200" cy="43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146337</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576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49504</xdr:rowOff>
    </xdr:from>
    <xdr:to>
      <xdr:col>19</xdr:col>
      <xdr:colOff>177800</xdr:colOff>
      <xdr:row>57</xdr:row>
      <xdr:rowOff>164361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479254"/>
          <a:ext cx="889000" cy="45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58148</xdr:rowOff>
    </xdr:from>
    <xdr:to>
      <xdr:col>20</xdr:col>
      <xdr:colOff>38100</xdr:colOff>
      <xdr:row>54</xdr:row>
      <xdr:rowOff>159748</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3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4825</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091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159438</xdr:rowOff>
    </xdr:from>
    <xdr:to>
      <xdr:col>15</xdr:col>
      <xdr:colOff>50800</xdr:colOff>
      <xdr:row>57</xdr:row>
      <xdr:rowOff>164361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019300" y="9932088"/>
          <a:ext cx="889000" cy="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27960</xdr:rowOff>
    </xdr:from>
    <xdr:to>
      <xdr:col>15</xdr:col>
      <xdr:colOff>101600</xdr:colOff>
      <xdr:row>57</xdr:row>
      <xdr:rowOff>129560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80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146087</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57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159438</xdr:rowOff>
    </xdr:from>
    <xdr:to>
      <xdr:col>10</xdr:col>
      <xdr:colOff>114300</xdr:colOff>
      <xdr:row>58</xdr:row>
      <xdr:rowOff>2965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130300" y="9932088"/>
          <a:ext cx="889000" cy="14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46682</xdr:rowOff>
    </xdr:from>
    <xdr:to>
      <xdr:col>10</xdr:col>
      <xdr:colOff>165100</xdr:colOff>
      <xdr:row>57</xdr:row>
      <xdr:rowOff>148282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164809</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59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37817</xdr:rowOff>
    </xdr:from>
    <xdr:to>
      <xdr:col>6</xdr:col>
      <xdr:colOff>38100</xdr:colOff>
      <xdr:row>57</xdr:row>
      <xdr:rowOff>139417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155944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58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94560</xdr:rowOff>
    </xdr:from>
    <xdr:to>
      <xdr:col>24</xdr:col>
      <xdr:colOff>114300</xdr:colOff>
      <xdr:row>58</xdr:row>
      <xdr:rowOff>24710</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86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9487</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782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170154</xdr:rowOff>
    </xdr:from>
    <xdr:to>
      <xdr:col>20</xdr:col>
      <xdr:colOff>38100</xdr:colOff>
      <xdr:row>55</xdr:row>
      <xdr:rowOff>100304</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42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91431</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9521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113561</xdr:rowOff>
    </xdr:from>
    <xdr:to>
      <xdr:col>15</xdr:col>
      <xdr:colOff>101600</xdr:colOff>
      <xdr:row>58</xdr:row>
      <xdr:rowOff>43711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88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34838</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97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108638</xdr:rowOff>
    </xdr:from>
    <xdr:to>
      <xdr:col>10</xdr:col>
      <xdr:colOff>165100</xdr:colOff>
      <xdr:row>58</xdr:row>
      <xdr:rowOff>38788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88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29915</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97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123615</xdr:rowOff>
    </xdr:from>
    <xdr:to>
      <xdr:col>6</xdr:col>
      <xdr:colOff>38100</xdr:colOff>
      <xdr:row>58</xdr:row>
      <xdr:rowOff>53765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89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44892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98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a:extLst>
            <a:ext uri="{FF2B5EF4-FFF2-40B4-BE49-F238E27FC236}">
              <a16:creationId xmlns:a16="http://schemas.microsoft.com/office/drawing/2014/main" id="{00000000-0008-0000-07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66155</xdr:rowOff>
    </xdr:from>
    <xdr:to>
      <xdr:col>24</xdr:col>
      <xdr:colOff>62865</xdr:colOff>
      <xdr:row>79</xdr:row>
      <xdr:rowOff>36957</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flipV="1">
          <a:off x="4633595" y="12239105"/>
          <a:ext cx="1270" cy="134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40784</xdr:rowOff>
    </xdr:from>
    <xdr:ext cx="599010" cy="259045"/>
    <xdr:sp macro="" textlink="">
      <xdr:nvSpPr>
        <xdr:cNvPr id="166" name="民生費最小値テキスト">
          <a:extLst>
            <a:ext uri="{FF2B5EF4-FFF2-40B4-BE49-F238E27FC236}">
              <a16:creationId xmlns:a16="http://schemas.microsoft.com/office/drawing/2014/main" id="{00000000-0008-0000-0700-0000A6000000}"/>
            </a:ext>
          </a:extLst>
        </xdr:cNvPr>
        <xdr:cNvSpPr txBox="1"/>
      </xdr:nvSpPr>
      <xdr:spPr>
        <a:xfrm>
          <a:off x="4686300" y="13585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36957</xdr:rowOff>
    </xdr:from>
    <xdr:to>
      <xdr:col>24</xdr:col>
      <xdr:colOff>152400</xdr:colOff>
      <xdr:row>79</xdr:row>
      <xdr:rowOff>36957</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4546600" y="1358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12832</xdr:rowOff>
    </xdr:from>
    <xdr:ext cx="599010" cy="259045"/>
    <xdr:sp macro="" textlink="">
      <xdr:nvSpPr>
        <xdr:cNvPr id="168" name="民生費最大値テキスト">
          <a:extLst>
            <a:ext uri="{FF2B5EF4-FFF2-40B4-BE49-F238E27FC236}">
              <a16:creationId xmlns:a16="http://schemas.microsoft.com/office/drawing/2014/main" id="{00000000-0008-0000-0700-0000A8000000}"/>
            </a:ext>
          </a:extLst>
        </xdr:cNvPr>
        <xdr:cNvSpPr txBox="1"/>
      </xdr:nvSpPr>
      <xdr:spPr>
        <a:xfrm>
          <a:off x="4686300" y="12014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66155</xdr:rowOff>
    </xdr:from>
    <xdr:to>
      <xdr:col>24</xdr:col>
      <xdr:colOff>152400</xdr:colOff>
      <xdr:row>71</xdr:row>
      <xdr:rowOff>66155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223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74394</xdr:rowOff>
    </xdr:from>
    <xdr:to>
      <xdr:col>24</xdr:col>
      <xdr:colOff>63500</xdr:colOff>
      <xdr:row>78</xdr:row>
      <xdr:rowOff>102474</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3797300" y="13276044"/>
          <a:ext cx="838200" cy="19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108887</xdr:rowOff>
    </xdr:from>
    <xdr:ext cx="599010" cy="259045"/>
    <xdr:sp macro="" textlink="">
      <xdr:nvSpPr>
        <xdr:cNvPr id="171" name="民生費平均値テキスト">
          <a:extLst>
            <a:ext uri="{FF2B5EF4-FFF2-40B4-BE49-F238E27FC236}">
              <a16:creationId xmlns:a16="http://schemas.microsoft.com/office/drawing/2014/main" id="{00000000-0008-0000-0700-0000AB000000}"/>
            </a:ext>
          </a:extLst>
        </xdr:cNvPr>
        <xdr:cNvSpPr txBox="1"/>
      </xdr:nvSpPr>
      <xdr:spPr>
        <a:xfrm>
          <a:off x="4686300" y="129676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86010</xdr:rowOff>
    </xdr:from>
    <xdr:to>
      <xdr:col>24</xdr:col>
      <xdr:colOff>114300</xdr:colOff>
      <xdr:row>77</xdr:row>
      <xdr:rowOff>16160</xdr:rowOff>
    </xdr:to>
    <xdr:sp macro="" textlink="">
      <xdr:nvSpPr>
        <xdr:cNvPr id="172" name="フローチャート: 判断 171">
          <a:extLst>
            <a:ext uri="{FF2B5EF4-FFF2-40B4-BE49-F238E27FC236}">
              <a16:creationId xmlns:a16="http://schemas.microsoft.com/office/drawing/2014/main" id="{00000000-0008-0000-0700-0000AC000000}"/>
            </a:ext>
          </a:extLst>
        </xdr:cNvPr>
        <xdr:cNvSpPr/>
      </xdr:nvSpPr>
      <xdr:spPr>
        <a:xfrm>
          <a:off x="4584700" y="131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102474</xdr:rowOff>
    </xdr:from>
    <xdr:to>
      <xdr:col>19</xdr:col>
      <xdr:colOff>177800</xdr:colOff>
      <xdr:row>79</xdr:row>
      <xdr:rowOff>48772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2908300" y="13475574"/>
          <a:ext cx="889000" cy="11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164255</xdr:rowOff>
    </xdr:from>
    <xdr:to>
      <xdr:col>20</xdr:col>
      <xdr:colOff>38100</xdr:colOff>
      <xdr:row>78</xdr:row>
      <xdr:rowOff>94405</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3746500" y="1336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110932</xdr:rowOff>
    </xdr:from>
    <xdr:ext cx="599010"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3497795" y="1314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48772</xdr:rowOff>
    </xdr:from>
    <xdr:to>
      <xdr:col>15</xdr:col>
      <xdr:colOff>50800</xdr:colOff>
      <xdr:row>79</xdr:row>
      <xdr:rowOff>68734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019300" y="13593322"/>
          <a:ext cx="889000" cy="19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61331</xdr:rowOff>
    </xdr:from>
    <xdr:to>
      <xdr:col>15</xdr:col>
      <xdr:colOff>101600</xdr:colOff>
      <xdr:row>78</xdr:row>
      <xdr:rowOff>162931</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2857500" y="1343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8008</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2608795" y="13209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9709</xdr:rowOff>
    </xdr:from>
    <xdr:to>
      <xdr:col>10</xdr:col>
      <xdr:colOff>114300</xdr:colOff>
      <xdr:row>79</xdr:row>
      <xdr:rowOff>68734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1130300" y="13554259"/>
          <a:ext cx="889000" cy="5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113698</xdr:rowOff>
    </xdr:from>
    <xdr:to>
      <xdr:col>10</xdr:col>
      <xdr:colOff>165100</xdr:colOff>
      <xdr:row>79</xdr:row>
      <xdr:rowOff>43848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1968500" y="1348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60375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1719795" y="13262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117548</xdr:rowOff>
    </xdr:from>
    <xdr:to>
      <xdr:col>6</xdr:col>
      <xdr:colOff>38100</xdr:colOff>
      <xdr:row>79</xdr:row>
      <xdr:rowOff>47698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079500" y="1349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64225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830795" y="13265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23594</xdr:rowOff>
    </xdr:from>
    <xdr:to>
      <xdr:col>24</xdr:col>
      <xdr:colOff>114300</xdr:colOff>
      <xdr:row>77</xdr:row>
      <xdr:rowOff>125194</xdr:rowOff>
    </xdr:to>
    <xdr:sp macro="" textlink="">
      <xdr:nvSpPr>
        <xdr:cNvPr id="189" name="楕円 188">
          <a:extLst>
            <a:ext uri="{FF2B5EF4-FFF2-40B4-BE49-F238E27FC236}">
              <a16:creationId xmlns:a16="http://schemas.microsoft.com/office/drawing/2014/main" id="{00000000-0008-0000-0700-0000BD000000}"/>
            </a:ext>
          </a:extLst>
        </xdr:cNvPr>
        <xdr:cNvSpPr/>
      </xdr:nvSpPr>
      <xdr:spPr>
        <a:xfrm>
          <a:off x="4584700" y="1322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2021</xdr:rowOff>
    </xdr:from>
    <xdr:ext cx="599010" cy="259045"/>
    <xdr:sp macro="" textlink="">
      <xdr:nvSpPr>
        <xdr:cNvPr id="190" name="民生費該当値テキスト">
          <a:extLst>
            <a:ext uri="{FF2B5EF4-FFF2-40B4-BE49-F238E27FC236}">
              <a16:creationId xmlns:a16="http://schemas.microsoft.com/office/drawing/2014/main" id="{00000000-0008-0000-0700-0000BE000000}"/>
            </a:ext>
          </a:extLst>
        </xdr:cNvPr>
        <xdr:cNvSpPr txBox="1"/>
      </xdr:nvSpPr>
      <xdr:spPr>
        <a:xfrm>
          <a:off x="4686300" y="13203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51674</xdr:rowOff>
    </xdr:from>
    <xdr:to>
      <xdr:col>20</xdr:col>
      <xdr:colOff>38100</xdr:colOff>
      <xdr:row>78</xdr:row>
      <xdr:rowOff>153274</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3746500" y="1342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144401</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497795" y="1351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169422</xdr:rowOff>
    </xdr:from>
    <xdr:to>
      <xdr:col>15</xdr:col>
      <xdr:colOff>101600</xdr:colOff>
      <xdr:row>79</xdr:row>
      <xdr:rowOff>99572</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2857500" y="1354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90699</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608795" y="13635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17934</xdr:rowOff>
    </xdr:from>
    <xdr:to>
      <xdr:col>10</xdr:col>
      <xdr:colOff>165100</xdr:colOff>
      <xdr:row>79</xdr:row>
      <xdr:rowOff>119534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1968500" y="1356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110661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719795" y="13655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130359</xdr:rowOff>
    </xdr:from>
    <xdr:to>
      <xdr:col>6</xdr:col>
      <xdr:colOff>38100</xdr:colOff>
      <xdr:row>79</xdr:row>
      <xdr:rowOff>60509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079500" y="1350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51636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830795" y="1359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7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7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09" name="直線コネクタ 208">
          <a:extLst>
            <a:ext uri="{FF2B5EF4-FFF2-40B4-BE49-F238E27FC236}">
              <a16:creationId xmlns:a16="http://schemas.microsoft.com/office/drawing/2014/main" id="{00000000-0008-0000-0700-0000D1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701</xdr:rowOff>
    </xdr:from>
    <xdr:to>
      <xdr:col>24</xdr:col>
      <xdr:colOff>62865</xdr:colOff>
      <xdr:row>98</xdr:row>
      <xdr:rowOff>7024</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602651"/>
          <a:ext cx="1270" cy="1206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10851</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1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7024</xdr:rowOff>
    </xdr:from>
    <xdr:to>
      <xdr:col>24</xdr:col>
      <xdr:colOff>152400</xdr:colOff>
      <xdr:row>98</xdr:row>
      <xdr:rowOff>7024</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0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118828</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77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701</xdr:rowOff>
    </xdr:from>
    <xdr:to>
      <xdr:col>24</xdr:col>
      <xdr:colOff>152400</xdr:colOff>
      <xdr:row>91</xdr:row>
      <xdr:rowOff>701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60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41064</xdr:rowOff>
    </xdr:from>
    <xdr:to>
      <xdr:col>24</xdr:col>
      <xdr:colOff>63500</xdr:colOff>
      <xdr:row>97</xdr:row>
      <xdr:rowOff>82604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671714"/>
          <a:ext cx="838200" cy="4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112050</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399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89173</xdr:rowOff>
    </xdr:from>
    <xdr:to>
      <xdr:col>24</xdr:col>
      <xdr:colOff>114300</xdr:colOff>
      <xdr:row>97</xdr:row>
      <xdr:rowOff>19323</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5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82604</xdr:rowOff>
    </xdr:from>
    <xdr:to>
      <xdr:col>19</xdr:col>
      <xdr:colOff>177800</xdr:colOff>
      <xdr:row>98</xdr:row>
      <xdr:rowOff>52091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713254"/>
          <a:ext cx="889000" cy="140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3045</xdr:rowOff>
    </xdr:from>
    <xdr:to>
      <xdr:col>20</xdr:col>
      <xdr:colOff>38100</xdr:colOff>
      <xdr:row>97</xdr:row>
      <xdr:rowOff>104645</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63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121172</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40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52091</xdr:rowOff>
    </xdr:from>
    <xdr:to>
      <xdr:col>15</xdr:col>
      <xdr:colOff>50800</xdr:colOff>
      <xdr:row>98</xdr:row>
      <xdr:rowOff>66123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854191"/>
          <a:ext cx="889000" cy="1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37954</xdr:rowOff>
    </xdr:from>
    <xdr:to>
      <xdr:col>15</xdr:col>
      <xdr:colOff>101600</xdr:colOff>
      <xdr:row>97</xdr:row>
      <xdr:rowOff>139554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6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156081</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44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48597</xdr:rowOff>
    </xdr:from>
    <xdr:to>
      <xdr:col>10</xdr:col>
      <xdr:colOff>114300</xdr:colOff>
      <xdr:row>98</xdr:row>
      <xdr:rowOff>66123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130300" y="16850697"/>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49972</xdr:rowOff>
    </xdr:from>
    <xdr:to>
      <xdr:col>10</xdr:col>
      <xdr:colOff>165100</xdr:colOff>
      <xdr:row>97</xdr:row>
      <xdr:rowOff>151572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68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168099</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45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27755</xdr:rowOff>
    </xdr:from>
    <xdr:to>
      <xdr:col>6</xdr:col>
      <xdr:colOff>38100</xdr:colOff>
      <xdr:row>97</xdr:row>
      <xdr:rowOff>129355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65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145882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43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161714</xdr:rowOff>
    </xdr:from>
    <xdr:to>
      <xdr:col>24</xdr:col>
      <xdr:colOff>114300</xdr:colOff>
      <xdr:row>97</xdr:row>
      <xdr:rowOff>91864</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62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140141</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59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31804</xdr:rowOff>
    </xdr:from>
    <xdr:to>
      <xdr:col>20</xdr:col>
      <xdr:colOff>38100</xdr:colOff>
      <xdr:row>97</xdr:row>
      <xdr:rowOff>133404</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6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124531</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755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1291</xdr:rowOff>
    </xdr:from>
    <xdr:to>
      <xdr:col>15</xdr:col>
      <xdr:colOff>101600</xdr:colOff>
      <xdr:row>98</xdr:row>
      <xdr:rowOff>102891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80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94018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8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15323</xdr:rowOff>
    </xdr:from>
    <xdr:to>
      <xdr:col>10</xdr:col>
      <xdr:colOff>165100</xdr:colOff>
      <xdr:row>98</xdr:row>
      <xdr:rowOff>116923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81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108050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91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169247</xdr:rowOff>
    </xdr:from>
    <xdr:to>
      <xdr:col>6</xdr:col>
      <xdr:colOff>38100</xdr:colOff>
      <xdr:row>98</xdr:row>
      <xdr:rowOff>99397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79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90524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89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45593</xdr:rowOff>
    </xdr:from>
    <xdr:to>
      <xdr:col>55</xdr:col>
      <xdr:colOff>0</xdr:colOff>
      <xdr:row>38</xdr:row>
      <xdr:rowOff>52832</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560693"/>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134637</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06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9779</xdr:rowOff>
    </xdr:from>
    <xdr:to>
      <xdr:col>50</xdr:col>
      <xdr:colOff>114300</xdr:colOff>
      <xdr:row>38</xdr:row>
      <xdr:rowOff>45593</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524879"/>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9779</xdr:rowOff>
    </xdr:from>
    <xdr:to>
      <xdr:col>45</xdr:col>
      <xdr:colOff>177800</xdr:colOff>
      <xdr:row>38</xdr:row>
      <xdr:rowOff>29591</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524879"/>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21590</xdr:rowOff>
    </xdr:from>
    <xdr:to>
      <xdr:col>41</xdr:col>
      <xdr:colOff>50800</xdr:colOff>
      <xdr:row>38</xdr:row>
      <xdr:rowOff>29591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536690"/>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96901</xdr:rowOff>
    </xdr:from>
    <xdr:to>
      <xdr:col>41</xdr:col>
      <xdr:colOff>101600</xdr:colOff>
      <xdr:row>38</xdr:row>
      <xdr:rowOff>27051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43578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58801</xdr:rowOff>
    </xdr:from>
    <xdr:to>
      <xdr:col>36</xdr:col>
      <xdr:colOff>165100</xdr:colOff>
      <xdr:row>37</xdr:row>
      <xdr:rowOff>160401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5478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2032</xdr:rowOff>
    </xdr:from>
    <xdr:to>
      <xdr:col>55</xdr:col>
      <xdr:colOff>50800</xdr:colOff>
      <xdr:row>38</xdr:row>
      <xdr:rowOff>103632</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51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151909</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495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166243</xdr:rowOff>
    </xdr:from>
    <xdr:to>
      <xdr:col>50</xdr:col>
      <xdr:colOff>165100</xdr:colOff>
      <xdr:row>38</xdr:row>
      <xdr:rowOff>96393</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5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87520</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602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130429</xdr:rowOff>
    </xdr:from>
    <xdr:to>
      <xdr:col>46</xdr:col>
      <xdr:colOff>38100</xdr:colOff>
      <xdr:row>38</xdr:row>
      <xdr:rowOff>60579</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47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51706</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566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150241</xdr:rowOff>
    </xdr:from>
    <xdr:to>
      <xdr:col>41</xdr:col>
      <xdr:colOff>101600</xdr:colOff>
      <xdr:row>38</xdr:row>
      <xdr:rowOff>80390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4938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71518</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586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142240</xdr:rowOff>
    </xdr:from>
    <xdr:to>
      <xdr:col>36</xdr:col>
      <xdr:colOff>165100</xdr:colOff>
      <xdr:row>38</xdr:row>
      <xdr:rowOff>72390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4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63517</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578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84424</xdr:rowOff>
    </xdr:from>
    <xdr:to>
      <xdr:col>55</xdr:col>
      <xdr:colOff>0</xdr:colOff>
      <xdr:row>58</xdr:row>
      <xdr:rowOff>90574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10028524"/>
          <a:ext cx="838200" cy="6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135689</xdr:rowOff>
    </xdr:from>
    <xdr:ext cx="469744"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736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89957</xdr:rowOff>
    </xdr:from>
    <xdr:to>
      <xdr:col>50</xdr:col>
      <xdr:colOff>114300</xdr:colOff>
      <xdr:row>58</xdr:row>
      <xdr:rowOff>90574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8750300" y="10034057"/>
          <a:ext cx="8890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125316</xdr:rowOff>
    </xdr:from>
    <xdr:to>
      <xdr:col>50</xdr:col>
      <xdr:colOff>165100</xdr:colOff>
      <xdr:row>58</xdr:row>
      <xdr:rowOff>55466</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89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71993</xdr:rowOff>
    </xdr:from>
    <xdr:ext cx="469744"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404428" y="967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89957</xdr:rowOff>
    </xdr:from>
    <xdr:to>
      <xdr:col>45</xdr:col>
      <xdr:colOff>177800</xdr:colOff>
      <xdr:row>58</xdr:row>
      <xdr:rowOff>108085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10034057"/>
          <a:ext cx="889000" cy="1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121384</xdr:rowOff>
    </xdr:from>
    <xdr:to>
      <xdr:col>46</xdr:col>
      <xdr:colOff>38100</xdr:colOff>
      <xdr:row>58</xdr:row>
      <xdr:rowOff>51534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89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68061</xdr:rowOff>
    </xdr:from>
    <xdr:ext cx="469744"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515428" y="966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90185</xdr:rowOff>
    </xdr:from>
    <xdr:to>
      <xdr:col>41</xdr:col>
      <xdr:colOff>50800</xdr:colOff>
      <xdr:row>58</xdr:row>
      <xdr:rowOff>108085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10034285"/>
          <a:ext cx="889000" cy="1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124882</xdr:rowOff>
    </xdr:from>
    <xdr:to>
      <xdr:col>41</xdr:col>
      <xdr:colOff>101600</xdr:colOff>
      <xdr:row>58</xdr:row>
      <xdr:rowOff>55032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89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71559</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626428" y="967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128379</xdr:rowOff>
    </xdr:from>
    <xdr:to>
      <xdr:col>36</xdr:col>
      <xdr:colOff>165100</xdr:colOff>
      <xdr:row>58</xdr:row>
      <xdr:rowOff>58529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75056</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37428" y="96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33624</xdr:rowOff>
    </xdr:from>
    <xdr:to>
      <xdr:col>55</xdr:col>
      <xdr:colOff>50800</xdr:colOff>
      <xdr:row>58</xdr:row>
      <xdr:rowOff>135224</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97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120001</xdr:rowOff>
    </xdr:from>
    <xdr:ext cx="469744"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892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39774</xdr:rowOff>
    </xdr:from>
    <xdr:to>
      <xdr:col>50</xdr:col>
      <xdr:colOff>165100</xdr:colOff>
      <xdr:row>58</xdr:row>
      <xdr:rowOff>141374</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98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132501</xdr:rowOff>
    </xdr:from>
    <xdr:ext cx="469744"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04428" y="10076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39157</xdr:rowOff>
    </xdr:from>
    <xdr:to>
      <xdr:col>46</xdr:col>
      <xdr:colOff>38100</xdr:colOff>
      <xdr:row>58</xdr:row>
      <xdr:rowOff>140757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98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131884</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15428" y="10075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57285</xdr:rowOff>
    </xdr:from>
    <xdr:to>
      <xdr:col>41</xdr:col>
      <xdr:colOff>101600</xdr:colOff>
      <xdr:row>58</xdr:row>
      <xdr:rowOff>158885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100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150012</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26428" y="10094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39385</xdr:rowOff>
    </xdr:from>
    <xdr:to>
      <xdr:col>36</xdr:col>
      <xdr:colOff>165100</xdr:colOff>
      <xdr:row>58</xdr:row>
      <xdr:rowOff>140985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9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132112</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37428" y="1007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136271</xdr:rowOff>
    </xdr:from>
    <xdr:to>
      <xdr:col>55</xdr:col>
      <xdr:colOff>0</xdr:colOff>
      <xdr:row>77</xdr:row>
      <xdr:rowOff>141963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3337921"/>
          <a:ext cx="838200" cy="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56067</xdr:rowOff>
    </xdr:from>
    <xdr:ext cx="469744"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086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141963</xdr:rowOff>
    </xdr:from>
    <xdr:to>
      <xdr:col>50</xdr:col>
      <xdr:colOff>114300</xdr:colOff>
      <xdr:row>78</xdr:row>
      <xdr:rowOff>82710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8750300" y="13343613"/>
          <a:ext cx="889000" cy="11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155789</xdr:rowOff>
    </xdr:from>
    <xdr:to>
      <xdr:col>50</xdr:col>
      <xdr:colOff>165100</xdr:colOff>
      <xdr:row>77</xdr:row>
      <xdr:rowOff>85939</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102465</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296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43870</xdr:rowOff>
    </xdr:from>
    <xdr:to>
      <xdr:col>45</xdr:col>
      <xdr:colOff>177800</xdr:colOff>
      <xdr:row>78</xdr:row>
      <xdr:rowOff>82710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7861300" y="13416970"/>
          <a:ext cx="889000" cy="3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99644</xdr:rowOff>
    </xdr:from>
    <xdr:to>
      <xdr:col>46</xdr:col>
      <xdr:colOff>38100</xdr:colOff>
      <xdr:row>78</xdr:row>
      <xdr:rowOff>29794</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46321</xdr:rowOff>
    </xdr:from>
    <xdr:ext cx="469744"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515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40877</xdr:rowOff>
    </xdr:from>
    <xdr:to>
      <xdr:col>41</xdr:col>
      <xdr:colOff>50800</xdr:colOff>
      <xdr:row>78</xdr:row>
      <xdr:rowOff>43870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6972300" y="13413977"/>
          <a:ext cx="889000" cy="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119418</xdr:rowOff>
    </xdr:from>
    <xdr:to>
      <xdr:col>41</xdr:col>
      <xdr:colOff>101600</xdr:colOff>
      <xdr:row>78</xdr:row>
      <xdr:rowOff>49568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66095</xdr:rowOff>
    </xdr:from>
    <xdr:ext cx="469744"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626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119807</xdr:rowOff>
    </xdr:from>
    <xdr:to>
      <xdr:col>36</xdr:col>
      <xdr:colOff>165100</xdr:colOff>
      <xdr:row>78</xdr:row>
      <xdr:rowOff>49957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66484</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37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85471</xdr:rowOff>
    </xdr:from>
    <xdr:to>
      <xdr:col>55</xdr:col>
      <xdr:colOff>50800</xdr:colOff>
      <xdr:row>78</xdr:row>
      <xdr:rowOff>15621</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28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63898</xdr:rowOff>
    </xdr:from>
    <xdr:ext cx="469744"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26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91163</xdr:rowOff>
    </xdr:from>
    <xdr:to>
      <xdr:col>50</xdr:col>
      <xdr:colOff>165100</xdr:colOff>
      <xdr:row>78</xdr:row>
      <xdr:rowOff>21313</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29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12440</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04428" y="13385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31910</xdr:rowOff>
    </xdr:from>
    <xdr:to>
      <xdr:col>46</xdr:col>
      <xdr:colOff>38100</xdr:colOff>
      <xdr:row>78</xdr:row>
      <xdr:rowOff>133510</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40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124637</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15428" y="13497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164520</xdr:rowOff>
    </xdr:from>
    <xdr:to>
      <xdr:col>41</xdr:col>
      <xdr:colOff>101600</xdr:colOff>
      <xdr:row>78</xdr:row>
      <xdr:rowOff>94670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36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85797</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458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161527</xdr:rowOff>
    </xdr:from>
    <xdr:to>
      <xdr:col>36</xdr:col>
      <xdr:colOff>165100</xdr:colOff>
      <xdr:row>78</xdr:row>
      <xdr:rowOff>91677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3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82804</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45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97244</xdr:rowOff>
    </xdr:from>
    <xdr:to>
      <xdr:col>55</xdr:col>
      <xdr:colOff>0</xdr:colOff>
      <xdr:row>96</xdr:row>
      <xdr:rowOff>162001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9639300" y="16556444"/>
          <a:ext cx="838200" cy="6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18190</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30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56414</xdr:rowOff>
    </xdr:from>
    <xdr:to>
      <xdr:col>50</xdr:col>
      <xdr:colOff>114300</xdr:colOff>
      <xdr:row>96</xdr:row>
      <xdr:rowOff>97244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8750300" y="16515614"/>
          <a:ext cx="889000" cy="4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14884</xdr:rowOff>
    </xdr:from>
    <xdr:to>
      <xdr:col>50</xdr:col>
      <xdr:colOff>165100</xdr:colOff>
      <xdr:row>96</xdr:row>
      <xdr:rowOff>116484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133011</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24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103493</xdr:rowOff>
    </xdr:from>
    <xdr:to>
      <xdr:col>45</xdr:col>
      <xdr:colOff>177800</xdr:colOff>
      <xdr:row>96</xdr:row>
      <xdr:rowOff>56414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048343"/>
          <a:ext cx="889000" cy="467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22898</xdr:rowOff>
    </xdr:from>
    <xdr:to>
      <xdr:col>46</xdr:col>
      <xdr:colOff>38100</xdr:colOff>
      <xdr:row>96</xdr:row>
      <xdr:rowOff>124498</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115625</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57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121310</xdr:rowOff>
    </xdr:from>
    <xdr:to>
      <xdr:col>41</xdr:col>
      <xdr:colOff>50800</xdr:colOff>
      <xdr:row>93</xdr:row>
      <xdr:rowOff>103493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5551810"/>
          <a:ext cx="889000" cy="496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26594</xdr:rowOff>
    </xdr:from>
    <xdr:to>
      <xdr:col>41</xdr:col>
      <xdr:colOff>101600</xdr:colOff>
      <xdr:row>96</xdr:row>
      <xdr:rowOff>128194</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119321</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5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6883</xdr:rowOff>
    </xdr:from>
    <xdr:to>
      <xdr:col>36</xdr:col>
      <xdr:colOff>165100</xdr:colOff>
      <xdr:row>96</xdr:row>
      <xdr:rowOff>108483</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99610</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5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111201</xdr:rowOff>
    </xdr:from>
    <xdr:to>
      <xdr:col>55</xdr:col>
      <xdr:colOff>50800</xdr:colOff>
      <xdr:row>97</xdr:row>
      <xdr:rowOff>41351</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57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89628</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54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46444</xdr:rowOff>
    </xdr:from>
    <xdr:to>
      <xdr:col>50</xdr:col>
      <xdr:colOff>165100</xdr:colOff>
      <xdr:row>96</xdr:row>
      <xdr:rowOff>148044</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50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139171</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59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5614</xdr:rowOff>
    </xdr:from>
    <xdr:to>
      <xdr:col>46</xdr:col>
      <xdr:colOff>38100</xdr:colOff>
      <xdr:row>96</xdr:row>
      <xdr:rowOff>107214</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46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123741</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24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52693</xdr:rowOff>
    </xdr:from>
    <xdr:to>
      <xdr:col>41</xdr:col>
      <xdr:colOff>101600</xdr:colOff>
      <xdr:row>93</xdr:row>
      <xdr:rowOff>154293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599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170820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577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70510</xdr:rowOff>
    </xdr:from>
    <xdr:to>
      <xdr:col>36</xdr:col>
      <xdr:colOff>165100</xdr:colOff>
      <xdr:row>91</xdr:row>
      <xdr:rowOff>660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550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89</xdr:row>
      <xdr:rowOff>17187</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672795" y="15276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05" name="消防費最小値テキスト">
          <a:extLst>
            <a:ext uri="{FF2B5EF4-FFF2-40B4-BE49-F238E27FC236}">
              <a16:creationId xmlns:a16="http://schemas.microsoft.com/office/drawing/2014/main" id="{00000000-0008-0000-0700-0000F9010000}"/>
            </a:ext>
          </a:extLst>
        </xdr:cNvPr>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07" name="消防費最大値テキスト">
          <a:extLst>
            <a:ext uri="{FF2B5EF4-FFF2-40B4-BE49-F238E27FC236}">
              <a16:creationId xmlns:a16="http://schemas.microsoft.com/office/drawing/2014/main" id="{00000000-0008-0000-0700-0000FB010000}"/>
            </a:ext>
          </a:extLst>
        </xdr:cNvPr>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136180</xdr:rowOff>
    </xdr:from>
    <xdr:to>
      <xdr:col>85</xdr:col>
      <xdr:colOff>127000</xdr:colOff>
      <xdr:row>38</xdr:row>
      <xdr:rowOff>6975</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5481300" y="6479830"/>
          <a:ext cx="838200" cy="4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60616</xdr:rowOff>
    </xdr:from>
    <xdr:ext cx="534377" cy="259045"/>
    <xdr:sp macro="" textlink="">
      <xdr:nvSpPr>
        <xdr:cNvPr id="510" name="消防費平均値テキスト">
          <a:extLst>
            <a:ext uri="{FF2B5EF4-FFF2-40B4-BE49-F238E27FC236}">
              <a16:creationId xmlns:a16="http://schemas.microsoft.com/office/drawing/2014/main" id="{00000000-0008-0000-0700-0000FE010000}"/>
            </a:ext>
          </a:extLst>
        </xdr:cNvPr>
        <xdr:cNvSpPr txBox="1"/>
      </xdr:nvSpPr>
      <xdr:spPr>
        <a:xfrm>
          <a:off x="16370300" y="6232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2266</xdr:rowOff>
    </xdr:from>
    <xdr:to>
      <xdr:col>81</xdr:col>
      <xdr:colOff>50800</xdr:colOff>
      <xdr:row>38</xdr:row>
      <xdr:rowOff>6975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4592300" y="6517366"/>
          <a:ext cx="889000" cy="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16068</xdr:rowOff>
    </xdr:from>
    <xdr:to>
      <xdr:col>81</xdr:col>
      <xdr:colOff>101600</xdr:colOff>
      <xdr:row>37</xdr:row>
      <xdr:rowOff>117668</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5430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134195</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5214111" y="613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2266</xdr:rowOff>
    </xdr:from>
    <xdr:to>
      <xdr:col>76</xdr:col>
      <xdr:colOff>114300</xdr:colOff>
      <xdr:row>38</xdr:row>
      <xdr:rowOff>20645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3703300" y="6517366"/>
          <a:ext cx="889000" cy="1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35911</xdr:rowOff>
    </xdr:from>
    <xdr:to>
      <xdr:col>76</xdr:col>
      <xdr:colOff>165100</xdr:colOff>
      <xdr:row>37</xdr:row>
      <xdr:rowOff>137511</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4541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154038</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4325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20645</xdr:rowOff>
    </xdr:from>
    <xdr:to>
      <xdr:col>71</xdr:col>
      <xdr:colOff>177800</xdr:colOff>
      <xdr:row>38</xdr:row>
      <xdr:rowOff>49952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2814300" y="6535745"/>
          <a:ext cx="889000" cy="2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62382</xdr:rowOff>
    </xdr:from>
    <xdr:to>
      <xdr:col>72</xdr:col>
      <xdr:colOff>38100</xdr:colOff>
      <xdr:row>37</xdr:row>
      <xdr:rowOff>163982</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3652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9059</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3436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43546</xdr:rowOff>
    </xdr:from>
    <xdr:to>
      <xdr:col>67</xdr:col>
      <xdr:colOff>101600</xdr:colOff>
      <xdr:row>37</xdr:row>
      <xdr:rowOff>145146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2763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161673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547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85380</xdr:rowOff>
    </xdr:from>
    <xdr:to>
      <xdr:col>85</xdr:col>
      <xdr:colOff>177800</xdr:colOff>
      <xdr:row>38</xdr:row>
      <xdr:rowOff>15529</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6268700" y="642903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63807</xdr:rowOff>
    </xdr:from>
    <xdr:ext cx="534377" cy="259045"/>
    <xdr:sp macro="" textlink="">
      <xdr:nvSpPr>
        <xdr:cNvPr id="529" name="消防費該当値テキスト">
          <a:extLst>
            <a:ext uri="{FF2B5EF4-FFF2-40B4-BE49-F238E27FC236}">
              <a16:creationId xmlns:a16="http://schemas.microsoft.com/office/drawing/2014/main" id="{00000000-0008-0000-0700-000011020000}"/>
            </a:ext>
          </a:extLst>
        </xdr:cNvPr>
        <xdr:cNvSpPr txBox="1"/>
      </xdr:nvSpPr>
      <xdr:spPr>
        <a:xfrm>
          <a:off x="16370300" y="640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127625</xdr:rowOff>
    </xdr:from>
    <xdr:to>
      <xdr:col>81</xdr:col>
      <xdr:colOff>101600</xdr:colOff>
      <xdr:row>38</xdr:row>
      <xdr:rowOff>57775</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5430500" y="647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48902</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5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122916</xdr:rowOff>
    </xdr:from>
    <xdr:to>
      <xdr:col>76</xdr:col>
      <xdr:colOff>165100</xdr:colOff>
      <xdr:row>38</xdr:row>
      <xdr:rowOff>53066</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4541500" y="646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44193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55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141295</xdr:rowOff>
    </xdr:from>
    <xdr:to>
      <xdr:col>72</xdr:col>
      <xdr:colOff>38100</xdr:colOff>
      <xdr:row>38</xdr:row>
      <xdr:rowOff>71445</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3652500" y="648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62572</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57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170602</xdr:rowOff>
    </xdr:from>
    <xdr:to>
      <xdr:col>67</xdr:col>
      <xdr:colOff>101600</xdr:colOff>
      <xdr:row>38</xdr:row>
      <xdr:rowOff>100752</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2763500" y="651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91879</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60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26102</xdr:rowOff>
    </xdr:from>
    <xdr:to>
      <xdr:col>85</xdr:col>
      <xdr:colOff>127000</xdr:colOff>
      <xdr:row>56</xdr:row>
      <xdr:rowOff>160584</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5481300" y="9627302"/>
          <a:ext cx="838200" cy="13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97731</xdr:rowOff>
    </xdr:from>
    <xdr:ext cx="534377"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698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26102</xdr:rowOff>
    </xdr:from>
    <xdr:to>
      <xdr:col>81</xdr:col>
      <xdr:colOff>50800</xdr:colOff>
      <xdr:row>56</xdr:row>
      <xdr:rowOff>168961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9627302"/>
          <a:ext cx="889000" cy="14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27815</xdr:rowOff>
    </xdr:from>
    <xdr:to>
      <xdr:col>81</xdr:col>
      <xdr:colOff>101600</xdr:colOff>
      <xdr:row>56</xdr:row>
      <xdr:rowOff>129415</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62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120542</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14111" y="972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168961</xdr:rowOff>
    </xdr:from>
    <xdr:to>
      <xdr:col>76</xdr:col>
      <xdr:colOff>114300</xdr:colOff>
      <xdr:row>56</xdr:row>
      <xdr:rowOff>170431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3703300" y="9770161"/>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128529</xdr:rowOff>
    </xdr:from>
    <xdr:to>
      <xdr:col>76</xdr:col>
      <xdr:colOff>165100</xdr:colOff>
      <xdr:row>57</xdr:row>
      <xdr:rowOff>58679</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72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49806</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325111" y="982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170431</xdr:rowOff>
    </xdr:from>
    <xdr:to>
      <xdr:col>71</xdr:col>
      <xdr:colOff>177800</xdr:colOff>
      <xdr:row>57</xdr:row>
      <xdr:rowOff>31670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2814300" y="9771631"/>
          <a:ext cx="889000" cy="3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6702</xdr:rowOff>
    </xdr:from>
    <xdr:to>
      <xdr:col>72</xdr:col>
      <xdr:colOff>38100</xdr:colOff>
      <xdr:row>57</xdr:row>
      <xdr:rowOff>108302</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77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99429</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36111" y="987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24026</xdr:rowOff>
    </xdr:from>
    <xdr:to>
      <xdr:col>67</xdr:col>
      <xdr:colOff>101600</xdr:colOff>
      <xdr:row>57</xdr:row>
      <xdr:rowOff>125626</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9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116753</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47111" y="988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109784</xdr:rowOff>
    </xdr:from>
    <xdr:to>
      <xdr:col>85</xdr:col>
      <xdr:colOff>177800</xdr:colOff>
      <xdr:row>57</xdr:row>
      <xdr:rowOff>39934</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71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132661</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56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146752</xdr:rowOff>
    </xdr:from>
    <xdr:to>
      <xdr:col>81</xdr:col>
      <xdr:colOff>101600</xdr:colOff>
      <xdr:row>56</xdr:row>
      <xdr:rowOff>76902</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57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93429</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35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118161</xdr:rowOff>
    </xdr:from>
    <xdr:to>
      <xdr:col>76</xdr:col>
      <xdr:colOff>165100</xdr:colOff>
      <xdr:row>57</xdr:row>
      <xdr:rowOff>48311</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71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64838</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49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119631</xdr:rowOff>
    </xdr:from>
    <xdr:to>
      <xdr:col>72</xdr:col>
      <xdr:colOff>38100</xdr:colOff>
      <xdr:row>57</xdr:row>
      <xdr:rowOff>49781</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72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66308</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49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152320</xdr:rowOff>
    </xdr:from>
    <xdr:to>
      <xdr:col>67</xdr:col>
      <xdr:colOff>101600</xdr:colOff>
      <xdr:row>57</xdr:row>
      <xdr:rowOff>82470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75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98997</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52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35783</xdr:rowOff>
    </xdr:from>
    <xdr:ext cx="469744"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40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15553</xdr:rowOff>
    </xdr:from>
    <xdr:to>
      <xdr:col>81</xdr:col>
      <xdr:colOff>101600</xdr:colOff>
      <xdr:row>79</xdr:row>
      <xdr:rowOff>117153</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56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133680</xdr:rowOff>
    </xdr:from>
    <xdr:ext cx="378565"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92017" y="13335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5852</xdr:rowOff>
    </xdr:from>
    <xdr:to>
      <xdr:col>76</xdr:col>
      <xdr:colOff>165100</xdr:colOff>
      <xdr:row>79</xdr:row>
      <xdr:rowOff>107452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55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123979</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57428" y="1332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165187</xdr:rowOff>
    </xdr:from>
    <xdr:to>
      <xdr:col>72</xdr:col>
      <xdr:colOff>38100</xdr:colOff>
      <xdr:row>79</xdr:row>
      <xdr:rowOff>95337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5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111864</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68428" y="133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28158</xdr:rowOff>
    </xdr:from>
    <xdr:to>
      <xdr:col>67</xdr:col>
      <xdr:colOff>101600</xdr:colOff>
      <xdr:row>79</xdr:row>
      <xdr:rowOff>129758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146285</xdr:rowOff>
    </xdr:from>
    <xdr:ext cx="378565"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625017" y="13347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162784</xdr:rowOff>
    </xdr:from>
    <xdr:ext cx="249299"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535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109105</xdr:rowOff>
    </xdr:from>
    <xdr:to>
      <xdr:col>85</xdr:col>
      <xdr:colOff>127000</xdr:colOff>
      <xdr:row>96</xdr:row>
      <xdr:rowOff>143763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5481300" y="16568305"/>
          <a:ext cx="838200" cy="3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75798</xdr:rowOff>
    </xdr:from>
    <xdr:ext cx="534377"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363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138506</xdr:rowOff>
    </xdr:from>
    <xdr:to>
      <xdr:col>81</xdr:col>
      <xdr:colOff>50800</xdr:colOff>
      <xdr:row>96</xdr:row>
      <xdr:rowOff>143763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4592300" y="16597706"/>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49518</xdr:rowOff>
    </xdr:from>
    <xdr:to>
      <xdr:col>81</xdr:col>
      <xdr:colOff>101600</xdr:colOff>
      <xdr:row>96</xdr:row>
      <xdr:rowOff>151118</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167645</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14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124549</xdr:rowOff>
    </xdr:from>
    <xdr:to>
      <xdr:col>76</xdr:col>
      <xdr:colOff>114300</xdr:colOff>
      <xdr:row>96</xdr:row>
      <xdr:rowOff>138506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3703300" y="16583749"/>
          <a:ext cx="889000" cy="1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58840</xdr:rowOff>
    </xdr:from>
    <xdr:to>
      <xdr:col>76</xdr:col>
      <xdr:colOff>165100</xdr:colOff>
      <xdr:row>96</xdr:row>
      <xdr:rowOff>160440</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5517</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325111" y="162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124549</xdr:rowOff>
    </xdr:from>
    <xdr:to>
      <xdr:col>71</xdr:col>
      <xdr:colOff>177800</xdr:colOff>
      <xdr:row>96</xdr:row>
      <xdr:rowOff>141999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2814300" y="16583749"/>
          <a:ext cx="889000" cy="1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64427</xdr:rowOff>
    </xdr:from>
    <xdr:to>
      <xdr:col>72</xdr:col>
      <xdr:colOff>38100</xdr:colOff>
      <xdr:row>96</xdr:row>
      <xdr:rowOff>166027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11104</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36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47574</xdr:rowOff>
    </xdr:from>
    <xdr:to>
      <xdr:col>67</xdr:col>
      <xdr:colOff>101600</xdr:colOff>
      <xdr:row>96</xdr:row>
      <xdr:rowOff>149174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165701</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47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58305</xdr:rowOff>
    </xdr:from>
    <xdr:to>
      <xdr:col>85</xdr:col>
      <xdr:colOff>177800</xdr:colOff>
      <xdr:row>96</xdr:row>
      <xdr:rowOff>159905</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51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36732</xdr:rowOff>
    </xdr:from>
    <xdr:ext cx="534377"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49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92963</xdr:rowOff>
    </xdr:from>
    <xdr:to>
      <xdr:col>81</xdr:col>
      <xdr:colOff>101600</xdr:colOff>
      <xdr:row>97</xdr:row>
      <xdr:rowOff>23113</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55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14240</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64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87706</xdr:rowOff>
    </xdr:from>
    <xdr:to>
      <xdr:col>76</xdr:col>
      <xdr:colOff>165100</xdr:colOff>
      <xdr:row>97</xdr:row>
      <xdr:rowOff>17856</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54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8983</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63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73749</xdr:rowOff>
    </xdr:from>
    <xdr:to>
      <xdr:col>72</xdr:col>
      <xdr:colOff>38100</xdr:colOff>
      <xdr:row>97</xdr:row>
      <xdr:rowOff>3899</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53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166476</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62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91199</xdr:rowOff>
    </xdr:from>
    <xdr:to>
      <xdr:col>67</xdr:col>
      <xdr:colOff>101600</xdr:colOff>
      <xdr:row>97</xdr:row>
      <xdr:rowOff>21349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55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12476</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64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28484</xdr:rowOff>
    </xdr:from>
    <xdr:to>
      <xdr:col>112</xdr:col>
      <xdr:colOff>38100</xdr:colOff>
      <xdr:row>39</xdr:row>
      <xdr:rowOff>130084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71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146611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490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30607</xdr:rowOff>
    </xdr:from>
    <xdr:to>
      <xdr:col>107</xdr:col>
      <xdr:colOff>101600</xdr:colOff>
      <xdr:row>39</xdr:row>
      <xdr:rowOff>132207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71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148734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492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19667</xdr:rowOff>
    </xdr:from>
    <xdr:to>
      <xdr:col>102</xdr:col>
      <xdr:colOff>165100</xdr:colOff>
      <xdr:row>39</xdr:row>
      <xdr:rowOff>121267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70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137794</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81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34852</xdr:rowOff>
    </xdr:from>
    <xdr:to>
      <xdr:col>98</xdr:col>
      <xdr:colOff>38100</xdr:colOff>
      <xdr:row>39</xdr:row>
      <xdr:rowOff>136452</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152979</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99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民生費においては、子育て世帯臨時特別給付金の給付などの新型コロナウイルス感染症対策費により、前年度から増となっている。人口の増加に伴い今後も児童福祉費や生活保護費の増加が見込まれているため、今後も厳しい財政負担を強いられることが予想さ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衛生費においては、新型コロナウイルスワクチン接種事業による増があるもの、市営墓地の用地取得事業の完了により類似団体に比べ、対前年度でゆるやかな増となっている。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土木費においては、土地区画整理事業の進捗により前年度から住民一人当たりのコストは減となっている。しかしながら、今後、道路などのインフラの長寿命化を目指した改修工事等に多額の費用を要することとなるため、その財源確保が課題となってく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教育費においては、令和２年度に行った</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GIGA</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スクール構想に伴うタブレット端末の購入や校内のネットワーク環境整備になどに加え、重要文化財喜多家住宅公有化事業に伴う用地取得事業の完了に伴い大きく減となったものの、令和２年度に引き続き、類似団体の値を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多くの項目で類似団体と比較して一人当たりのコストが低い状態となっているが、今後も公共施設等総合管理計画に基づく施設維持管理費の平準化や事業の取捨選択を徹底していくことにより経費の縮減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石川県野々市市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新型コロナウイルス感染症対策費などの臨時的な経費に加え、人口の増加に伴い社会福祉費や児童福祉費などの扶助費が増加傾向にある。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年度は普通交付税が経済対策費や臨財債償還基金費の再算定や令和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年国調人口の反映により約</a:t>
          </a:r>
          <a:r>
            <a:rPr kumimoji="1" lang="en-US" altLang="ja-JP" sz="1400">
              <a:latin typeface="ＭＳ ゴシック" pitchFamily="49" charset="-128"/>
              <a:ea typeface="ＭＳ ゴシック" pitchFamily="49" charset="-128"/>
            </a:rPr>
            <a:t>6.6</a:t>
          </a:r>
          <a:r>
            <a:rPr kumimoji="1" lang="ja-JP" altLang="en-US" sz="1400">
              <a:latin typeface="ＭＳ ゴシック" pitchFamily="49" charset="-128"/>
              <a:ea typeface="ＭＳ ゴシック" pitchFamily="49" charset="-128"/>
            </a:rPr>
            <a:t>億円の増となったことから実質単年度収支は大きく改善され、</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年ぶりの黒字となった。</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石川県野々市市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これまでと同様に、令和３年度もすべての会計において黒字となっている。</a:t>
          </a:r>
        </a:p>
        <a:p>
          <a:r>
            <a:rPr kumimoji="1" lang="ja-JP" altLang="en-US" sz="1400">
              <a:latin typeface="ＭＳ ゴシック" pitchFamily="49" charset="-128"/>
              <a:ea typeface="ＭＳ ゴシック" pitchFamily="49" charset="-128"/>
            </a:rPr>
            <a:t>　特に水道事業会計については、標準財政規模比も高く安定した経営状態といえる。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77" customWidth="1"/>
    <col min="12" max="12" width="2.26953125" style="177" customWidth="1"/>
    <col min="13" max="17" width="2.36328125" style="177" customWidth="1"/>
    <col min="18" max="119" width="2.08984375" style="177" customWidth="1"/>
    <col min="120" max="16384" width="0" style="177" hidden="1"/>
  </cols>
  <sheetData>
    <row r="1" spans="1:119" ht="33" customHeight="1" x14ac:dyDescent="0.2">
      <c r="B1" s="624" t="s">
        <v>80</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78"/>
      <c r="DK1" s="178"/>
      <c r="DL1" s="178"/>
      <c r="DM1" s="178"/>
      <c r="DN1" s="178"/>
      <c r="DO1" s="178"/>
    </row>
    <row r="2" spans="1:119" ht="24" thickBot="1" x14ac:dyDescent="0.25">
      <c r="B2" s="179" t="s">
        <v>81</v>
      </c>
      <c r="C2" s="179"/>
      <c r="D2" s="180"/>
    </row>
    <row r="3" spans="1:119" ht="18.75" customHeight="1" thickBot="1" x14ac:dyDescent="0.25">
      <c r="A3" s="178"/>
      <c r="B3" s="625" t="s">
        <v>82</v>
      </c>
      <c r="C3" s="626"/>
      <c r="D3" s="626"/>
      <c r="E3" s="627"/>
      <c r="F3" s="627"/>
      <c r="G3" s="627"/>
      <c r="H3" s="627"/>
      <c r="I3" s="627"/>
      <c r="J3" s="627"/>
      <c r="K3" s="627"/>
      <c r="L3" s="627" t="s">
        <v>83</v>
      </c>
      <c r="M3" s="627"/>
      <c r="N3" s="627"/>
      <c r="O3" s="627"/>
      <c r="P3" s="627"/>
      <c r="Q3" s="627"/>
      <c r="R3" s="630"/>
      <c r="S3" s="630"/>
      <c r="T3" s="630"/>
      <c r="U3" s="630"/>
      <c r="V3" s="631"/>
      <c r="W3" s="521" t="s">
        <v>84</v>
      </c>
      <c r="X3" s="522"/>
      <c r="Y3" s="522"/>
      <c r="Z3" s="522"/>
      <c r="AA3" s="522"/>
      <c r="AB3" s="626"/>
      <c r="AC3" s="630" t="s">
        <v>85</v>
      </c>
      <c r="AD3" s="522"/>
      <c r="AE3" s="522"/>
      <c r="AF3" s="522"/>
      <c r="AG3" s="522"/>
      <c r="AH3" s="522"/>
      <c r="AI3" s="522"/>
      <c r="AJ3" s="522"/>
      <c r="AK3" s="522"/>
      <c r="AL3" s="592"/>
      <c r="AM3" s="521" t="s">
        <v>86</v>
      </c>
      <c r="AN3" s="522"/>
      <c r="AO3" s="522"/>
      <c r="AP3" s="522"/>
      <c r="AQ3" s="522"/>
      <c r="AR3" s="522"/>
      <c r="AS3" s="522"/>
      <c r="AT3" s="522"/>
      <c r="AU3" s="522"/>
      <c r="AV3" s="522"/>
      <c r="AW3" s="522"/>
      <c r="AX3" s="592"/>
      <c r="AY3" s="584" t="s">
        <v>1</v>
      </c>
      <c r="AZ3" s="585"/>
      <c r="BA3" s="585"/>
      <c r="BB3" s="585"/>
      <c r="BC3" s="585"/>
      <c r="BD3" s="585"/>
      <c r="BE3" s="585"/>
      <c r="BF3" s="585"/>
      <c r="BG3" s="585"/>
      <c r="BH3" s="585"/>
      <c r="BI3" s="585"/>
      <c r="BJ3" s="585"/>
      <c r="BK3" s="585"/>
      <c r="BL3" s="585"/>
      <c r="BM3" s="634"/>
      <c r="BN3" s="521" t="s">
        <v>87</v>
      </c>
      <c r="BO3" s="522"/>
      <c r="BP3" s="522"/>
      <c r="BQ3" s="522"/>
      <c r="BR3" s="522"/>
      <c r="BS3" s="522"/>
      <c r="BT3" s="522"/>
      <c r="BU3" s="592"/>
      <c r="BV3" s="521" t="s">
        <v>88</v>
      </c>
      <c r="BW3" s="522"/>
      <c r="BX3" s="522"/>
      <c r="BY3" s="522"/>
      <c r="BZ3" s="522"/>
      <c r="CA3" s="522"/>
      <c r="CB3" s="522"/>
      <c r="CC3" s="592"/>
      <c r="CD3" s="584" t="s">
        <v>1</v>
      </c>
      <c r="CE3" s="585"/>
      <c r="CF3" s="585"/>
      <c r="CG3" s="585"/>
      <c r="CH3" s="585"/>
      <c r="CI3" s="585"/>
      <c r="CJ3" s="585"/>
      <c r="CK3" s="585"/>
      <c r="CL3" s="585"/>
      <c r="CM3" s="585"/>
      <c r="CN3" s="585"/>
      <c r="CO3" s="585"/>
      <c r="CP3" s="585"/>
      <c r="CQ3" s="585"/>
      <c r="CR3" s="585"/>
      <c r="CS3" s="634"/>
      <c r="CT3" s="521" t="s">
        <v>89</v>
      </c>
      <c r="CU3" s="522"/>
      <c r="CV3" s="522"/>
      <c r="CW3" s="522"/>
      <c r="CX3" s="522"/>
      <c r="CY3" s="522"/>
      <c r="CZ3" s="522"/>
      <c r="DA3" s="592"/>
      <c r="DB3" s="521" t="s">
        <v>90</v>
      </c>
      <c r="DC3" s="522"/>
      <c r="DD3" s="522"/>
      <c r="DE3" s="522"/>
      <c r="DF3" s="522"/>
      <c r="DG3" s="522"/>
      <c r="DH3" s="522"/>
      <c r="DI3" s="592"/>
    </row>
    <row r="4" spans="1:119" ht="18.75" customHeight="1" x14ac:dyDescent="0.2">
      <c r="A4" s="178"/>
      <c r="B4" s="600"/>
      <c r="C4" s="601"/>
      <c r="D4" s="601"/>
      <c r="E4" s="602"/>
      <c r="F4" s="602"/>
      <c r="G4" s="602"/>
      <c r="H4" s="602"/>
      <c r="I4" s="602"/>
      <c r="J4" s="602"/>
      <c r="K4" s="602"/>
      <c r="L4" s="602"/>
      <c r="M4" s="602"/>
      <c r="N4" s="602"/>
      <c r="O4" s="602"/>
      <c r="P4" s="602"/>
      <c r="Q4" s="602"/>
      <c r="R4" s="606"/>
      <c r="S4" s="606"/>
      <c r="T4" s="606"/>
      <c r="U4" s="606"/>
      <c r="V4" s="607"/>
      <c r="W4" s="593"/>
      <c r="X4" s="403"/>
      <c r="Y4" s="403"/>
      <c r="Z4" s="403"/>
      <c r="AA4" s="403"/>
      <c r="AB4" s="601"/>
      <c r="AC4" s="606"/>
      <c r="AD4" s="403"/>
      <c r="AE4" s="403"/>
      <c r="AF4" s="403"/>
      <c r="AG4" s="403"/>
      <c r="AH4" s="403"/>
      <c r="AI4" s="403"/>
      <c r="AJ4" s="403"/>
      <c r="AK4" s="403"/>
      <c r="AL4" s="594"/>
      <c r="AM4" s="543"/>
      <c r="AN4" s="441"/>
      <c r="AO4" s="441"/>
      <c r="AP4" s="441"/>
      <c r="AQ4" s="441"/>
      <c r="AR4" s="441"/>
      <c r="AS4" s="441"/>
      <c r="AT4" s="441"/>
      <c r="AU4" s="441"/>
      <c r="AV4" s="441"/>
      <c r="AW4" s="441"/>
      <c r="AX4" s="633"/>
      <c r="AY4" s="478" t="s">
        <v>91</v>
      </c>
      <c r="AZ4" s="479"/>
      <c r="BA4" s="479"/>
      <c r="BB4" s="479"/>
      <c r="BC4" s="479"/>
      <c r="BD4" s="479"/>
      <c r="BE4" s="479"/>
      <c r="BF4" s="479"/>
      <c r="BG4" s="479"/>
      <c r="BH4" s="479"/>
      <c r="BI4" s="479"/>
      <c r="BJ4" s="479"/>
      <c r="BK4" s="479"/>
      <c r="BL4" s="479"/>
      <c r="BM4" s="480"/>
      <c r="BN4" s="481">
        <v>21796205</v>
      </c>
      <c r="BO4" s="482"/>
      <c r="BP4" s="482"/>
      <c r="BQ4" s="482"/>
      <c r="BR4" s="482"/>
      <c r="BS4" s="482"/>
      <c r="BT4" s="482"/>
      <c r="BU4" s="483"/>
      <c r="BV4" s="481">
        <v>25546628</v>
      </c>
      <c r="BW4" s="482"/>
      <c r="BX4" s="482"/>
      <c r="BY4" s="482"/>
      <c r="BZ4" s="482"/>
      <c r="CA4" s="482"/>
      <c r="CB4" s="482"/>
      <c r="CC4" s="483"/>
      <c r="CD4" s="618" t="s">
        <v>92</v>
      </c>
      <c r="CE4" s="619"/>
      <c r="CF4" s="619"/>
      <c r="CG4" s="619"/>
      <c r="CH4" s="619"/>
      <c r="CI4" s="619"/>
      <c r="CJ4" s="619"/>
      <c r="CK4" s="619"/>
      <c r="CL4" s="619"/>
      <c r="CM4" s="619"/>
      <c r="CN4" s="619"/>
      <c r="CO4" s="619"/>
      <c r="CP4" s="619"/>
      <c r="CQ4" s="619"/>
      <c r="CR4" s="619"/>
      <c r="CS4" s="620"/>
      <c r="CT4" s="621">
        <v>4.2</v>
      </c>
      <c r="CU4" s="622"/>
      <c r="CV4" s="622"/>
      <c r="CW4" s="622"/>
      <c r="CX4" s="622"/>
      <c r="CY4" s="622"/>
      <c r="CZ4" s="622"/>
      <c r="DA4" s="623"/>
      <c r="DB4" s="621">
        <v>2.8</v>
      </c>
      <c r="DC4" s="622"/>
      <c r="DD4" s="622"/>
      <c r="DE4" s="622"/>
      <c r="DF4" s="622"/>
      <c r="DG4" s="622"/>
      <c r="DH4" s="622"/>
      <c r="DI4" s="623"/>
    </row>
    <row r="5" spans="1:119" ht="18.75" customHeight="1" x14ac:dyDescent="0.2">
      <c r="A5" s="178"/>
      <c r="B5" s="628"/>
      <c r="C5" s="442"/>
      <c r="D5" s="442"/>
      <c r="E5" s="629"/>
      <c r="F5" s="629"/>
      <c r="G5" s="629"/>
      <c r="H5" s="629"/>
      <c r="I5" s="629"/>
      <c r="J5" s="629"/>
      <c r="K5" s="629"/>
      <c r="L5" s="629"/>
      <c r="M5" s="629"/>
      <c r="N5" s="629"/>
      <c r="O5" s="629"/>
      <c r="P5" s="629"/>
      <c r="Q5" s="629"/>
      <c r="R5" s="440"/>
      <c r="S5" s="440"/>
      <c r="T5" s="440"/>
      <c r="U5" s="440"/>
      <c r="V5" s="632"/>
      <c r="W5" s="543"/>
      <c r="X5" s="441"/>
      <c r="Y5" s="441"/>
      <c r="Z5" s="441"/>
      <c r="AA5" s="441"/>
      <c r="AB5" s="442"/>
      <c r="AC5" s="440"/>
      <c r="AD5" s="441"/>
      <c r="AE5" s="441"/>
      <c r="AF5" s="441"/>
      <c r="AG5" s="441"/>
      <c r="AH5" s="441"/>
      <c r="AI5" s="441"/>
      <c r="AJ5" s="441"/>
      <c r="AK5" s="441"/>
      <c r="AL5" s="633"/>
      <c r="AM5" s="509" t="s">
        <v>93</v>
      </c>
      <c r="AN5" s="409"/>
      <c r="AO5" s="409"/>
      <c r="AP5" s="409"/>
      <c r="AQ5" s="409"/>
      <c r="AR5" s="409"/>
      <c r="AS5" s="409"/>
      <c r="AT5" s="410"/>
      <c r="AU5" s="510" t="s">
        <v>94</v>
      </c>
      <c r="AV5" s="511"/>
      <c r="AW5" s="511"/>
      <c r="AX5" s="511"/>
      <c r="AY5" s="466" t="s">
        <v>95</v>
      </c>
      <c r="AZ5" s="467"/>
      <c r="BA5" s="467"/>
      <c r="BB5" s="467"/>
      <c r="BC5" s="467"/>
      <c r="BD5" s="467"/>
      <c r="BE5" s="467"/>
      <c r="BF5" s="467"/>
      <c r="BG5" s="467"/>
      <c r="BH5" s="467"/>
      <c r="BI5" s="467"/>
      <c r="BJ5" s="467"/>
      <c r="BK5" s="467"/>
      <c r="BL5" s="467"/>
      <c r="BM5" s="468"/>
      <c r="BN5" s="452">
        <v>21088515</v>
      </c>
      <c r="BO5" s="453"/>
      <c r="BP5" s="453"/>
      <c r="BQ5" s="453"/>
      <c r="BR5" s="453"/>
      <c r="BS5" s="453"/>
      <c r="BT5" s="453"/>
      <c r="BU5" s="454"/>
      <c r="BV5" s="452">
        <v>25176513</v>
      </c>
      <c r="BW5" s="453"/>
      <c r="BX5" s="453"/>
      <c r="BY5" s="453"/>
      <c r="BZ5" s="453"/>
      <c r="CA5" s="453"/>
      <c r="CB5" s="453"/>
      <c r="CC5" s="454"/>
      <c r="CD5" s="492" t="s">
        <v>96</v>
      </c>
      <c r="CE5" s="412"/>
      <c r="CF5" s="412"/>
      <c r="CG5" s="412"/>
      <c r="CH5" s="412"/>
      <c r="CI5" s="412"/>
      <c r="CJ5" s="412"/>
      <c r="CK5" s="412"/>
      <c r="CL5" s="412"/>
      <c r="CM5" s="412"/>
      <c r="CN5" s="412"/>
      <c r="CO5" s="412"/>
      <c r="CP5" s="412"/>
      <c r="CQ5" s="412"/>
      <c r="CR5" s="412"/>
      <c r="CS5" s="493"/>
      <c r="CT5" s="449">
        <v>89.8</v>
      </c>
      <c r="CU5" s="450"/>
      <c r="CV5" s="450"/>
      <c r="CW5" s="450"/>
      <c r="CX5" s="450"/>
      <c r="CY5" s="450"/>
      <c r="CZ5" s="450"/>
      <c r="DA5" s="451"/>
      <c r="DB5" s="449">
        <v>96</v>
      </c>
      <c r="DC5" s="450"/>
      <c r="DD5" s="450"/>
      <c r="DE5" s="450"/>
      <c r="DF5" s="450"/>
      <c r="DG5" s="450"/>
      <c r="DH5" s="450"/>
      <c r="DI5" s="451"/>
    </row>
    <row r="6" spans="1:119" ht="18.75" customHeight="1" x14ac:dyDescent="0.2">
      <c r="A6" s="178"/>
      <c r="B6" s="598" t="s">
        <v>97</v>
      </c>
      <c r="C6" s="439"/>
      <c r="D6" s="439"/>
      <c r="E6" s="599"/>
      <c r="F6" s="599"/>
      <c r="G6" s="599"/>
      <c r="H6" s="599"/>
      <c r="I6" s="599"/>
      <c r="J6" s="599"/>
      <c r="K6" s="599"/>
      <c r="L6" s="599" t="s">
        <v>98</v>
      </c>
      <c r="M6" s="599"/>
      <c r="N6" s="599"/>
      <c r="O6" s="599"/>
      <c r="P6" s="599"/>
      <c r="Q6" s="599"/>
      <c r="R6" s="437"/>
      <c r="S6" s="437"/>
      <c r="T6" s="437"/>
      <c r="U6" s="437"/>
      <c r="V6" s="605"/>
      <c r="W6" s="542" t="s">
        <v>99</v>
      </c>
      <c r="X6" s="438"/>
      <c r="Y6" s="438"/>
      <c r="Z6" s="438"/>
      <c r="AA6" s="438"/>
      <c r="AB6" s="439"/>
      <c r="AC6" s="610" t="s">
        <v>100</v>
      </c>
      <c r="AD6" s="611"/>
      <c r="AE6" s="611"/>
      <c r="AF6" s="611"/>
      <c r="AG6" s="611"/>
      <c r="AH6" s="611"/>
      <c r="AI6" s="611"/>
      <c r="AJ6" s="611"/>
      <c r="AK6" s="611"/>
      <c r="AL6" s="612"/>
      <c r="AM6" s="509" t="s">
        <v>101</v>
      </c>
      <c r="AN6" s="409"/>
      <c r="AO6" s="409"/>
      <c r="AP6" s="409"/>
      <c r="AQ6" s="409"/>
      <c r="AR6" s="409"/>
      <c r="AS6" s="409"/>
      <c r="AT6" s="410"/>
      <c r="AU6" s="510" t="s">
        <v>102</v>
      </c>
      <c r="AV6" s="511"/>
      <c r="AW6" s="511"/>
      <c r="AX6" s="511"/>
      <c r="AY6" s="466" t="s">
        <v>103</v>
      </c>
      <c r="AZ6" s="467"/>
      <c r="BA6" s="467"/>
      <c r="BB6" s="467"/>
      <c r="BC6" s="467"/>
      <c r="BD6" s="467"/>
      <c r="BE6" s="467"/>
      <c r="BF6" s="467"/>
      <c r="BG6" s="467"/>
      <c r="BH6" s="467"/>
      <c r="BI6" s="467"/>
      <c r="BJ6" s="467"/>
      <c r="BK6" s="467"/>
      <c r="BL6" s="467"/>
      <c r="BM6" s="468"/>
      <c r="BN6" s="452">
        <v>707690</v>
      </c>
      <c r="BO6" s="453"/>
      <c r="BP6" s="453"/>
      <c r="BQ6" s="453"/>
      <c r="BR6" s="453"/>
      <c r="BS6" s="453"/>
      <c r="BT6" s="453"/>
      <c r="BU6" s="454"/>
      <c r="BV6" s="452">
        <v>370115</v>
      </c>
      <c r="BW6" s="453"/>
      <c r="BX6" s="453"/>
      <c r="BY6" s="453"/>
      <c r="BZ6" s="453"/>
      <c r="CA6" s="453"/>
      <c r="CB6" s="453"/>
      <c r="CC6" s="454"/>
      <c r="CD6" s="492" t="s">
        <v>104</v>
      </c>
      <c r="CE6" s="412"/>
      <c r="CF6" s="412"/>
      <c r="CG6" s="412"/>
      <c r="CH6" s="412"/>
      <c r="CI6" s="412"/>
      <c r="CJ6" s="412"/>
      <c r="CK6" s="412"/>
      <c r="CL6" s="412"/>
      <c r="CM6" s="412"/>
      <c r="CN6" s="412"/>
      <c r="CO6" s="412"/>
      <c r="CP6" s="412"/>
      <c r="CQ6" s="412"/>
      <c r="CR6" s="412"/>
      <c r="CS6" s="493"/>
      <c r="CT6" s="595">
        <v>98.2</v>
      </c>
      <c r="CU6" s="596"/>
      <c r="CV6" s="596"/>
      <c r="CW6" s="596"/>
      <c r="CX6" s="596"/>
      <c r="CY6" s="596"/>
      <c r="CZ6" s="596"/>
      <c r="DA6" s="597"/>
      <c r="DB6" s="595">
        <v>101.5</v>
      </c>
      <c r="DC6" s="596"/>
      <c r="DD6" s="596"/>
      <c r="DE6" s="596"/>
      <c r="DF6" s="596"/>
      <c r="DG6" s="596"/>
      <c r="DH6" s="596"/>
      <c r="DI6" s="597"/>
    </row>
    <row r="7" spans="1:119" ht="18.75" customHeight="1" x14ac:dyDescent="0.2">
      <c r="A7" s="178"/>
      <c r="B7" s="600"/>
      <c r="C7" s="601"/>
      <c r="D7" s="601"/>
      <c r="E7" s="602"/>
      <c r="F7" s="602"/>
      <c r="G7" s="602"/>
      <c r="H7" s="602"/>
      <c r="I7" s="602"/>
      <c r="J7" s="602"/>
      <c r="K7" s="602"/>
      <c r="L7" s="602"/>
      <c r="M7" s="602"/>
      <c r="N7" s="602"/>
      <c r="O7" s="602"/>
      <c r="P7" s="602"/>
      <c r="Q7" s="602"/>
      <c r="R7" s="606"/>
      <c r="S7" s="606"/>
      <c r="T7" s="606"/>
      <c r="U7" s="606"/>
      <c r="V7" s="607"/>
      <c r="W7" s="593"/>
      <c r="X7" s="403"/>
      <c r="Y7" s="403"/>
      <c r="Z7" s="403"/>
      <c r="AA7" s="403"/>
      <c r="AB7" s="601"/>
      <c r="AC7" s="613"/>
      <c r="AD7" s="404"/>
      <c r="AE7" s="404"/>
      <c r="AF7" s="404"/>
      <c r="AG7" s="404"/>
      <c r="AH7" s="404"/>
      <c r="AI7" s="404"/>
      <c r="AJ7" s="404"/>
      <c r="AK7" s="404"/>
      <c r="AL7" s="614"/>
      <c r="AM7" s="509" t="s">
        <v>105</v>
      </c>
      <c r="AN7" s="409"/>
      <c r="AO7" s="409"/>
      <c r="AP7" s="409"/>
      <c r="AQ7" s="409"/>
      <c r="AR7" s="409"/>
      <c r="AS7" s="409"/>
      <c r="AT7" s="410"/>
      <c r="AU7" s="510" t="s">
        <v>102</v>
      </c>
      <c r="AV7" s="511"/>
      <c r="AW7" s="511"/>
      <c r="AX7" s="511"/>
      <c r="AY7" s="466" t="s">
        <v>106</v>
      </c>
      <c r="AZ7" s="467"/>
      <c r="BA7" s="467"/>
      <c r="BB7" s="467"/>
      <c r="BC7" s="467"/>
      <c r="BD7" s="467"/>
      <c r="BE7" s="467"/>
      <c r="BF7" s="467"/>
      <c r="BG7" s="467"/>
      <c r="BH7" s="467"/>
      <c r="BI7" s="467"/>
      <c r="BJ7" s="467"/>
      <c r="BK7" s="467"/>
      <c r="BL7" s="467"/>
      <c r="BM7" s="468"/>
      <c r="BN7" s="452">
        <v>198277</v>
      </c>
      <c r="BO7" s="453"/>
      <c r="BP7" s="453"/>
      <c r="BQ7" s="453"/>
      <c r="BR7" s="453"/>
      <c r="BS7" s="453"/>
      <c r="BT7" s="453"/>
      <c r="BU7" s="454"/>
      <c r="BV7" s="452">
        <v>60094</v>
      </c>
      <c r="BW7" s="453"/>
      <c r="BX7" s="453"/>
      <c r="BY7" s="453"/>
      <c r="BZ7" s="453"/>
      <c r="CA7" s="453"/>
      <c r="CB7" s="453"/>
      <c r="CC7" s="454"/>
      <c r="CD7" s="492" t="s">
        <v>107</v>
      </c>
      <c r="CE7" s="412"/>
      <c r="CF7" s="412"/>
      <c r="CG7" s="412"/>
      <c r="CH7" s="412"/>
      <c r="CI7" s="412"/>
      <c r="CJ7" s="412"/>
      <c r="CK7" s="412"/>
      <c r="CL7" s="412"/>
      <c r="CM7" s="412"/>
      <c r="CN7" s="412"/>
      <c r="CO7" s="412"/>
      <c r="CP7" s="412"/>
      <c r="CQ7" s="412"/>
      <c r="CR7" s="412"/>
      <c r="CS7" s="493"/>
      <c r="CT7" s="452">
        <v>12074556</v>
      </c>
      <c r="CU7" s="453"/>
      <c r="CV7" s="453"/>
      <c r="CW7" s="453"/>
      <c r="CX7" s="453"/>
      <c r="CY7" s="453"/>
      <c r="CZ7" s="453"/>
      <c r="DA7" s="454"/>
      <c r="DB7" s="452">
        <v>11227774</v>
      </c>
      <c r="DC7" s="453"/>
      <c r="DD7" s="453"/>
      <c r="DE7" s="453"/>
      <c r="DF7" s="453"/>
      <c r="DG7" s="453"/>
      <c r="DH7" s="453"/>
      <c r="DI7" s="454"/>
    </row>
    <row r="8" spans="1:119" ht="18.75" customHeight="1" thickBot="1" x14ac:dyDescent="0.25">
      <c r="A8" s="178"/>
      <c r="B8" s="603"/>
      <c r="C8" s="548"/>
      <c r="D8" s="548"/>
      <c r="E8" s="604"/>
      <c r="F8" s="604"/>
      <c r="G8" s="604"/>
      <c r="H8" s="604"/>
      <c r="I8" s="604"/>
      <c r="J8" s="604"/>
      <c r="K8" s="604"/>
      <c r="L8" s="604"/>
      <c r="M8" s="604"/>
      <c r="N8" s="604"/>
      <c r="O8" s="604"/>
      <c r="P8" s="604"/>
      <c r="Q8" s="604"/>
      <c r="R8" s="608"/>
      <c r="S8" s="608"/>
      <c r="T8" s="608"/>
      <c r="U8" s="608"/>
      <c r="V8" s="609"/>
      <c r="W8" s="523"/>
      <c r="X8" s="524"/>
      <c r="Y8" s="524"/>
      <c r="Z8" s="524"/>
      <c r="AA8" s="524"/>
      <c r="AB8" s="548"/>
      <c r="AC8" s="615"/>
      <c r="AD8" s="616"/>
      <c r="AE8" s="616"/>
      <c r="AF8" s="616"/>
      <c r="AG8" s="616"/>
      <c r="AH8" s="616"/>
      <c r="AI8" s="616"/>
      <c r="AJ8" s="616"/>
      <c r="AK8" s="616"/>
      <c r="AL8" s="617"/>
      <c r="AM8" s="509" t="s">
        <v>108</v>
      </c>
      <c r="AN8" s="409"/>
      <c r="AO8" s="409"/>
      <c r="AP8" s="409"/>
      <c r="AQ8" s="409"/>
      <c r="AR8" s="409"/>
      <c r="AS8" s="409"/>
      <c r="AT8" s="410"/>
      <c r="AU8" s="510" t="s">
        <v>109</v>
      </c>
      <c r="AV8" s="511"/>
      <c r="AW8" s="511"/>
      <c r="AX8" s="511"/>
      <c r="AY8" s="466" t="s">
        <v>110</v>
      </c>
      <c r="AZ8" s="467"/>
      <c r="BA8" s="467"/>
      <c r="BB8" s="467"/>
      <c r="BC8" s="467"/>
      <c r="BD8" s="467"/>
      <c r="BE8" s="467"/>
      <c r="BF8" s="467"/>
      <c r="BG8" s="467"/>
      <c r="BH8" s="467"/>
      <c r="BI8" s="467"/>
      <c r="BJ8" s="467"/>
      <c r="BK8" s="467"/>
      <c r="BL8" s="467"/>
      <c r="BM8" s="468"/>
      <c r="BN8" s="452">
        <v>509413</v>
      </c>
      <c r="BO8" s="453"/>
      <c r="BP8" s="453"/>
      <c r="BQ8" s="453"/>
      <c r="BR8" s="453"/>
      <c r="BS8" s="453"/>
      <c r="BT8" s="453"/>
      <c r="BU8" s="454"/>
      <c r="BV8" s="452">
        <v>310021</v>
      </c>
      <c r="BW8" s="453"/>
      <c r="BX8" s="453"/>
      <c r="BY8" s="453"/>
      <c r="BZ8" s="453"/>
      <c r="CA8" s="453"/>
      <c r="CB8" s="453"/>
      <c r="CC8" s="454"/>
      <c r="CD8" s="492" t="s">
        <v>111</v>
      </c>
      <c r="CE8" s="412"/>
      <c r="CF8" s="412"/>
      <c r="CG8" s="412"/>
      <c r="CH8" s="412"/>
      <c r="CI8" s="412"/>
      <c r="CJ8" s="412"/>
      <c r="CK8" s="412"/>
      <c r="CL8" s="412"/>
      <c r="CM8" s="412"/>
      <c r="CN8" s="412"/>
      <c r="CO8" s="412"/>
      <c r="CP8" s="412"/>
      <c r="CQ8" s="412"/>
      <c r="CR8" s="412"/>
      <c r="CS8" s="493"/>
      <c r="CT8" s="555">
        <v>0.83</v>
      </c>
      <c r="CU8" s="556"/>
      <c r="CV8" s="556"/>
      <c r="CW8" s="556"/>
      <c r="CX8" s="556"/>
      <c r="CY8" s="556"/>
      <c r="CZ8" s="556"/>
      <c r="DA8" s="557"/>
      <c r="DB8" s="555">
        <v>0.85</v>
      </c>
      <c r="DC8" s="556"/>
      <c r="DD8" s="556"/>
      <c r="DE8" s="556"/>
      <c r="DF8" s="556"/>
      <c r="DG8" s="556"/>
      <c r="DH8" s="556"/>
      <c r="DI8" s="557"/>
    </row>
    <row r="9" spans="1:119" ht="18.75" customHeight="1" thickBot="1" x14ac:dyDescent="0.25">
      <c r="A9" s="178"/>
      <c r="B9" s="584" t="s">
        <v>112</v>
      </c>
      <c r="C9" s="585"/>
      <c r="D9" s="585"/>
      <c r="E9" s="585"/>
      <c r="F9" s="585"/>
      <c r="G9" s="585"/>
      <c r="H9" s="585"/>
      <c r="I9" s="585"/>
      <c r="J9" s="585"/>
      <c r="K9" s="503"/>
      <c r="L9" s="586" t="s">
        <v>113</v>
      </c>
      <c r="M9" s="587"/>
      <c r="N9" s="587"/>
      <c r="O9" s="587"/>
      <c r="P9" s="587"/>
      <c r="Q9" s="588"/>
      <c r="R9" s="589">
        <v>57238</v>
      </c>
      <c r="S9" s="590"/>
      <c r="T9" s="590"/>
      <c r="U9" s="590"/>
      <c r="V9" s="591"/>
      <c r="W9" s="521" t="s">
        <v>114</v>
      </c>
      <c r="X9" s="522"/>
      <c r="Y9" s="522"/>
      <c r="Z9" s="522"/>
      <c r="AA9" s="522"/>
      <c r="AB9" s="522"/>
      <c r="AC9" s="522"/>
      <c r="AD9" s="522"/>
      <c r="AE9" s="522"/>
      <c r="AF9" s="522"/>
      <c r="AG9" s="522"/>
      <c r="AH9" s="522"/>
      <c r="AI9" s="522"/>
      <c r="AJ9" s="522"/>
      <c r="AK9" s="522"/>
      <c r="AL9" s="592"/>
      <c r="AM9" s="509" t="s">
        <v>115</v>
      </c>
      <c r="AN9" s="409"/>
      <c r="AO9" s="409"/>
      <c r="AP9" s="409"/>
      <c r="AQ9" s="409"/>
      <c r="AR9" s="409"/>
      <c r="AS9" s="409"/>
      <c r="AT9" s="410"/>
      <c r="AU9" s="510" t="s">
        <v>116</v>
      </c>
      <c r="AV9" s="511"/>
      <c r="AW9" s="511"/>
      <c r="AX9" s="511"/>
      <c r="AY9" s="466" t="s">
        <v>117</v>
      </c>
      <c r="AZ9" s="467"/>
      <c r="BA9" s="467"/>
      <c r="BB9" s="467"/>
      <c r="BC9" s="467"/>
      <c r="BD9" s="467"/>
      <c r="BE9" s="467"/>
      <c r="BF9" s="467"/>
      <c r="BG9" s="467"/>
      <c r="BH9" s="467"/>
      <c r="BI9" s="467"/>
      <c r="BJ9" s="467"/>
      <c r="BK9" s="467"/>
      <c r="BL9" s="467"/>
      <c r="BM9" s="468"/>
      <c r="BN9" s="452">
        <v>199392</v>
      </c>
      <c r="BO9" s="453"/>
      <c r="BP9" s="453"/>
      <c r="BQ9" s="453"/>
      <c r="BR9" s="453"/>
      <c r="BS9" s="453"/>
      <c r="BT9" s="453"/>
      <c r="BU9" s="454"/>
      <c r="BV9" s="452">
        <v>56162</v>
      </c>
      <c r="BW9" s="453"/>
      <c r="BX9" s="453"/>
      <c r="BY9" s="453"/>
      <c r="BZ9" s="453"/>
      <c r="CA9" s="453"/>
      <c r="CB9" s="453"/>
      <c r="CC9" s="454"/>
      <c r="CD9" s="492" t="s">
        <v>118</v>
      </c>
      <c r="CE9" s="412"/>
      <c r="CF9" s="412"/>
      <c r="CG9" s="412"/>
      <c r="CH9" s="412"/>
      <c r="CI9" s="412"/>
      <c r="CJ9" s="412"/>
      <c r="CK9" s="412"/>
      <c r="CL9" s="412"/>
      <c r="CM9" s="412"/>
      <c r="CN9" s="412"/>
      <c r="CO9" s="412"/>
      <c r="CP9" s="412"/>
      <c r="CQ9" s="412"/>
      <c r="CR9" s="412"/>
      <c r="CS9" s="493"/>
      <c r="CT9" s="449">
        <v>12.7</v>
      </c>
      <c r="CU9" s="450"/>
      <c r="CV9" s="450"/>
      <c r="CW9" s="450"/>
      <c r="CX9" s="450"/>
      <c r="CY9" s="450"/>
      <c r="CZ9" s="450"/>
      <c r="DA9" s="451"/>
      <c r="DB9" s="449">
        <v>13.3</v>
      </c>
      <c r="DC9" s="450"/>
      <c r="DD9" s="450"/>
      <c r="DE9" s="450"/>
      <c r="DF9" s="450"/>
      <c r="DG9" s="450"/>
      <c r="DH9" s="450"/>
      <c r="DI9" s="451"/>
    </row>
    <row r="10" spans="1:119" ht="18.75" customHeight="1" thickBot="1" x14ac:dyDescent="0.25">
      <c r="A10" s="178"/>
      <c r="B10" s="584"/>
      <c r="C10" s="585"/>
      <c r="D10" s="585"/>
      <c r="E10" s="585"/>
      <c r="F10" s="585"/>
      <c r="G10" s="585"/>
      <c r="H10" s="585"/>
      <c r="I10" s="585"/>
      <c r="J10" s="585"/>
      <c r="K10" s="503"/>
      <c r="L10" s="408" t="s">
        <v>119</v>
      </c>
      <c r="M10" s="409"/>
      <c r="N10" s="409"/>
      <c r="O10" s="409"/>
      <c r="P10" s="409"/>
      <c r="Q10" s="410"/>
      <c r="R10" s="405">
        <v>55099</v>
      </c>
      <c r="S10" s="406"/>
      <c r="T10" s="406"/>
      <c r="U10" s="406"/>
      <c r="V10" s="465"/>
      <c r="W10" s="593"/>
      <c r="X10" s="403"/>
      <c r="Y10" s="403"/>
      <c r="Z10" s="403"/>
      <c r="AA10" s="403"/>
      <c r="AB10" s="403"/>
      <c r="AC10" s="403"/>
      <c r="AD10" s="403"/>
      <c r="AE10" s="403"/>
      <c r="AF10" s="403"/>
      <c r="AG10" s="403"/>
      <c r="AH10" s="403"/>
      <c r="AI10" s="403"/>
      <c r="AJ10" s="403"/>
      <c r="AK10" s="403"/>
      <c r="AL10" s="594"/>
      <c r="AM10" s="509" t="s">
        <v>120</v>
      </c>
      <c r="AN10" s="409"/>
      <c r="AO10" s="409"/>
      <c r="AP10" s="409"/>
      <c r="AQ10" s="409"/>
      <c r="AR10" s="409"/>
      <c r="AS10" s="409"/>
      <c r="AT10" s="410"/>
      <c r="AU10" s="510" t="s">
        <v>121</v>
      </c>
      <c r="AV10" s="511"/>
      <c r="AW10" s="511"/>
      <c r="AX10" s="511"/>
      <c r="AY10" s="466" t="s">
        <v>122</v>
      </c>
      <c r="AZ10" s="467"/>
      <c r="BA10" s="467"/>
      <c r="BB10" s="467"/>
      <c r="BC10" s="467"/>
      <c r="BD10" s="467"/>
      <c r="BE10" s="467"/>
      <c r="BF10" s="467"/>
      <c r="BG10" s="467"/>
      <c r="BH10" s="467"/>
      <c r="BI10" s="467"/>
      <c r="BJ10" s="467"/>
      <c r="BK10" s="467"/>
      <c r="BL10" s="467"/>
      <c r="BM10" s="468"/>
      <c r="BN10" s="452">
        <v>3643</v>
      </c>
      <c r="BO10" s="453"/>
      <c r="BP10" s="453"/>
      <c r="BQ10" s="453"/>
      <c r="BR10" s="453"/>
      <c r="BS10" s="453"/>
      <c r="BT10" s="453"/>
      <c r="BU10" s="454"/>
      <c r="BV10" s="452">
        <v>5257</v>
      </c>
      <c r="BW10" s="453"/>
      <c r="BX10" s="453"/>
      <c r="BY10" s="453"/>
      <c r="BZ10" s="453"/>
      <c r="CA10" s="453"/>
      <c r="CB10" s="453"/>
      <c r="CC10" s="454"/>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84"/>
      <c r="C11" s="585"/>
      <c r="D11" s="585"/>
      <c r="E11" s="585"/>
      <c r="F11" s="585"/>
      <c r="G11" s="585"/>
      <c r="H11" s="585"/>
      <c r="I11" s="585"/>
      <c r="J11" s="585"/>
      <c r="K11" s="503"/>
      <c r="L11" s="413" t="s">
        <v>124</v>
      </c>
      <c r="M11" s="414"/>
      <c r="N11" s="414"/>
      <c r="O11" s="414"/>
      <c r="P11" s="414"/>
      <c r="Q11" s="415"/>
      <c r="R11" s="581" t="s">
        <v>125</v>
      </c>
      <c r="S11" s="582"/>
      <c r="T11" s="582"/>
      <c r="U11" s="582"/>
      <c r="V11" s="583"/>
      <c r="W11" s="593"/>
      <c r="X11" s="403"/>
      <c r="Y11" s="403"/>
      <c r="Z11" s="403"/>
      <c r="AA11" s="403"/>
      <c r="AB11" s="403"/>
      <c r="AC11" s="403"/>
      <c r="AD11" s="403"/>
      <c r="AE11" s="403"/>
      <c r="AF11" s="403"/>
      <c r="AG11" s="403"/>
      <c r="AH11" s="403"/>
      <c r="AI11" s="403"/>
      <c r="AJ11" s="403"/>
      <c r="AK11" s="403"/>
      <c r="AL11" s="594"/>
      <c r="AM11" s="509" t="s">
        <v>126</v>
      </c>
      <c r="AN11" s="409"/>
      <c r="AO11" s="409"/>
      <c r="AP11" s="409"/>
      <c r="AQ11" s="409"/>
      <c r="AR11" s="409"/>
      <c r="AS11" s="409"/>
      <c r="AT11" s="410"/>
      <c r="AU11" s="510" t="s">
        <v>121</v>
      </c>
      <c r="AV11" s="511"/>
      <c r="AW11" s="511"/>
      <c r="AX11" s="511"/>
      <c r="AY11" s="466" t="s">
        <v>127</v>
      </c>
      <c r="AZ11" s="467"/>
      <c r="BA11" s="467"/>
      <c r="BB11" s="467"/>
      <c r="BC11" s="467"/>
      <c r="BD11" s="467"/>
      <c r="BE11" s="467"/>
      <c r="BF11" s="467"/>
      <c r="BG11" s="467"/>
      <c r="BH11" s="467"/>
      <c r="BI11" s="467"/>
      <c r="BJ11" s="467"/>
      <c r="BK11" s="467"/>
      <c r="BL11" s="467"/>
      <c r="BM11" s="468"/>
      <c r="BN11" s="452">
        <v>0</v>
      </c>
      <c r="BO11" s="453"/>
      <c r="BP11" s="453"/>
      <c r="BQ11" s="453"/>
      <c r="BR11" s="453"/>
      <c r="BS11" s="453"/>
      <c r="BT11" s="453"/>
      <c r="BU11" s="454"/>
      <c r="BV11" s="452">
        <v>0</v>
      </c>
      <c r="BW11" s="453"/>
      <c r="BX11" s="453"/>
      <c r="BY11" s="453"/>
      <c r="BZ11" s="453"/>
      <c r="CA11" s="453"/>
      <c r="CB11" s="453"/>
      <c r="CC11" s="454"/>
      <c r="CD11" s="492" t="s">
        <v>128</v>
      </c>
      <c r="CE11" s="412"/>
      <c r="CF11" s="412"/>
      <c r="CG11" s="412"/>
      <c r="CH11" s="412"/>
      <c r="CI11" s="412"/>
      <c r="CJ11" s="412"/>
      <c r="CK11" s="412"/>
      <c r="CL11" s="412"/>
      <c r="CM11" s="412"/>
      <c r="CN11" s="412"/>
      <c r="CO11" s="412"/>
      <c r="CP11" s="412"/>
      <c r="CQ11" s="412"/>
      <c r="CR11" s="412"/>
      <c r="CS11" s="493"/>
      <c r="CT11" s="555" t="s">
        <v>129</v>
      </c>
      <c r="CU11" s="556"/>
      <c r="CV11" s="556"/>
      <c r="CW11" s="556"/>
      <c r="CX11" s="556"/>
      <c r="CY11" s="556"/>
      <c r="CZ11" s="556"/>
      <c r="DA11" s="557"/>
      <c r="DB11" s="555" t="s">
        <v>129</v>
      </c>
      <c r="DC11" s="556"/>
      <c r="DD11" s="556"/>
      <c r="DE11" s="556"/>
      <c r="DF11" s="556"/>
      <c r="DG11" s="556"/>
      <c r="DH11" s="556"/>
      <c r="DI11" s="557"/>
    </row>
    <row r="12" spans="1:119" ht="18.75" customHeight="1" x14ac:dyDescent="0.2">
      <c r="A12" s="178"/>
      <c r="B12" s="558" t="s">
        <v>130</v>
      </c>
      <c r="C12" s="559"/>
      <c r="D12" s="559"/>
      <c r="E12" s="559"/>
      <c r="F12" s="559"/>
      <c r="G12" s="559"/>
      <c r="H12" s="559"/>
      <c r="I12" s="559"/>
      <c r="J12" s="559"/>
      <c r="K12" s="560"/>
      <c r="L12" s="567" t="s">
        <v>131</v>
      </c>
      <c r="M12" s="568"/>
      <c r="N12" s="568"/>
      <c r="O12" s="568"/>
      <c r="P12" s="568"/>
      <c r="Q12" s="569"/>
      <c r="R12" s="570">
        <v>53981</v>
      </c>
      <c r="S12" s="571"/>
      <c r="T12" s="571"/>
      <c r="U12" s="571"/>
      <c r="V12" s="572"/>
      <c r="W12" s="573" t="s">
        <v>1</v>
      </c>
      <c r="X12" s="511"/>
      <c r="Y12" s="511"/>
      <c r="Z12" s="511"/>
      <c r="AA12" s="511"/>
      <c r="AB12" s="574"/>
      <c r="AC12" s="575" t="s">
        <v>132</v>
      </c>
      <c r="AD12" s="576"/>
      <c r="AE12" s="576"/>
      <c r="AF12" s="576"/>
      <c r="AG12" s="577"/>
      <c r="AH12" s="575" t="s">
        <v>133</v>
      </c>
      <c r="AI12" s="576"/>
      <c r="AJ12" s="576"/>
      <c r="AK12" s="576"/>
      <c r="AL12" s="578"/>
      <c r="AM12" s="509" t="s">
        <v>134</v>
      </c>
      <c r="AN12" s="409"/>
      <c r="AO12" s="409"/>
      <c r="AP12" s="409"/>
      <c r="AQ12" s="409"/>
      <c r="AR12" s="409"/>
      <c r="AS12" s="409"/>
      <c r="AT12" s="410"/>
      <c r="AU12" s="510" t="s">
        <v>102</v>
      </c>
      <c r="AV12" s="511"/>
      <c r="AW12" s="511"/>
      <c r="AX12" s="511"/>
      <c r="AY12" s="466" t="s">
        <v>135</v>
      </c>
      <c r="AZ12" s="467"/>
      <c r="BA12" s="467"/>
      <c r="BB12" s="467"/>
      <c r="BC12" s="467"/>
      <c r="BD12" s="467"/>
      <c r="BE12" s="467"/>
      <c r="BF12" s="467"/>
      <c r="BG12" s="467"/>
      <c r="BH12" s="467"/>
      <c r="BI12" s="467"/>
      <c r="BJ12" s="467"/>
      <c r="BK12" s="467"/>
      <c r="BL12" s="467"/>
      <c r="BM12" s="468"/>
      <c r="BN12" s="452">
        <v>59972</v>
      </c>
      <c r="BO12" s="453"/>
      <c r="BP12" s="453"/>
      <c r="BQ12" s="453"/>
      <c r="BR12" s="453"/>
      <c r="BS12" s="453"/>
      <c r="BT12" s="453"/>
      <c r="BU12" s="454"/>
      <c r="BV12" s="452">
        <v>300000</v>
      </c>
      <c r="BW12" s="453"/>
      <c r="BX12" s="453"/>
      <c r="BY12" s="453"/>
      <c r="BZ12" s="453"/>
      <c r="CA12" s="453"/>
      <c r="CB12" s="453"/>
      <c r="CC12" s="454"/>
      <c r="CD12" s="492" t="s">
        <v>136</v>
      </c>
      <c r="CE12" s="412"/>
      <c r="CF12" s="412"/>
      <c r="CG12" s="412"/>
      <c r="CH12" s="412"/>
      <c r="CI12" s="412"/>
      <c r="CJ12" s="412"/>
      <c r="CK12" s="412"/>
      <c r="CL12" s="412"/>
      <c r="CM12" s="412"/>
      <c r="CN12" s="412"/>
      <c r="CO12" s="412"/>
      <c r="CP12" s="412"/>
      <c r="CQ12" s="412"/>
      <c r="CR12" s="412"/>
      <c r="CS12" s="493"/>
      <c r="CT12" s="555" t="s">
        <v>137</v>
      </c>
      <c r="CU12" s="556"/>
      <c r="CV12" s="556"/>
      <c r="CW12" s="556"/>
      <c r="CX12" s="556"/>
      <c r="CY12" s="556"/>
      <c r="CZ12" s="556"/>
      <c r="DA12" s="557"/>
      <c r="DB12" s="555" t="s">
        <v>137</v>
      </c>
      <c r="DC12" s="556"/>
      <c r="DD12" s="556"/>
      <c r="DE12" s="556"/>
      <c r="DF12" s="556"/>
      <c r="DG12" s="556"/>
      <c r="DH12" s="556"/>
      <c r="DI12" s="557"/>
    </row>
    <row r="13" spans="1:119" ht="18.75" customHeight="1" x14ac:dyDescent="0.2">
      <c r="A13" s="178"/>
      <c r="B13" s="561"/>
      <c r="C13" s="562"/>
      <c r="D13" s="562"/>
      <c r="E13" s="562"/>
      <c r="F13" s="562"/>
      <c r="G13" s="562"/>
      <c r="H13" s="562"/>
      <c r="I13" s="562"/>
      <c r="J13" s="562"/>
      <c r="K13" s="563"/>
      <c r="L13" s="187"/>
      <c r="M13" s="536" t="s">
        <v>138</v>
      </c>
      <c r="N13" s="537"/>
      <c r="O13" s="537"/>
      <c r="P13" s="537"/>
      <c r="Q13" s="538"/>
      <c r="R13" s="539">
        <v>53433</v>
      </c>
      <c r="S13" s="540"/>
      <c r="T13" s="540"/>
      <c r="U13" s="540"/>
      <c r="V13" s="541"/>
      <c r="W13" s="542" t="s">
        <v>139</v>
      </c>
      <c r="X13" s="438"/>
      <c r="Y13" s="438"/>
      <c r="Z13" s="438"/>
      <c r="AA13" s="438"/>
      <c r="AB13" s="439"/>
      <c r="AC13" s="405">
        <v>304</v>
      </c>
      <c r="AD13" s="406"/>
      <c r="AE13" s="406"/>
      <c r="AF13" s="406"/>
      <c r="AG13" s="407"/>
      <c r="AH13" s="405">
        <v>289</v>
      </c>
      <c r="AI13" s="406"/>
      <c r="AJ13" s="406"/>
      <c r="AK13" s="406"/>
      <c r="AL13" s="465"/>
      <c r="AM13" s="509" t="s">
        <v>140</v>
      </c>
      <c r="AN13" s="409"/>
      <c r="AO13" s="409"/>
      <c r="AP13" s="409"/>
      <c r="AQ13" s="409"/>
      <c r="AR13" s="409"/>
      <c r="AS13" s="409"/>
      <c r="AT13" s="410"/>
      <c r="AU13" s="510" t="s">
        <v>141</v>
      </c>
      <c r="AV13" s="511"/>
      <c r="AW13" s="511"/>
      <c r="AX13" s="511"/>
      <c r="AY13" s="466" t="s">
        <v>142</v>
      </c>
      <c r="AZ13" s="467"/>
      <c r="BA13" s="467"/>
      <c r="BB13" s="467"/>
      <c r="BC13" s="467"/>
      <c r="BD13" s="467"/>
      <c r="BE13" s="467"/>
      <c r="BF13" s="467"/>
      <c r="BG13" s="467"/>
      <c r="BH13" s="467"/>
      <c r="BI13" s="467"/>
      <c r="BJ13" s="467"/>
      <c r="BK13" s="467"/>
      <c r="BL13" s="467"/>
      <c r="BM13" s="468"/>
      <c r="BN13" s="452">
        <v>143063</v>
      </c>
      <c r="BO13" s="453"/>
      <c r="BP13" s="453"/>
      <c r="BQ13" s="453"/>
      <c r="BR13" s="453"/>
      <c r="BS13" s="453"/>
      <c r="BT13" s="453"/>
      <c r="BU13" s="454"/>
      <c r="BV13" s="452">
        <v>-238581</v>
      </c>
      <c r="BW13" s="453"/>
      <c r="BX13" s="453"/>
      <c r="BY13" s="453"/>
      <c r="BZ13" s="453"/>
      <c r="CA13" s="453"/>
      <c r="CB13" s="453"/>
      <c r="CC13" s="454"/>
      <c r="CD13" s="492" t="s">
        <v>143</v>
      </c>
      <c r="CE13" s="412"/>
      <c r="CF13" s="412"/>
      <c r="CG13" s="412"/>
      <c r="CH13" s="412"/>
      <c r="CI13" s="412"/>
      <c r="CJ13" s="412"/>
      <c r="CK13" s="412"/>
      <c r="CL13" s="412"/>
      <c r="CM13" s="412"/>
      <c r="CN13" s="412"/>
      <c r="CO13" s="412"/>
      <c r="CP13" s="412"/>
      <c r="CQ13" s="412"/>
      <c r="CR13" s="412"/>
      <c r="CS13" s="493"/>
      <c r="CT13" s="449">
        <v>7</v>
      </c>
      <c r="CU13" s="450"/>
      <c r="CV13" s="450"/>
      <c r="CW13" s="450"/>
      <c r="CX13" s="450"/>
      <c r="CY13" s="450"/>
      <c r="CZ13" s="450"/>
      <c r="DA13" s="451"/>
      <c r="DB13" s="449">
        <v>7.1</v>
      </c>
      <c r="DC13" s="450"/>
      <c r="DD13" s="450"/>
      <c r="DE13" s="450"/>
      <c r="DF13" s="450"/>
      <c r="DG13" s="450"/>
      <c r="DH13" s="450"/>
      <c r="DI13" s="451"/>
    </row>
    <row r="14" spans="1:119" ht="18.75" customHeight="1" thickBot="1" x14ac:dyDescent="0.25">
      <c r="A14" s="178"/>
      <c r="B14" s="561"/>
      <c r="C14" s="562"/>
      <c r="D14" s="562"/>
      <c r="E14" s="562"/>
      <c r="F14" s="562"/>
      <c r="G14" s="562"/>
      <c r="H14" s="562"/>
      <c r="I14" s="562"/>
      <c r="J14" s="562"/>
      <c r="K14" s="563"/>
      <c r="L14" s="526" t="s">
        <v>144</v>
      </c>
      <c r="M14" s="579"/>
      <c r="N14" s="579"/>
      <c r="O14" s="579"/>
      <c r="P14" s="579"/>
      <c r="Q14" s="580"/>
      <c r="R14" s="539">
        <v>53563</v>
      </c>
      <c r="S14" s="540"/>
      <c r="T14" s="540"/>
      <c r="U14" s="540"/>
      <c r="V14" s="541"/>
      <c r="W14" s="543"/>
      <c r="X14" s="441"/>
      <c r="Y14" s="441"/>
      <c r="Z14" s="441"/>
      <c r="AA14" s="441"/>
      <c r="AB14" s="442"/>
      <c r="AC14" s="532">
        <v>1.1000000000000001</v>
      </c>
      <c r="AD14" s="533"/>
      <c r="AE14" s="533"/>
      <c r="AF14" s="533"/>
      <c r="AG14" s="534"/>
      <c r="AH14" s="532">
        <v>1.1000000000000001</v>
      </c>
      <c r="AI14" s="533"/>
      <c r="AJ14" s="533"/>
      <c r="AK14" s="533"/>
      <c r="AL14" s="535"/>
      <c r="AM14" s="509"/>
      <c r="AN14" s="409"/>
      <c r="AO14" s="409"/>
      <c r="AP14" s="409"/>
      <c r="AQ14" s="409"/>
      <c r="AR14" s="409"/>
      <c r="AS14" s="409"/>
      <c r="AT14" s="410"/>
      <c r="AU14" s="510"/>
      <c r="AV14" s="511"/>
      <c r="AW14" s="511"/>
      <c r="AX14" s="511"/>
      <c r="AY14" s="466"/>
      <c r="AZ14" s="467"/>
      <c r="BA14" s="467"/>
      <c r="BB14" s="467"/>
      <c r="BC14" s="467"/>
      <c r="BD14" s="467"/>
      <c r="BE14" s="467"/>
      <c r="BF14" s="467"/>
      <c r="BG14" s="467"/>
      <c r="BH14" s="467"/>
      <c r="BI14" s="467"/>
      <c r="BJ14" s="467"/>
      <c r="BK14" s="467"/>
      <c r="BL14" s="467"/>
      <c r="BM14" s="468"/>
      <c r="BN14" s="452"/>
      <c r="BO14" s="453"/>
      <c r="BP14" s="453"/>
      <c r="BQ14" s="453"/>
      <c r="BR14" s="453"/>
      <c r="BS14" s="453"/>
      <c r="BT14" s="453"/>
      <c r="BU14" s="454"/>
      <c r="BV14" s="452"/>
      <c r="BW14" s="453"/>
      <c r="BX14" s="453"/>
      <c r="BY14" s="453"/>
      <c r="BZ14" s="453"/>
      <c r="CA14" s="453"/>
      <c r="CB14" s="453"/>
      <c r="CC14" s="454"/>
      <c r="CD14" s="489" t="s">
        <v>145</v>
      </c>
      <c r="CE14" s="490"/>
      <c r="CF14" s="490"/>
      <c r="CG14" s="490"/>
      <c r="CH14" s="490"/>
      <c r="CI14" s="490"/>
      <c r="CJ14" s="490"/>
      <c r="CK14" s="490"/>
      <c r="CL14" s="490"/>
      <c r="CM14" s="490"/>
      <c r="CN14" s="490"/>
      <c r="CO14" s="490"/>
      <c r="CP14" s="490"/>
      <c r="CQ14" s="490"/>
      <c r="CR14" s="490"/>
      <c r="CS14" s="491"/>
      <c r="CT14" s="549">
        <v>10.6</v>
      </c>
      <c r="CU14" s="550"/>
      <c r="CV14" s="550"/>
      <c r="CW14" s="550"/>
      <c r="CX14" s="550"/>
      <c r="CY14" s="550"/>
      <c r="CZ14" s="550"/>
      <c r="DA14" s="551"/>
      <c r="DB14" s="549">
        <v>21</v>
      </c>
      <c r="DC14" s="550"/>
      <c r="DD14" s="550"/>
      <c r="DE14" s="550"/>
      <c r="DF14" s="550"/>
      <c r="DG14" s="550"/>
      <c r="DH14" s="550"/>
      <c r="DI14" s="551"/>
    </row>
    <row r="15" spans="1:119" ht="18.75" customHeight="1" x14ac:dyDescent="0.2">
      <c r="A15" s="178"/>
      <c r="B15" s="561"/>
      <c r="C15" s="562"/>
      <c r="D15" s="562"/>
      <c r="E15" s="562"/>
      <c r="F15" s="562"/>
      <c r="G15" s="562"/>
      <c r="H15" s="562"/>
      <c r="I15" s="562"/>
      <c r="J15" s="562"/>
      <c r="K15" s="563"/>
      <c r="L15" s="187"/>
      <c r="M15" s="536" t="s">
        <v>138</v>
      </c>
      <c r="N15" s="537"/>
      <c r="O15" s="537"/>
      <c r="P15" s="537"/>
      <c r="Q15" s="538"/>
      <c r="R15" s="539">
        <v>52990</v>
      </c>
      <c r="S15" s="540"/>
      <c r="T15" s="540"/>
      <c r="U15" s="540"/>
      <c r="V15" s="541"/>
      <c r="W15" s="542" t="s">
        <v>146</v>
      </c>
      <c r="X15" s="438"/>
      <c r="Y15" s="438"/>
      <c r="Z15" s="438"/>
      <c r="AA15" s="438"/>
      <c r="AB15" s="439"/>
      <c r="AC15" s="405">
        <v>7498</v>
      </c>
      <c r="AD15" s="406"/>
      <c r="AE15" s="406"/>
      <c r="AF15" s="406"/>
      <c r="AG15" s="407"/>
      <c r="AH15" s="405">
        <v>7352</v>
      </c>
      <c r="AI15" s="406"/>
      <c r="AJ15" s="406"/>
      <c r="AK15" s="406"/>
      <c r="AL15" s="465"/>
      <c r="AM15" s="509"/>
      <c r="AN15" s="409"/>
      <c r="AO15" s="409"/>
      <c r="AP15" s="409"/>
      <c r="AQ15" s="409"/>
      <c r="AR15" s="409"/>
      <c r="AS15" s="409"/>
      <c r="AT15" s="410"/>
      <c r="AU15" s="510"/>
      <c r="AV15" s="511"/>
      <c r="AW15" s="511"/>
      <c r="AX15" s="511"/>
      <c r="AY15" s="478" t="s">
        <v>147</v>
      </c>
      <c r="AZ15" s="479"/>
      <c r="BA15" s="479"/>
      <c r="BB15" s="479"/>
      <c r="BC15" s="479"/>
      <c r="BD15" s="479"/>
      <c r="BE15" s="479"/>
      <c r="BF15" s="479"/>
      <c r="BG15" s="479"/>
      <c r="BH15" s="479"/>
      <c r="BI15" s="479"/>
      <c r="BJ15" s="479"/>
      <c r="BK15" s="479"/>
      <c r="BL15" s="479"/>
      <c r="BM15" s="480"/>
      <c r="BN15" s="481">
        <v>7223584</v>
      </c>
      <c r="BO15" s="482"/>
      <c r="BP15" s="482"/>
      <c r="BQ15" s="482"/>
      <c r="BR15" s="482"/>
      <c r="BS15" s="482"/>
      <c r="BT15" s="482"/>
      <c r="BU15" s="483"/>
      <c r="BV15" s="481">
        <v>7418493</v>
      </c>
      <c r="BW15" s="482"/>
      <c r="BX15" s="482"/>
      <c r="BY15" s="482"/>
      <c r="BZ15" s="482"/>
      <c r="CA15" s="482"/>
      <c r="CB15" s="482"/>
      <c r="CC15" s="483"/>
      <c r="CD15" s="552" t="s">
        <v>148</v>
      </c>
      <c r="CE15" s="553"/>
      <c r="CF15" s="553"/>
      <c r="CG15" s="553"/>
      <c r="CH15" s="553"/>
      <c r="CI15" s="553"/>
      <c r="CJ15" s="553"/>
      <c r="CK15" s="553"/>
      <c r="CL15" s="553"/>
      <c r="CM15" s="553"/>
      <c r="CN15" s="553"/>
      <c r="CO15" s="553"/>
      <c r="CP15" s="553"/>
      <c r="CQ15" s="553"/>
      <c r="CR15" s="553"/>
      <c r="CS15" s="554"/>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61"/>
      <c r="C16" s="562"/>
      <c r="D16" s="562"/>
      <c r="E16" s="562"/>
      <c r="F16" s="562"/>
      <c r="G16" s="562"/>
      <c r="H16" s="562"/>
      <c r="I16" s="562"/>
      <c r="J16" s="562"/>
      <c r="K16" s="563"/>
      <c r="L16" s="526" t="s">
        <v>149</v>
      </c>
      <c r="M16" s="527"/>
      <c r="N16" s="527"/>
      <c r="O16" s="527"/>
      <c r="P16" s="527"/>
      <c r="Q16" s="528"/>
      <c r="R16" s="529" t="s">
        <v>150</v>
      </c>
      <c r="S16" s="530"/>
      <c r="T16" s="530"/>
      <c r="U16" s="530"/>
      <c r="V16" s="531"/>
      <c r="W16" s="543"/>
      <c r="X16" s="441"/>
      <c r="Y16" s="441"/>
      <c r="Z16" s="441"/>
      <c r="AA16" s="441"/>
      <c r="AB16" s="442"/>
      <c r="AC16" s="532">
        <v>26.8</v>
      </c>
      <c r="AD16" s="533"/>
      <c r="AE16" s="533"/>
      <c r="AF16" s="533"/>
      <c r="AG16" s="534"/>
      <c r="AH16" s="532">
        <v>28.2</v>
      </c>
      <c r="AI16" s="533"/>
      <c r="AJ16" s="533"/>
      <c r="AK16" s="533"/>
      <c r="AL16" s="535"/>
      <c r="AM16" s="509"/>
      <c r="AN16" s="409"/>
      <c r="AO16" s="409"/>
      <c r="AP16" s="409"/>
      <c r="AQ16" s="409"/>
      <c r="AR16" s="409"/>
      <c r="AS16" s="409"/>
      <c r="AT16" s="410"/>
      <c r="AU16" s="510"/>
      <c r="AV16" s="511"/>
      <c r="AW16" s="511"/>
      <c r="AX16" s="511"/>
      <c r="AY16" s="466" t="s">
        <v>151</v>
      </c>
      <c r="AZ16" s="467"/>
      <c r="BA16" s="467"/>
      <c r="BB16" s="467"/>
      <c r="BC16" s="467"/>
      <c r="BD16" s="467"/>
      <c r="BE16" s="467"/>
      <c r="BF16" s="467"/>
      <c r="BG16" s="467"/>
      <c r="BH16" s="467"/>
      <c r="BI16" s="467"/>
      <c r="BJ16" s="467"/>
      <c r="BK16" s="467"/>
      <c r="BL16" s="467"/>
      <c r="BM16" s="468"/>
      <c r="BN16" s="452">
        <v>9094597</v>
      </c>
      <c r="BO16" s="453"/>
      <c r="BP16" s="453"/>
      <c r="BQ16" s="453"/>
      <c r="BR16" s="453"/>
      <c r="BS16" s="453"/>
      <c r="BT16" s="453"/>
      <c r="BU16" s="454"/>
      <c r="BV16" s="452">
        <v>8626662</v>
      </c>
      <c r="BW16" s="453"/>
      <c r="BX16" s="453"/>
      <c r="BY16" s="453"/>
      <c r="BZ16" s="453"/>
      <c r="CA16" s="453"/>
      <c r="CB16" s="453"/>
      <c r="CC16" s="454"/>
      <c r="CD16" s="191"/>
      <c r="CE16" s="484"/>
      <c r="CF16" s="484"/>
      <c r="CG16" s="484"/>
      <c r="CH16" s="484"/>
      <c r="CI16" s="484"/>
      <c r="CJ16" s="484"/>
      <c r="CK16" s="484"/>
      <c r="CL16" s="484"/>
      <c r="CM16" s="484"/>
      <c r="CN16" s="484"/>
      <c r="CO16" s="484"/>
      <c r="CP16" s="484"/>
      <c r="CQ16" s="484"/>
      <c r="CR16" s="484"/>
      <c r="CS16" s="485"/>
      <c r="CT16" s="449"/>
      <c r="CU16" s="450"/>
      <c r="CV16" s="450"/>
      <c r="CW16" s="450"/>
      <c r="CX16" s="450"/>
      <c r="CY16" s="450"/>
      <c r="CZ16" s="450"/>
      <c r="DA16" s="451"/>
      <c r="DB16" s="449"/>
      <c r="DC16" s="450"/>
      <c r="DD16" s="450"/>
      <c r="DE16" s="450"/>
      <c r="DF16" s="450"/>
      <c r="DG16" s="450"/>
      <c r="DH16" s="450"/>
      <c r="DI16" s="451"/>
    </row>
    <row r="17" spans="1:113" ht="18.75" customHeight="1" thickBot="1" x14ac:dyDescent="0.25">
      <c r="A17" s="178"/>
      <c r="B17" s="564"/>
      <c r="C17" s="565"/>
      <c r="D17" s="565"/>
      <c r="E17" s="565"/>
      <c r="F17" s="565"/>
      <c r="G17" s="565"/>
      <c r="H17" s="565"/>
      <c r="I17" s="565"/>
      <c r="J17" s="565"/>
      <c r="K17" s="566"/>
      <c r="L17" s="192"/>
      <c r="M17" s="545" t="s">
        <v>152</v>
      </c>
      <c r="N17" s="546"/>
      <c r="O17" s="546"/>
      <c r="P17" s="546"/>
      <c r="Q17" s="547"/>
      <c r="R17" s="529" t="s">
        <v>150</v>
      </c>
      <c r="S17" s="530"/>
      <c r="T17" s="530"/>
      <c r="U17" s="530"/>
      <c r="V17" s="531"/>
      <c r="W17" s="542" t="s">
        <v>153</v>
      </c>
      <c r="X17" s="438"/>
      <c r="Y17" s="438"/>
      <c r="Z17" s="438"/>
      <c r="AA17" s="438"/>
      <c r="AB17" s="439"/>
      <c r="AC17" s="405">
        <v>20203</v>
      </c>
      <c r="AD17" s="406"/>
      <c r="AE17" s="406"/>
      <c r="AF17" s="406"/>
      <c r="AG17" s="407"/>
      <c r="AH17" s="405">
        <v>18411</v>
      </c>
      <c r="AI17" s="406"/>
      <c r="AJ17" s="406"/>
      <c r="AK17" s="406"/>
      <c r="AL17" s="465"/>
      <c r="AM17" s="509"/>
      <c r="AN17" s="409"/>
      <c r="AO17" s="409"/>
      <c r="AP17" s="409"/>
      <c r="AQ17" s="409"/>
      <c r="AR17" s="409"/>
      <c r="AS17" s="409"/>
      <c r="AT17" s="410"/>
      <c r="AU17" s="510"/>
      <c r="AV17" s="511"/>
      <c r="AW17" s="511"/>
      <c r="AX17" s="511"/>
      <c r="AY17" s="466" t="s">
        <v>154</v>
      </c>
      <c r="AZ17" s="467"/>
      <c r="BA17" s="467"/>
      <c r="BB17" s="467"/>
      <c r="BC17" s="467"/>
      <c r="BD17" s="467"/>
      <c r="BE17" s="467"/>
      <c r="BF17" s="467"/>
      <c r="BG17" s="467"/>
      <c r="BH17" s="467"/>
      <c r="BI17" s="467"/>
      <c r="BJ17" s="467"/>
      <c r="BK17" s="467"/>
      <c r="BL17" s="467"/>
      <c r="BM17" s="468"/>
      <c r="BN17" s="452">
        <v>9135972</v>
      </c>
      <c r="BO17" s="453"/>
      <c r="BP17" s="453"/>
      <c r="BQ17" s="453"/>
      <c r="BR17" s="453"/>
      <c r="BS17" s="453"/>
      <c r="BT17" s="453"/>
      <c r="BU17" s="454"/>
      <c r="BV17" s="452">
        <v>9396646</v>
      </c>
      <c r="BW17" s="453"/>
      <c r="BX17" s="453"/>
      <c r="BY17" s="453"/>
      <c r="BZ17" s="453"/>
      <c r="CA17" s="453"/>
      <c r="CB17" s="453"/>
      <c r="CC17" s="454"/>
      <c r="CD17" s="191"/>
      <c r="CE17" s="484"/>
      <c r="CF17" s="484"/>
      <c r="CG17" s="484"/>
      <c r="CH17" s="484"/>
      <c r="CI17" s="484"/>
      <c r="CJ17" s="484"/>
      <c r="CK17" s="484"/>
      <c r="CL17" s="484"/>
      <c r="CM17" s="484"/>
      <c r="CN17" s="484"/>
      <c r="CO17" s="484"/>
      <c r="CP17" s="484"/>
      <c r="CQ17" s="484"/>
      <c r="CR17" s="484"/>
      <c r="CS17" s="485"/>
      <c r="CT17" s="449"/>
      <c r="CU17" s="450"/>
      <c r="CV17" s="450"/>
      <c r="CW17" s="450"/>
      <c r="CX17" s="450"/>
      <c r="CY17" s="450"/>
      <c r="CZ17" s="450"/>
      <c r="DA17" s="451"/>
      <c r="DB17" s="449"/>
      <c r="DC17" s="450"/>
      <c r="DD17" s="450"/>
      <c r="DE17" s="450"/>
      <c r="DF17" s="450"/>
      <c r="DG17" s="450"/>
      <c r="DH17" s="450"/>
      <c r="DI17" s="451"/>
    </row>
    <row r="18" spans="1:113" ht="18.75" customHeight="1" thickBot="1" x14ac:dyDescent="0.25">
      <c r="A18" s="178"/>
      <c r="B18" s="502" t="s">
        <v>155</v>
      </c>
      <c r="C18" s="503"/>
      <c r="D18" s="503"/>
      <c r="E18" s="504"/>
      <c r="F18" s="504"/>
      <c r="G18" s="504"/>
      <c r="H18" s="504"/>
      <c r="I18" s="504"/>
      <c r="J18" s="504"/>
      <c r="K18" s="504"/>
      <c r="L18" s="505">
        <v>13.56</v>
      </c>
      <c r="M18" s="505"/>
      <c r="N18" s="505"/>
      <c r="O18" s="505"/>
      <c r="P18" s="505"/>
      <c r="Q18" s="505"/>
      <c r="R18" s="506"/>
      <c r="S18" s="506"/>
      <c r="T18" s="506"/>
      <c r="U18" s="506"/>
      <c r="V18" s="507"/>
      <c r="W18" s="523"/>
      <c r="X18" s="524"/>
      <c r="Y18" s="524"/>
      <c r="Z18" s="524"/>
      <c r="AA18" s="524"/>
      <c r="AB18" s="548"/>
      <c r="AC18" s="422">
        <v>72.099999999999994</v>
      </c>
      <c r="AD18" s="423"/>
      <c r="AE18" s="423"/>
      <c r="AF18" s="423"/>
      <c r="AG18" s="508"/>
      <c r="AH18" s="422">
        <v>70.7</v>
      </c>
      <c r="AI18" s="423"/>
      <c r="AJ18" s="423"/>
      <c r="AK18" s="423"/>
      <c r="AL18" s="424"/>
      <c r="AM18" s="509"/>
      <c r="AN18" s="409"/>
      <c r="AO18" s="409"/>
      <c r="AP18" s="409"/>
      <c r="AQ18" s="409"/>
      <c r="AR18" s="409"/>
      <c r="AS18" s="409"/>
      <c r="AT18" s="410"/>
      <c r="AU18" s="510"/>
      <c r="AV18" s="511"/>
      <c r="AW18" s="511"/>
      <c r="AX18" s="511"/>
      <c r="AY18" s="466" t="s">
        <v>156</v>
      </c>
      <c r="AZ18" s="467"/>
      <c r="BA18" s="467"/>
      <c r="BB18" s="467"/>
      <c r="BC18" s="467"/>
      <c r="BD18" s="467"/>
      <c r="BE18" s="467"/>
      <c r="BF18" s="467"/>
      <c r="BG18" s="467"/>
      <c r="BH18" s="467"/>
      <c r="BI18" s="467"/>
      <c r="BJ18" s="467"/>
      <c r="BK18" s="467"/>
      <c r="BL18" s="467"/>
      <c r="BM18" s="468"/>
      <c r="BN18" s="452">
        <v>11190423</v>
      </c>
      <c r="BO18" s="453"/>
      <c r="BP18" s="453"/>
      <c r="BQ18" s="453"/>
      <c r="BR18" s="453"/>
      <c r="BS18" s="453"/>
      <c r="BT18" s="453"/>
      <c r="BU18" s="454"/>
      <c r="BV18" s="452">
        <v>10821073</v>
      </c>
      <c r="BW18" s="453"/>
      <c r="BX18" s="453"/>
      <c r="BY18" s="453"/>
      <c r="BZ18" s="453"/>
      <c r="CA18" s="453"/>
      <c r="CB18" s="453"/>
      <c r="CC18" s="454"/>
      <c r="CD18" s="191"/>
      <c r="CE18" s="484"/>
      <c r="CF18" s="484"/>
      <c r="CG18" s="484"/>
      <c r="CH18" s="484"/>
      <c r="CI18" s="484"/>
      <c r="CJ18" s="484"/>
      <c r="CK18" s="484"/>
      <c r="CL18" s="484"/>
      <c r="CM18" s="484"/>
      <c r="CN18" s="484"/>
      <c r="CO18" s="484"/>
      <c r="CP18" s="484"/>
      <c r="CQ18" s="484"/>
      <c r="CR18" s="484"/>
      <c r="CS18" s="485"/>
      <c r="CT18" s="449"/>
      <c r="CU18" s="450"/>
      <c r="CV18" s="450"/>
      <c r="CW18" s="450"/>
      <c r="CX18" s="450"/>
      <c r="CY18" s="450"/>
      <c r="CZ18" s="450"/>
      <c r="DA18" s="451"/>
      <c r="DB18" s="449"/>
      <c r="DC18" s="450"/>
      <c r="DD18" s="450"/>
      <c r="DE18" s="450"/>
      <c r="DF18" s="450"/>
      <c r="DG18" s="450"/>
      <c r="DH18" s="450"/>
      <c r="DI18" s="451"/>
    </row>
    <row r="19" spans="1:113" ht="18.75" customHeight="1" thickBot="1" x14ac:dyDescent="0.25">
      <c r="A19" s="178"/>
      <c r="B19" s="502" t="s">
        <v>157</v>
      </c>
      <c r="C19" s="503"/>
      <c r="D19" s="503"/>
      <c r="E19" s="504"/>
      <c r="F19" s="504"/>
      <c r="G19" s="504"/>
      <c r="H19" s="504"/>
      <c r="I19" s="504"/>
      <c r="J19" s="504"/>
      <c r="K19" s="504"/>
      <c r="L19" s="512">
        <v>4221</v>
      </c>
      <c r="M19" s="512"/>
      <c r="N19" s="512"/>
      <c r="O19" s="512"/>
      <c r="P19" s="512"/>
      <c r="Q19" s="512"/>
      <c r="R19" s="513"/>
      <c r="S19" s="513"/>
      <c r="T19" s="513"/>
      <c r="U19" s="513"/>
      <c r="V19" s="514"/>
      <c r="W19" s="521"/>
      <c r="X19" s="522"/>
      <c r="Y19" s="522"/>
      <c r="Z19" s="522"/>
      <c r="AA19" s="522"/>
      <c r="AB19" s="522"/>
      <c r="AC19" s="525"/>
      <c r="AD19" s="525"/>
      <c r="AE19" s="525"/>
      <c r="AF19" s="525"/>
      <c r="AG19" s="525"/>
      <c r="AH19" s="525"/>
      <c r="AI19" s="525"/>
      <c r="AJ19" s="525"/>
      <c r="AK19" s="525"/>
      <c r="AL19" s="544"/>
      <c r="AM19" s="509"/>
      <c r="AN19" s="409"/>
      <c r="AO19" s="409"/>
      <c r="AP19" s="409"/>
      <c r="AQ19" s="409"/>
      <c r="AR19" s="409"/>
      <c r="AS19" s="409"/>
      <c r="AT19" s="410"/>
      <c r="AU19" s="510"/>
      <c r="AV19" s="511"/>
      <c r="AW19" s="511"/>
      <c r="AX19" s="511"/>
      <c r="AY19" s="466" t="s">
        <v>158</v>
      </c>
      <c r="AZ19" s="467"/>
      <c r="BA19" s="467"/>
      <c r="BB19" s="467"/>
      <c r="BC19" s="467"/>
      <c r="BD19" s="467"/>
      <c r="BE19" s="467"/>
      <c r="BF19" s="467"/>
      <c r="BG19" s="467"/>
      <c r="BH19" s="467"/>
      <c r="BI19" s="467"/>
      <c r="BJ19" s="467"/>
      <c r="BK19" s="467"/>
      <c r="BL19" s="467"/>
      <c r="BM19" s="468"/>
      <c r="BN19" s="452">
        <v>13820232</v>
      </c>
      <c r="BO19" s="453"/>
      <c r="BP19" s="453"/>
      <c r="BQ19" s="453"/>
      <c r="BR19" s="453"/>
      <c r="BS19" s="453"/>
      <c r="BT19" s="453"/>
      <c r="BU19" s="454"/>
      <c r="BV19" s="452">
        <v>13044208</v>
      </c>
      <c r="BW19" s="453"/>
      <c r="BX19" s="453"/>
      <c r="BY19" s="453"/>
      <c r="BZ19" s="453"/>
      <c r="CA19" s="453"/>
      <c r="CB19" s="453"/>
      <c r="CC19" s="454"/>
      <c r="CD19" s="191"/>
      <c r="CE19" s="484"/>
      <c r="CF19" s="484"/>
      <c r="CG19" s="484"/>
      <c r="CH19" s="484"/>
      <c r="CI19" s="484"/>
      <c r="CJ19" s="484"/>
      <c r="CK19" s="484"/>
      <c r="CL19" s="484"/>
      <c r="CM19" s="484"/>
      <c r="CN19" s="484"/>
      <c r="CO19" s="484"/>
      <c r="CP19" s="484"/>
      <c r="CQ19" s="484"/>
      <c r="CR19" s="484"/>
      <c r="CS19" s="485"/>
      <c r="CT19" s="449"/>
      <c r="CU19" s="450"/>
      <c r="CV19" s="450"/>
      <c r="CW19" s="450"/>
      <c r="CX19" s="450"/>
      <c r="CY19" s="450"/>
      <c r="CZ19" s="450"/>
      <c r="DA19" s="451"/>
      <c r="DB19" s="449"/>
      <c r="DC19" s="450"/>
      <c r="DD19" s="450"/>
      <c r="DE19" s="450"/>
      <c r="DF19" s="450"/>
      <c r="DG19" s="450"/>
      <c r="DH19" s="450"/>
      <c r="DI19" s="451"/>
    </row>
    <row r="20" spans="1:113" ht="18.75" customHeight="1" thickBot="1" x14ac:dyDescent="0.25">
      <c r="A20" s="178"/>
      <c r="B20" s="502" t="s">
        <v>159</v>
      </c>
      <c r="C20" s="503"/>
      <c r="D20" s="503"/>
      <c r="E20" s="504"/>
      <c r="F20" s="504"/>
      <c r="G20" s="504"/>
      <c r="H20" s="504"/>
      <c r="I20" s="504"/>
      <c r="J20" s="504"/>
      <c r="K20" s="504"/>
      <c r="L20" s="512">
        <v>26200</v>
      </c>
      <c r="M20" s="512"/>
      <c r="N20" s="512"/>
      <c r="O20" s="512"/>
      <c r="P20" s="512"/>
      <c r="Q20" s="512"/>
      <c r="R20" s="513"/>
      <c r="S20" s="513"/>
      <c r="T20" s="513"/>
      <c r="U20" s="513"/>
      <c r="V20" s="514"/>
      <c r="W20" s="523"/>
      <c r="X20" s="524"/>
      <c r="Y20" s="524"/>
      <c r="Z20" s="524"/>
      <c r="AA20" s="524"/>
      <c r="AB20" s="524"/>
      <c r="AC20" s="515"/>
      <c r="AD20" s="515"/>
      <c r="AE20" s="515"/>
      <c r="AF20" s="515"/>
      <c r="AG20" s="515"/>
      <c r="AH20" s="515"/>
      <c r="AI20" s="515"/>
      <c r="AJ20" s="515"/>
      <c r="AK20" s="515"/>
      <c r="AL20" s="516"/>
      <c r="AM20" s="517"/>
      <c r="AN20" s="414"/>
      <c r="AO20" s="414"/>
      <c r="AP20" s="414"/>
      <c r="AQ20" s="414"/>
      <c r="AR20" s="414"/>
      <c r="AS20" s="414"/>
      <c r="AT20" s="415"/>
      <c r="AU20" s="518"/>
      <c r="AV20" s="519"/>
      <c r="AW20" s="519"/>
      <c r="AX20" s="520"/>
      <c r="AY20" s="466"/>
      <c r="AZ20" s="467"/>
      <c r="BA20" s="467"/>
      <c r="BB20" s="467"/>
      <c r="BC20" s="467"/>
      <c r="BD20" s="467"/>
      <c r="BE20" s="467"/>
      <c r="BF20" s="467"/>
      <c r="BG20" s="467"/>
      <c r="BH20" s="467"/>
      <c r="BI20" s="467"/>
      <c r="BJ20" s="467"/>
      <c r="BK20" s="467"/>
      <c r="BL20" s="467"/>
      <c r="BM20" s="468"/>
      <c r="BN20" s="452"/>
      <c r="BO20" s="453"/>
      <c r="BP20" s="453"/>
      <c r="BQ20" s="453"/>
      <c r="BR20" s="453"/>
      <c r="BS20" s="453"/>
      <c r="BT20" s="453"/>
      <c r="BU20" s="454"/>
      <c r="BV20" s="452"/>
      <c r="BW20" s="453"/>
      <c r="BX20" s="453"/>
      <c r="BY20" s="453"/>
      <c r="BZ20" s="453"/>
      <c r="CA20" s="453"/>
      <c r="CB20" s="453"/>
      <c r="CC20" s="454"/>
      <c r="CD20" s="191"/>
      <c r="CE20" s="484"/>
      <c r="CF20" s="484"/>
      <c r="CG20" s="484"/>
      <c r="CH20" s="484"/>
      <c r="CI20" s="484"/>
      <c r="CJ20" s="484"/>
      <c r="CK20" s="484"/>
      <c r="CL20" s="484"/>
      <c r="CM20" s="484"/>
      <c r="CN20" s="484"/>
      <c r="CO20" s="484"/>
      <c r="CP20" s="484"/>
      <c r="CQ20" s="484"/>
      <c r="CR20" s="484"/>
      <c r="CS20" s="485"/>
      <c r="CT20" s="449"/>
      <c r="CU20" s="450"/>
      <c r="CV20" s="450"/>
      <c r="CW20" s="450"/>
      <c r="CX20" s="450"/>
      <c r="CY20" s="450"/>
      <c r="CZ20" s="450"/>
      <c r="DA20" s="451"/>
      <c r="DB20" s="449"/>
      <c r="DC20" s="450"/>
      <c r="DD20" s="450"/>
      <c r="DE20" s="450"/>
      <c r="DF20" s="450"/>
      <c r="DG20" s="450"/>
      <c r="DH20" s="450"/>
      <c r="DI20" s="451"/>
    </row>
    <row r="21" spans="1:113" ht="18.75" customHeight="1" thickBot="1" x14ac:dyDescent="0.25">
      <c r="A21" s="178"/>
      <c r="B21" s="499" t="s">
        <v>160</v>
      </c>
      <c r="C21" s="500"/>
      <c r="D21" s="500"/>
      <c r="E21" s="500"/>
      <c r="F21" s="500"/>
      <c r="G21" s="500"/>
      <c r="H21" s="500"/>
      <c r="I21" s="500"/>
      <c r="J21" s="500"/>
      <c r="K21" s="500"/>
      <c r="L21" s="500"/>
      <c r="M21" s="500"/>
      <c r="N21" s="500"/>
      <c r="O21" s="500"/>
      <c r="P21" s="500"/>
      <c r="Q21" s="500"/>
      <c r="R21" s="500"/>
      <c r="S21" s="500"/>
      <c r="T21" s="500"/>
      <c r="U21" s="500"/>
      <c r="V21" s="500"/>
      <c r="W21" s="500"/>
      <c r="X21" s="500"/>
      <c r="Y21" s="500"/>
      <c r="Z21" s="500"/>
      <c r="AA21" s="500"/>
      <c r="AB21" s="500"/>
      <c r="AC21" s="500"/>
      <c r="AD21" s="500"/>
      <c r="AE21" s="500"/>
      <c r="AF21" s="500"/>
      <c r="AG21" s="500"/>
      <c r="AH21" s="500"/>
      <c r="AI21" s="500"/>
      <c r="AJ21" s="500"/>
      <c r="AK21" s="500"/>
      <c r="AL21" s="500"/>
      <c r="AM21" s="500"/>
      <c r="AN21" s="500"/>
      <c r="AO21" s="500"/>
      <c r="AP21" s="500"/>
      <c r="AQ21" s="500"/>
      <c r="AR21" s="500"/>
      <c r="AS21" s="500"/>
      <c r="AT21" s="500"/>
      <c r="AU21" s="500"/>
      <c r="AV21" s="500"/>
      <c r="AW21" s="500"/>
      <c r="AX21" s="501"/>
      <c r="AY21" s="425"/>
      <c r="AZ21" s="426"/>
      <c r="BA21" s="426"/>
      <c r="BB21" s="426"/>
      <c r="BC21" s="426"/>
      <c r="BD21" s="426"/>
      <c r="BE21" s="426"/>
      <c r="BF21" s="426"/>
      <c r="BG21" s="426"/>
      <c r="BH21" s="426"/>
      <c r="BI21" s="426"/>
      <c r="BJ21" s="426"/>
      <c r="BK21" s="426"/>
      <c r="BL21" s="426"/>
      <c r="BM21" s="427"/>
      <c r="BN21" s="486"/>
      <c r="BO21" s="487"/>
      <c r="BP21" s="487"/>
      <c r="BQ21" s="487"/>
      <c r="BR21" s="487"/>
      <c r="BS21" s="487"/>
      <c r="BT21" s="487"/>
      <c r="BU21" s="488"/>
      <c r="BV21" s="486"/>
      <c r="BW21" s="487"/>
      <c r="BX21" s="487"/>
      <c r="BY21" s="487"/>
      <c r="BZ21" s="487"/>
      <c r="CA21" s="487"/>
      <c r="CB21" s="487"/>
      <c r="CC21" s="488"/>
      <c r="CD21" s="191"/>
      <c r="CE21" s="484"/>
      <c r="CF21" s="484"/>
      <c r="CG21" s="484"/>
      <c r="CH21" s="484"/>
      <c r="CI21" s="484"/>
      <c r="CJ21" s="484"/>
      <c r="CK21" s="484"/>
      <c r="CL21" s="484"/>
      <c r="CM21" s="484"/>
      <c r="CN21" s="484"/>
      <c r="CO21" s="484"/>
      <c r="CP21" s="484"/>
      <c r="CQ21" s="484"/>
      <c r="CR21" s="484"/>
      <c r="CS21" s="485"/>
      <c r="CT21" s="449"/>
      <c r="CU21" s="450"/>
      <c r="CV21" s="450"/>
      <c r="CW21" s="450"/>
      <c r="CX21" s="450"/>
      <c r="CY21" s="450"/>
      <c r="CZ21" s="450"/>
      <c r="DA21" s="451"/>
      <c r="DB21" s="449"/>
      <c r="DC21" s="450"/>
      <c r="DD21" s="450"/>
      <c r="DE21" s="450"/>
      <c r="DF21" s="450"/>
      <c r="DG21" s="450"/>
      <c r="DH21" s="450"/>
      <c r="DI21" s="451"/>
    </row>
    <row r="22" spans="1:113" ht="18.75" customHeight="1" x14ac:dyDescent="0.2">
      <c r="A22" s="178"/>
      <c r="B22" s="428" t="s">
        <v>161</v>
      </c>
      <c r="C22" s="429"/>
      <c r="D22" s="430"/>
      <c r="E22" s="437" t="s">
        <v>1</v>
      </c>
      <c r="F22" s="438"/>
      <c r="G22" s="438"/>
      <c r="H22" s="438"/>
      <c r="I22" s="438"/>
      <c r="J22" s="438"/>
      <c r="K22" s="439"/>
      <c r="L22" s="437" t="s">
        <v>162</v>
      </c>
      <c r="M22" s="438"/>
      <c r="N22" s="438"/>
      <c r="O22" s="438"/>
      <c r="P22" s="439"/>
      <c r="Q22" s="443" t="s">
        <v>163</v>
      </c>
      <c r="R22" s="444"/>
      <c r="S22" s="444"/>
      <c r="T22" s="444"/>
      <c r="U22" s="444"/>
      <c r="V22" s="445"/>
      <c r="W22" s="494" t="s">
        <v>164</v>
      </c>
      <c r="X22" s="429"/>
      <c r="Y22" s="430"/>
      <c r="Z22" s="437" t="s">
        <v>1</v>
      </c>
      <c r="AA22" s="438"/>
      <c r="AB22" s="438"/>
      <c r="AC22" s="438"/>
      <c r="AD22" s="438"/>
      <c r="AE22" s="438"/>
      <c r="AF22" s="438"/>
      <c r="AG22" s="439"/>
      <c r="AH22" s="455" t="s">
        <v>165</v>
      </c>
      <c r="AI22" s="438"/>
      <c r="AJ22" s="438"/>
      <c r="AK22" s="438"/>
      <c r="AL22" s="439"/>
      <c r="AM22" s="455" t="s">
        <v>166</v>
      </c>
      <c r="AN22" s="456"/>
      <c r="AO22" s="456"/>
      <c r="AP22" s="456"/>
      <c r="AQ22" s="456"/>
      <c r="AR22" s="457"/>
      <c r="AS22" s="443" t="s">
        <v>163</v>
      </c>
      <c r="AT22" s="444"/>
      <c r="AU22" s="444"/>
      <c r="AV22" s="444"/>
      <c r="AW22" s="444"/>
      <c r="AX22" s="461"/>
      <c r="AY22" s="478" t="s">
        <v>167</v>
      </c>
      <c r="AZ22" s="479"/>
      <c r="BA22" s="479"/>
      <c r="BB22" s="479"/>
      <c r="BC22" s="479"/>
      <c r="BD22" s="479"/>
      <c r="BE22" s="479"/>
      <c r="BF22" s="479"/>
      <c r="BG22" s="479"/>
      <c r="BH22" s="479"/>
      <c r="BI22" s="479"/>
      <c r="BJ22" s="479"/>
      <c r="BK22" s="479"/>
      <c r="BL22" s="479"/>
      <c r="BM22" s="480"/>
      <c r="BN22" s="481">
        <v>20047454</v>
      </c>
      <c r="BO22" s="482"/>
      <c r="BP22" s="482"/>
      <c r="BQ22" s="482"/>
      <c r="BR22" s="482"/>
      <c r="BS22" s="482"/>
      <c r="BT22" s="482"/>
      <c r="BU22" s="483"/>
      <c r="BV22" s="481">
        <v>20171964</v>
      </c>
      <c r="BW22" s="482"/>
      <c r="BX22" s="482"/>
      <c r="BY22" s="482"/>
      <c r="BZ22" s="482"/>
      <c r="CA22" s="482"/>
      <c r="CB22" s="482"/>
      <c r="CC22" s="483"/>
      <c r="CD22" s="191"/>
      <c r="CE22" s="484"/>
      <c r="CF22" s="484"/>
      <c r="CG22" s="484"/>
      <c r="CH22" s="484"/>
      <c r="CI22" s="484"/>
      <c r="CJ22" s="484"/>
      <c r="CK22" s="484"/>
      <c r="CL22" s="484"/>
      <c r="CM22" s="484"/>
      <c r="CN22" s="484"/>
      <c r="CO22" s="484"/>
      <c r="CP22" s="484"/>
      <c r="CQ22" s="484"/>
      <c r="CR22" s="484"/>
      <c r="CS22" s="485"/>
      <c r="CT22" s="449"/>
      <c r="CU22" s="450"/>
      <c r="CV22" s="450"/>
      <c r="CW22" s="450"/>
      <c r="CX22" s="450"/>
      <c r="CY22" s="450"/>
      <c r="CZ22" s="450"/>
      <c r="DA22" s="451"/>
      <c r="DB22" s="449"/>
      <c r="DC22" s="450"/>
      <c r="DD22" s="450"/>
      <c r="DE22" s="450"/>
      <c r="DF22" s="450"/>
      <c r="DG22" s="450"/>
      <c r="DH22" s="450"/>
      <c r="DI22" s="451"/>
    </row>
    <row r="23" spans="1:113" ht="18.75" customHeight="1" x14ac:dyDescent="0.2">
      <c r="A23" s="178"/>
      <c r="B23" s="431"/>
      <c r="C23" s="432"/>
      <c r="D23" s="433"/>
      <c r="E23" s="440"/>
      <c r="F23" s="441"/>
      <c r="G23" s="441"/>
      <c r="H23" s="441"/>
      <c r="I23" s="441"/>
      <c r="J23" s="441"/>
      <c r="K23" s="442"/>
      <c r="L23" s="440"/>
      <c r="M23" s="441"/>
      <c r="N23" s="441"/>
      <c r="O23" s="441"/>
      <c r="P23" s="442"/>
      <c r="Q23" s="446"/>
      <c r="R23" s="447"/>
      <c r="S23" s="447"/>
      <c r="T23" s="447"/>
      <c r="U23" s="447"/>
      <c r="V23" s="448"/>
      <c r="W23" s="495"/>
      <c r="X23" s="432"/>
      <c r="Y23" s="433"/>
      <c r="Z23" s="440"/>
      <c r="AA23" s="441"/>
      <c r="AB23" s="441"/>
      <c r="AC23" s="441"/>
      <c r="AD23" s="441"/>
      <c r="AE23" s="441"/>
      <c r="AF23" s="441"/>
      <c r="AG23" s="442"/>
      <c r="AH23" s="440"/>
      <c r="AI23" s="441"/>
      <c r="AJ23" s="441"/>
      <c r="AK23" s="441"/>
      <c r="AL23" s="442"/>
      <c r="AM23" s="458"/>
      <c r="AN23" s="459"/>
      <c r="AO23" s="459"/>
      <c r="AP23" s="459"/>
      <c r="AQ23" s="459"/>
      <c r="AR23" s="460"/>
      <c r="AS23" s="446"/>
      <c r="AT23" s="447"/>
      <c r="AU23" s="447"/>
      <c r="AV23" s="447"/>
      <c r="AW23" s="447"/>
      <c r="AX23" s="462"/>
      <c r="AY23" s="466" t="s">
        <v>168</v>
      </c>
      <c r="AZ23" s="467"/>
      <c r="BA23" s="467"/>
      <c r="BB23" s="467"/>
      <c r="BC23" s="467"/>
      <c r="BD23" s="467"/>
      <c r="BE23" s="467"/>
      <c r="BF23" s="467"/>
      <c r="BG23" s="467"/>
      <c r="BH23" s="467"/>
      <c r="BI23" s="467"/>
      <c r="BJ23" s="467"/>
      <c r="BK23" s="467"/>
      <c r="BL23" s="467"/>
      <c r="BM23" s="468"/>
      <c r="BN23" s="452">
        <v>15641351</v>
      </c>
      <c r="BO23" s="453"/>
      <c r="BP23" s="453"/>
      <c r="BQ23" s="453"/>
      <c r="BR23" s="453"/>
      <c r="BS23" s="453"/>
      <c r="BT23" s="453"/>
      <c r="BU23" s="454"/>
      <c r="BV23" s="452">
        <v>15347068</v>
      </c>
      <c r="BW23" s="453"/>
      <c r="BX23" s="453"/>
      <c r="BY23" s="453"/>
      <c r="BZ23" s="453"/>
      <c r="CA23" s="453"/>
      <c r="CB23" s="453"/>
      <c r="CC23" s="454"/>
      <c r="CD23" s="191"/>
      <c r="CE23" s="484"/>
      <c r="CF23" s="484"/>
      <c r="CG23" s="484"/>
      <c r="CH23" s="484"/>
      <c r="CI23" s="484"/>
      <c r="CJ23" s="484"/>
      <c r="CK23" s="484"/>
      <c r="CL23" s="484"/>
      <c r="CM23" s="484"/>
      <c r="CN23" s="484"/>
      <c r="CO23" s="484"/>
      <c r="CP23" s="484"/>
      <c r="CQ23" s="484"/>
      <c r="CR23" s="484"/>
      <c r="CS23" s="485"/>
      <c r="CT23" s="449"/>
      <c r="CU23" s="450"/>
      <c r="CV23" s="450"/>
      <c r="CW23" s="450"/>
      <c r="CX23" s="450"/>
      <c r="CY23" s="450"/>
      <c r="CZ23" s="450"/>
      <c r="DA23" s="451"/>
      <c r="DB23" s="449"/>
      <c r="DC23" s="450"/>
      <c r="DD23" s="450"/>
      <c r="DE23" s="450"/>
      <c r="DF23" s="450"/>
      <c r="DG23" s="450"/>
      <c r="DH23" s="450"/>
      <c r="DI23" s="451"/>
    </row>
    <row r="24" spans="1:113" ht="18.75" customHeight="1" thickBot="1" x14ac:dyDescent="0.25">
      <c r="A24" s="178"/>
      <c r="B24" s="431"/>
      <c r="C24" s="432"/>
      <c r="D24" s="433"/>
      <c r="E24" s="408" t="s">
        <v>169</v>
      </c>
      <c r="F24" s="409"/>
      <c r="G24" s="409"/>
      <c r="H24" s="409"/>
      <c r="I24" s="409"/>
      <c r="J24" s="409"/>
      <c r="K24" s="410"/>
      <c r="L24" s="405">
        <v>1</v>
      </c>
      <c r="M24" s="406"/>
      <c r="N24" s="406"/>
      <c r="O24" s="406"/>
      <c r="P24" s="407"/>
      <c r="Q24" s="405">
        <v>7920</v>
      </c>
      <c r="R24" s="406"/>
      <c r="S24" s="406"/>
      <c r="T24" s="406"/>
      <c r="U24" s="406"/>
      <c r="V24" s="407"/>
      <c r="W24" s="495"/>
      <c r="X24" s="432"/>
      <c r="Y24" s="433"/>
      <c r="Z24" s="408" t="s">
        <v>170</v>
      </c>
      <c r="AA24" s="409"/>
      <c r="AB24" s="409"/>
      <c r="AC24" s="409"/>
      <c r="AD24" s="409"/>
      <c r="AE24" s="409"/>
      <c r="AF24" s="409"/>
      <c r="AG24" s="410"/>
      <c r="AH24" s="405">
        <v>311</v>
      </c>
      <c r="AI24" s="406"/>
      <c r="AJ24" s="406"/>
      <c r="AK24" s="406"/>
      <c r="AL24" s="407"/>
      <c r="AM24" s="405">
        <v>916517</v>
      </c>
      <c r="AN24" s="406"/>
      <c r="AO24" s="406"/>
      <c r="AP24" s="406"/>
      <c r="AQ24" s="406"/>
      <c r="AR24" s="407"/>
      <c r="AS24" s="405">
        <v>2947</v>
      </c>
      <c r="AT24" s="406"/>
      <c r="AU24" s="406"/>
      <c r="AV24" s="406"/>
      <c r="AW24" s="406"/>
      <c r="AX24" s="465"/>
      <c r="AY24" s="425" t="s">
        <v>171</v>
      </c>
      <c r="AZ24" s="426"/>
      <c r="BA24" s="426"/>
      <c r="BB24" s="426"/>
      <c r="BC24" s="426"/>
      <c r="BD24" s="426"/>
      <c r="BE24" s="426"/>
      <c r="BF24" s="426"/>
      <c r="BG24" s="426"/>
      <c r="BH24" s="426"/>
      <c r="BI24" s="426"/>
      <c r="BJ24" s="426"/>
      <c r="BK24" s="426"/>
      <c r="BL24" s="426"/>
      <c r="BM24" s="427"/>
      <c r="BN24" s="452">
        <v>10740246</v>
      </c>
      <c r="BO24" s="453"/>
      <c r="BP24" s="453"/>
      <c r="BQ24" s="453"/>
      <c r="BR24" s="453"/>
      <c r="BS24" s="453"/>
      <c r="BT24" s="453"/>
      <c r="BU24" s="454"/>
      <c r="BV24" s="452">
        <v>11250252</v>
      </c>
      <c r="BW24" s="453"/>
      <c r="BX24" s="453"/>
      <c r="BY24" s="453"/>
      <c r="BZ24" s="453"/>
      <c r="CA24" s="453"/>
      <c r="CB24" s="453"/>
      <c r="CC24" s="454"/>
      <c r="CD24" s="191"/>
      <c r="CE24" s="484"/>
      <c r="CF24" s="484"/>
      <c r="CG24" s="484"/>
      <c r="CH24" s="484"/>
      <c r="CI24" s="484"/>
      <c r="CJ24" s="484"/>
      <c r="CK24" s="484"/>
      <c r="CL24" s="484"/>
      <c r="CM24" s="484"/>
      <c r="CN24" s="484"/>
      <c r="CO24" s="484"/>
      <c r="CP24" s="484"/>
      <c r="CQ24" s="484"/>
      <c r="CR24" s="484"/>
      <c r="CS24" s="485"/>
      <c r="CT24" s="449"/>
      <c r="CU24" s="450"/>
      <c r="CV24" s="450"/>
      <c r="CW24" s="450"/>
      <c r="CX24" s="450"/>
      <c r="CY24" s="450"/>
      <c r="CZ24" s="450"/>
      <c r="DA24" s="451"/>
      <c r="DB24" s="449"/>
      <c r="DC24" s="450"/>
      <c r="DD24" s="450"/>
      <c r="DE24" s="450"/>
      <c r="DF24" s="450"/>
      <c r="DG24" s="450"/>
      <c r="DH24" s="450"/>
      <c r="DI24" s="451"/>
    </row>
    <row r="25" spans="1:113" ht="18.75" customHeight="1" x14ac:dyDescent="0.2">
      <c r="A25" s="178"/>
      <c r="B25" s="431"/>
      <c r="C25" s="432"/>
      <c r="D25" s="433"/>
      <c r="E25" s="408" t="s">
        <v>172</v>
      </c>
      <c r="F25" s="409"/>
      <c r="G25" s="409"/>
      <c r="H25" s="409"/>
      <c r="I25" s="409"/>
      <c r="J25" s="409"/>
      <c r="K25" s="410"/>
      <c r="L25" s="405">
        <v>1</v>
      </c>
      <c r="M25" s="406"/>
      <c r="N25" s="406"/>
      <c r="O25" s="406"/>
      <c r="P25" s="407"/>
      <c r="Q25" s="405">
        <v>6372</v>
      </c>
      <c r="R25" s="406"/>
      <c r="S25" s="406"/>
      <c r="T25" s="406"/>
      <c r="U25" s="406"/>
      <c r="V25" s="407"/>
      <c r="W25" s="495"/>
      <c r="X25" s="432"/>
      <c r="Y25" s="433"/>
      <c r="Z25" s="408" t="s">
        <v>173</v>
      </c>
      <c r="AA25" s="409"/>
      <c r="AB25" s="409"/>
      <c r="AC25" s="409"/>
      <c r="AD25" s="409"/>
      <c r="AE25" s="409"/>
      <c r="AF25" s="409"/>
      <c r="AG25" s="410"/>
      <c r="AH25" s="405" t="s">
        <v>174</v>
      </c>
      <c r="AI25" s="406"/>
      <c r="AJ25" s="406"/>
      <c r="AK25" s="406"/>
      <c r="AL25" s="407"/>
      <c r="AM25" s="405" t="s">
        <v>137</v>
      </c>
      <c r="AN25" s="406"/>
      <c r="AO25" s="406"/>
      <c r="AP25" s="406"/>
      <c r="AQ25" s="406"/>
      <c r="AR25" s="407"/>
      <c r="AS25" s="405" t="s">
        <v>174</v>
      </c>
      <c r="AT25" s="406"/>
      <c r="AU25" s="406"/>
      <c r="AV25" s="406"/>
      <c r="AW25" s="406"/>
      <c r="AX25" s="465"/>
      <c r="AY25" s="478" t="s">
        <v>175</v>
      </c>
      <c r="AZ25" s="479"/>
      <c r="BA25" s="479"/>
      <c r="BB25" s="479"/>
      <c r="BC25" s="479"/>
      <c r="BD25" s="479"/>
      <c r="BE25" s="479"/>
      <c r="BF25" s="479"/>
      <c r="BG25" s="479"/>
      <c r="BH25" s="479"/>
      <c r="BI25" s="479"/>
      <c r="BJ25" s="479"/>
      <c r="BK25" s="479"/>
      <c r="BL25" s="479"/>
      <c r="BM25" s="480"/>
      <c r="BN25" s="481">
        <v>4714836</v>
      </c>
      <c r="BO25" s="482"/>
      <c r="BP25" s="482"/>
      <c r="BQ25" s="482"/>
      <c r="BR25" s="482"/>
      <c r="BS25" s="482"/>
      <c r="BT25" s="482"/>
      <c r="BU25" s="483"/>
      <c r="BV25" s="481">
        <v>5146063</v>
      </c>
      <c r="BW25" s="482"/>
      <c r="BX25" s="482"/>
      <c r="BY25" s="482"/>
      <c r="BZ25" s="482"/>
      <c r="CA25" s="482"/>
      <c r="CB25" s="482"/>
      <c r="CC25" s="483"/>
      <c r="CD25" s="191"/>
      <c r="CE25" s="484"/>
      <c r="CF25" s="484"/>
      <c r="CG25" s="484"/>
      <c r="CH25" s="484"/>
      <c r="CI25" s="484"/>
      <c r="CJ25" s="484"/>
      <c r="CK25" s="484"/>
      <c r="CL25" s="484"/>
      <c r="CM25" s="484"/>
      <c r="CN25" s="484"/>
      <c r="CO25" s="484"/>
      <c r="CP25" s="484"/>
      <c r="CQ25" s="484"/>
      <c r="CR25" s="484"/>
      <c r="CS25" s="485"/>
      <c r="CT25" s="449"/>
      <c r="CU25" s="450"/>
      <c r="CV25" s="450"/>
      <c r="CW25" s="450"/>
      <c r="CX25" s="450"/>
      <c r="CY25" s="450"/>
      <c r="CZ25" s="450"/>
      <c r="DA25" s="451"/>
      <c r="DB25" s="449"/>
      <c r="DC25" s="450"/>
      <c r="DD25" s="450"/>
      <c r="DE25" s="450"/>
      <c r="DF25" s="450"/>
      <c r="DG25" s="450"/>
      <c r="DH25" s="450"/>
      <c r="DI25" s="451"/>
    </row>
    <row r="26" spans="1:113" ht="18.75" customHeight="1" x14ac:dyDescent="0.2">
      <c r="A26" s="178"/>
      <c r="B26" s="431"/>
      <c r="C26" s="432"/>
      <c r="D26" s="433"/>
      <c r="E26" s="408" t="s">
        <v>176</v>
      </c>
      <c r="F26" s="409"/>
      <c r="G26" s="409"/>
      <c r="H26" s="409"/>
      <c r="I26" s="409"/>
      <c r="J26" s="409"/>
      <c r="K26" s="410"/>
      <c r="L26" s="405">
        <v>1</v>
      </c>
      <c r="M26" s="406"/>
      <c r="N26" s="406"/>
      <c r="O26" s="406"/>
      <c r="P26" s="407"/>
      <c r="Q26" s="405">
        <v>5931</v>
      </c>
      <c r="R26" s="406"/>
      <c r="S26" s="406"/>
      <c r="T26" s="406"/>
      <c r="U26" s="406"/>
      <c r="V26" s="407"/>
      <c r="W26" s="495"/>
      <c r="X26" s="432"/>
      <c r="Y26" s="433"/>
      <c r="Z26" s="408" t="s">
        <v>177</v>
      </c>
      <c r="AA26" s="463"/>
      <c r="AB26" s="463"/>
      <c r="AC26" s="463"/>
      <c r="AD26" s="463"/>
      <c r="AE26" s="463"/>
      <c r="AF26" s="463"/>
      <c r="AG26" s="464"/>
      <c r="AH26" s="405">
        <v>5</v>
      </c>
      <c r="AI26" s="406"/>
      <c r="AJ26" s="406"/>
      <c r="AK26" s="406"/>
      <c r="AL26" s="407"/>
      <c r="AM26" s="405">
        <v>13860</v>
      </c>
      <c r="AN26" s="406"/>
      <c r="AO26" s="406"/>
      <c r="AP26" s="406"/>
      <c r="AQ26" s="406"/>
      <c r="AR26" s="407"/>
      <c r="AS26" s="405">
        <v>2772</v>
      </c>
      <c r="AT26" s="406"/>
      <c r="AU26" s="406"/>
      <c r="AV26" s="406"/>
      <c r="AW26" s="406"/>
      <c r="AX26" s="465"/>
      <c r="AY26" s="492" t="s">
        <v>178</v>
      </c>
      <c r="AZ26" s="412"/>
      <c r="BA26" s="412"/>
      <c r="BB26" s="412"/>
      <c r="BC26" s="412"/>
      <c r="BD26" s="412"/>
      <c r="BE26" s="412"/>
      <c r="BF26" s="412"/>
      <c r="BG26" s="412"/>
      <c r="BH26" s="412"/>
      <c r="BI26" s="412"/>
      <c r="BJ26" s="412"/>
      <c r="BK26" s="412"/>
      <c r="BL26" s="412"/>
      <c r="BM26" s="493"/>
      <c r="BN26" s="452" t="s">
        <v>174</v>
      </c>
      <c r="BO26" s="453"/>
      <c r="BP26" s="453"/>
      <c r="BQ26" s="453"/>
      <c r="BR26" s="453"/>
      <c r="BS26" s="453"/>
      <c r="BT26" s="453"/>
      <c r="BU26" s="454"/>
      <c r="BV26" s="452" t="s">
        <v>137</v>
      </c>
      <c r="BW26" s="453"/>
      <c r="BX26" s="453"/>
      <c r="BY26" s="453"/>
      <c r="BZ26" s="453"/>
      <c r="CA26" s="453"/>
      <c r="CB26" s="453"/>
      <c r="CC26" s="454"/>
      <c r="CD26" s="191"/>
      <c r="CE26" s="484"/>
      <c r="CF26" s="484"/>
      <c r="CG26" s="484"/>
      <c r="CH26" s="484"/>
      <c r="CI26" s="484"/>
      <c r="CJ26" s="484"/>
      <c r="CK26" s="484"/>
      <c r="CL26" s="484"/>
      <c r="CM26" s="484"/>
      <c r="CN26" s="484"/>
      <c r="CO26" s="484"/>
      <c r="CP26" s="484"/>
      <c r="CQ26" s="484"/>
      <c r="CR26" s="484"/>
      <c r="CS26" s="485"/>
      <c r="CT26" s="449"/>
      <c r="CU26" s="450"/>
      <c r="CV26" s="450"/>
      <c r="CW26" s="450"/>
      <c r="CX26" s="450"/>
      <c r="CY26" s="450"/>
      <c r="CZ26" s="450"/>
      <c r="DA26" s="451"/>
      <c r="DB26" s="449"/>
      <c r="DC26" s="450"/>
      <c r="DD26" s="450"/>
      <c r="DE26" s="450"/>
      <c r="DF26" s="450"/>
      <c r="DG26" s="450"/>
      <c r="DH26" s="450"/>
      <c r="DI26" s="451"/>
    </row>
    <row r="27" spans="1:113" ht="18.75" customHeight="1" thickBot="1" x14ac:dyDescent="0.25">
      <c r="A27" s="178"/>
      <c r="B27" s="431"/>
      <c r="C27" s="432"/>
      <c r="D27" s="433"/>
      <c r="E27" s="408" t="s">
        <v>179</v>
      </c>
      <c r="F27" s="409"/>
      <c r="G27" s="409"/>
      <c r="H27" s="409"/>
      <c r="I27" s="409"/>
      <c r="J27" s="409"/>
      <c r="K27" s="410"/>
      <c r="L27" s="405">
        <v>1</v>
      </c>
      <c r="M27" s="406"/>
      <c r="N27" s="406"/>
      <c r="O27" s="406"/>
      <c r="P27" s="407"/>
      <c r="Q27" s="405">
        <v>4800</v>
      </c>
      <c r="R27" s="406"/>
      <c r="S27" s="406"/>
      <c r="T27" s="406"/>
      <c r="U27" s="406"/>
      <c r="V27" s="407"/>
      <c r="W27" s="495"/>
      <c r="X27" s="432"/>
      <c r="Y27" s="433"/>
      <c r="Z27" s="408" t="s">
        <v>180</v>
      </c>
      <c r="AA27" s="409"/>
      <c r="AB27" s="409"/>
      <c r="AC27" s="409"/>
      <c r="AD27" s="409"/>
      <c r="AE27" s="409"/>
      <c r="AF27" s="409"/>
      <c r="AG27" s="410"/>
      <c r="AH27" s="405">
        <v>2</v>
      </c>
      <c r="AI27" s="406"/>
      <c r="AJ27" s="406"/>
      <c r="AK27" s="406"/>
      <c r="AL27" s="407"/>
      <c r="AM27" s="405" t="s">
        <v>181</v>
      </c>
      <c r="AN27" s="406"/>
      <c r="AO27" s="406"/>
      <c r="AP27" s="406"/>
      <c r="AQ27" s="406"/>
      <c r="AR27" s="407"/>
      <c r="AS27" s="405" t="s">
        <v>182</v>
      </c>
      <c r="AT27" s="406"/>
      <c r="AU27" s="406"/>
      <c r="AV27" s="406"/>
      <c r="AW27" s="406"/>
      <c r="AX27" s="465"/>
      <c r="AY27" s="489" t="s">
        <v>183</v>
      </c>
      <c r="AZ27" s="490"/>
      <c r="BA27" s="490"/>
      <c r="BB27" s="490"/>
      <c r="BC27" s="490"/>
      <c r="BD27" s="490"/>
      <c r="BE27" s="490"/>
      <c r="BF27" s="490"/>
      <c r="BG27" s="490"/>
      <c r="BH27" s="490"/>
      <c r="BI27" s="490"/>
      <c r="BJ27" s="490"/>
      <c r="BK27" s="490"/>
      <c r="BL27" s="490"/>
      <c r="BM27" s="491"/>
      <c r="BN27" s="486">
        <v>15690</v>
      </c>
      <c r="BO27" s="487"/>
      <c r="BP27" s="487"/>
      <c r="BQ27" s="487"/>
      <c r="BR27" s="487"/>
      <c r="BS27" s="487"/>
      <c r="BT27" s="487"/>
      <c r="BU27" s="488"/>
      <c r="BV27" s="486">
        <v>15690</v>
      </c>
      <c r="BW27" s="487"/>
      <c r="BX27" s="487"/>
      <c r="BY27" s="487"/>
      <c r="BZ27" s="487"/>
      <c r="CA27" s="487"/>
      <c r="CB27" s="487"/>
      <c r="CC27" s="488"/>
      <c r="CD27" s="193"/>
      <c r="CE27" s="484"/>
      <c r="CF27" s="484"/>
      <c r="CG27" s="484"/>
      <c r="CH27" s="484"/>
      <c r="CI27" s="484"/>
      <c r="CJ27" s="484"/>
      <c r="CK27" s="484"/>
      <c r="CL27" s="484"/>
      <c r="CM27" s="484"/>
      <c r="CN27" s="484"/>
      <c r="CO27" s="484"/>
      <c r="CP27" s="484"/>
      <c r="CQ27" s="484"/>
      <c r="CR27" s="484"/>
      <c r="CS27" s="485"/>
      <c r="CT27" s="449"/>
      <c r="CU27" s="450"/>
      <c r="CV27" s="450"/>
      <c r="CW27" s="450"/>
      <c r="CX27" s="450"/>
      <c r="CY27" s="450"/>
      <c r="CZ27" s="450"/>
      <c r="DA27" s="451"/>
      <c r="DB27" s="449"/>
      <c r="DC27" s="450"/>
      <c r="DD27" s="450"/>
      <c r="DE27" s="450"/>
      <c r="DF27" s="450"/>
      <c r="DG27" s="450"/>
      <c r="DH27" s="450"/>
      <c r="DI27" s="451"/>
    </row>
    <row r="28" spans="1:113" ht="18.75" customHeight="1" x14ac:dyDescent="0.2">
      <c r="A28" s="178"/>
      <c r="B28" s="431"/>
      <c r="C28" s="432"/>
      <c r="D28" s="433"/>
      <c r="E28" s="408" t="s">
        <v>184</v>
      </c>
      <c r="F28" s="409"/>
      <c r="G28" s="409"/>
      <c r="H28" s="409"/>
      <c r="I28" s="409"/>
      <c r="J28" s="409"/>
      <c r="K28" s="410"/>
      <c r="L28" s="405">
        <v>1</v>
      </c>
      <c r="M28" s="406"/>
      <c r="N28" s="406"/>
      <c r="O28" s="406"/>
      <c r="P28" s="407"/>
      <c r="Q28" s="405">
        <v>4000</v>
      </c>
      <c r="R28" s="406"/>
      <c r="S28" s="406"/>
      <c r="T28" s="406"/>
      <c r="U28" s="406"/>
      <c r="V28" s="407"/>
      <c r="W28" s="495"/>
      <c r="X28" s="432"/>
      <c r="Y28" s="433"/>
      <c r="Z28" s="408" t="s">
        <v>185</v>
      </c>
      <c r="AA28" s="409"/>
      <c r="AB28" s="409"/>
      <c r="AC28" s="409"/>
      <c r="AD28" s="409"/>
      <c r="AE28" s="409"/>
      <c r="AF28" s="409"/>
      <c r="AG28" s="410"/>
      <c r="AH28" s="405" t="s">
        <v>174</v>
      </c>
      <c r="AI28" s="406"/>
      <c r="AJ28" s="406"/>
      <c r="AK28" s="406"/>
      <c r="AL28" s="407"/>
      <c r="AM28" s="405" t="s">
        <v>137</v>
      </c>
      <c r="AN28" s="406"/>
      <c r="AO28" s="406"/>
      <c r="AP28" s="406"/>
      <c r="AQ28" s="406"/>
      <c r="AR28" s="407"/>
      <c r="AS28" s="405" t="s">
        <v>174</v>
      </c>
      <c r="AT28" s="406"/>
      <c r="AU28" s="406"/>
      <c r="AV28" s="406"/>
      <c r="AW28" s="406"/>
      <c r="AX28" s="465"/>
      <c r="AY28" s="469" t="s">
        <v>186</v>
      </c>
      <c r="AZ28" s="470"/>
      <c r="BA28" s="470"/>
      <c r="BB28" s="471"/>
      <c r="BC28" s="478" t="s">
        <v>48</v>
      </c>
      <c r="BD28" s="479"/>
      <c r="BE28" s="479"/>
      <c r="BF28" s="479"/>
      <c r="BG28" s="479"/>
      <c r="BH28" s="479"/>
      <c r="BI28" s="479"/>
      <c r="BJ28" s="479"/>
      <c r="BK28" s="479"/>
      <c r="BL28" s="479"/>
      <c r="BM28" s="480"/>
      <c r="BN28" s="481">
        <v>2241387</v>
      </c>
      <c r="BO28" s="482"/>
      <c r="BP28" s="482"/>
      <c r="BQ28" s="482"/>
      <c r="BR28" s="482"/>
      <c r="BS28" s="482"/>
      <c r="BT28" s="482"/>
      <c r="BU28" s="483"/>
      <c r="BV28" s="481">
        <v>2137716</v>
      </c>
      <c r="BW28" s="482"/>
      <c r="BX28" s="482"/>
      <c r="BY28" s="482"/>
      <c r="BZ28" s="482"/>
      <c r="CA28" s="482"/>
      <c r="CB28" s="482"/>
      <c r="CC28" s="483"/>
      <c r="CD28" s="191"/>
      <c r="CE28" s="484"/>
      <c r="CF28" s="484"/>
      <c r="CG28" s="484"/>
      <c r="CH28" s="484"/>
      <c r="CI28" s="484"/>
      <c r="CJ28" s="484"/>
      <c r="CK28" s="484"/>
      <c r="CL28" s="484"/>
      <c r="CM28" s="484"/>
      <c r="CN28" s="484"/>
      <c r="CO28" s="484"/>
      <c r="CP28" s="484"/>
      <c r="CQ28" s="484"/>
      <c r="CR28" s="484"/>
      <c r="CS28" s="485"/>
      <c r="CT28" s="449"/>
      <c r="CU28" s="450"/>
      <c r="CV28" s="450"/>
      <c r="CW28" s="450"/>
      <c r="CX28" s="450"/>
      <c r="CY28" s="450"/>
      <c r="CZ28" s="450"/>
      <c r="DA28" s="451"/>
      <c r="DB28" s="449"/>
      <c r="DC28" s="450"/>
      <c r="DD28" s="450"/>
      <c r="DE28" s="450"/>
      <c r="DF28" s="450"/>
      <c r="DG28" s="450"/>
      <c r="DH28" s="450"/>
      <c r="DI28" s="451"/>
    </row>
    <row r="29" spans="1:113" ht="18.75" customHeight="1" x14ac:dyDescent="0.2">
      <c r="A29" s="178"/>
      <c r="B29" s="431"/>
      <c r="C29" s="432"/>
      <c r="D29" s="433"/>
      <c r="E29" s="408" t="s">
        <v>187</v>
      </c>
      <c r="F29" s="409"/>
      <c r="G29" s="409"/>
      <c r="H29" s="409"/>
      <c r="I29" s="409"/>
      <c r="J29" s="409"/>
      <c r="K29" s="410"/>
      <c r="L29" s="405">
        <v>13</v>
      </c>
      <c r="M29" s="406"/>
      <c r="N29" s="406"/>
      <c r="O29" s="406"/>
      <c r="P29" s="407"/>
      <c r="Q29" s="405">
        <v>3800</v>
      </c>
      <c r="R29" s="406"/>
      <c r="S29" s="406"/>
      <c r="T29" s="406"/>
      <c r="U29" s="406"/>
      <c r="V29" s="407"/>
      <c r="W29" s="496"/>
      <c r="X29" s="497"/>
      <c r="Y29" s="498"/>
      <c r="Z29" s="408" t="s">
        <v>188</v>
      </c>
      <c r="AA29" s="409"/>
      <c r="AB29" s="409"/>
      <c r="AC29" s="409"/>
      <c r="AD29" s="409"/>
      <c r="AE29" s="409"/>
      <c r="AF29" s="409"/>
      <c r="AG29" s="410"/>
      <c r="AH29" s="405">
        <v>313</v>
      </c>
      <c r="AI29" s="406"/>
      <c r="AJ29" s="406"/>
      <c r="AK29" s="406"/>
      <c r="AL29" s="407"/>
      <c r="AM29" s="405">
        <v>924295</v>
      </c>
      <c r="AN29" s="406"/>
      <c r="AO29" s="406"/>
      <c r="AP29" s="406"/>
      <c r="AQ29" s="406"/>
      <c r="AR29" s="407"/>
      <c r="AS29" s="405">
        <v>2953</v>
      </c>
      <c r="AT29" s="406"/>
      <c r="AU29" s="406"/>
      <c r="AV29" s="406"/>
      <c r="AW29" s="406"/>
      <c r="AX29" s="465"/>
      <c r="AY29" s="472"/>
      <c r="AZ29" s="473"/>
      <c r="BA29" s="473"/>
      <c r="BB29" s="474"/>
      <c r="BC29" s="466" t="s">
        <v>189</v>
      </c>
      <c r="BD29" s="467"/>
      <c r="BE29" s="467"/>
      <c r="BF29" s="467"/>
      <c r="BG29" s="467"/>
      <c r="BH29" s="467"/>
      <c r="BI29" s="467"/>
      <c r="BJ29" s="467"/>
      <c r="BK29" s="467"/>
      <c r="BL29" s="467"/>
      <c r="BM29" s="468"/>
      <c r="BN29" s="452">
        <v>623159</v>
      </c>
      <c r="BO29" s="453"/>
      <c r="BP29" s="453"/>
      <c r="BQ29" s="453"/>
      <c r="BR29" s="453"/>
      <c r="BS29" s="453"/>
      <c r="BT29" s="453"/>
      <c r="BU29" s="454"/>
      <c r="BV29" s="452">
        <v>330706</v>
      </c>
      <c r="BW29" s="453"/>
      <c r="BX29" s="453"/>
      <c r="BY29" s="453"/>
      <c r="BZ29" s="453"/>
      <c r="CA29" s="453"/>
      <c r="CB29" s="453"/>
      <c r="CC29" s="454"/>
      <c r="CD29" s="193"/>
      <c r="CE29" s="484"/>
      <c r="CF29" s="484"/>
      <c r="CG29" s="484"/>
      <c r="CH29" s="484"/>
      <c r="CI29" s="484"/>
      <c r="CJ29" s="484"/>
      <c r="CK29" s="484"/>
      <c r="CL29" s="484"/>
      <c r="CM29" s="484"/>
      <c r="CN29" s="484"/>
      <c r="CO29" s="484"/>
      <c r="CP29" s="484"/>
      <c r="CQ29" s="484"/>
      <c r="CR29" s="484"/>
      <c r="CS29" s="485"/>
      <c r="CT29" s="449"/>
      <c r="CU29" s="450"/>
      <c r="CV29" s="450"/>
      <c r="CW29" s="450"/>
      <c r="CX29" s="450"/>
      <c r="CY29" s="450"/>
      <c r="CZ29" s="450"/>
      <c r="DA29" s="451"/>
      <c r="DB29" s="449"/>
      <c r="DC29" s="450"/>
      <c r="DD29" s="450"/>
      <c r="DE29" s="450"/>
      <c r="DF29" s="450"/>
      <c r="DG29" s="450"/>
      <c r="DH29" s="450"/>
      <c r="DI29" s="451"/>
    </row>
    <row r="30" spans="1:113" ht="18.75" customHeight="1" thickBot="1" x14ac:dyDescent="0.25">
      <c r="A30" s="178"/>
      <c r="B30" s="434"/>
      <c r="C30" s="435"/>
      <c r="D30" s="436"/>
      <c r="E30" s="413"/>
      <c r="F30" s="414"/>
      <c r="G30" s="414"/>
      <c r="H30" s="414"/>
      <c r="I30" s="414"/>
      <c r="J30" s="414"/>
      <c r="K30" s="415"/>
      <c r="L30" s="416"/>
      <c r="M30" s="417"/>
      <c r="N30" s="417"/>
      <c r="O30" s="417"/>
      <c r="P30" s="418"/>
      <c r="Q30" s="416"/>
      <c r="R30" s="417"/>
      <c r="S30" s="417"/>
      <c r="T30" s="417"/>
      <c r="U30" s="417"/>
      <c r="V30" s="418"/>
      <c r="W30" s="419" t="s">
        <v>190</v>
      </c>
      <c r="X30" s="420"/>
      <c r="Y30" s="420"/>
      <c r="Z30" s="420"/>
      <c r="AA30" s="420"/>
      <c r="AB30" s="420"/>
      <c r="AC30" s="420"/>
      <c r="AD30" s="420"/>
      <c r="AE30" s="420"/>
      <c r="AF30" s="420"/>
      <c r="AG30" s="421"/>
      <c r="AH30" s="422">
        <v>99</v>
      </c>
      <c r="AI30" s="423"/>
      <c r="AJ30" s="423"/>
      <c r="AK30" s="423"/>
      <c r="AL30" s="423"/>
      <c r="AM30" s="423"/>
      <c r="AN30" s="423"/>
      <c r="AO30" s="423"/>
      <c r="AP30" s="423"/>
      <c r="AQ30" s="423"/>
      <c r="AR30" s="423"/>
      <c r="AS30" s="423"/>
      <c r="AT30" s="423"/>
      <c r="AU30" s="423"/>
      <c r="AV30" s="423"/>
      <c r="AW30" s="423"/>
      <c r="AX30" s="424"/>
      <c r="AY30" s="475"/>
      <c r="AZ30" s="476"/>
      <c r="BA30" s="476"/>
      <c r="BB30" s="477"/>
      <c r="BC30" s="425" t="s">
        <v>50</v>
      </c>
      <c r="BD30" s="426"/>
      <c r="BE30" s="426"/>
      <c r="BF30" s="426"/>
      <c r="BG30" s="426"/>
      <c r="BH30" s="426"/>
      <c r="BI30" s="426"/>
      <c r="BJ30" s="426"/>
      <c r="BK30" s="426"/>
      <c r="BL30" s="426"/>
      <c r="BM30" s="427"/>
      <c r="BN30" s="486">
        <v>950500</v>
      </c>
      <c r="BO30" s="487"/>
      <c r="BP30" s="487"/>
      <c r="BQ30" s="487"/>
      <c r="BR30" s="487"/>
      <c r="BS30" s="487"/>
      <c r="BT30" s="487"/>
      <c r="BU30" s="488"/>
      <c r="BV30" s="486">
        <v>897097</v>
      </c>
      <c r="BW30" s="487"/>
      <c r="BX30" s="487"/>
      <c r="BY30" s="487"/>
      <c r="BZ30" s="487"/>
      <c r="CA30" s="487"/>
      <c r="CB30" s="487"/>
      <c r="CC30" s="48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411" t="s">
        <v>191</v>
      </c>
      <c r="D32" s="411"/>
      <c r="E32" s="411"/>
      <c r="F32" s="411"/>
      <c r="G32" s="411"/>
      <c r="H32" s="411"/>
      <c r="I32" s="411"/>
      <c r="J32" s="411"/>
      <c r="K32" s="411"/>
      <c r="L32" s="411"/>
      <c r="M32" s="411"/>
      <c r="N32" s="411"/>
      <c r="O32" s="411"/>
      <c r="P32" s="411"/>
      <c r="Q32" s="411"/>
      <c r="R32" s="411"/>
      <c r="S32" s="411"/>
      <c r="U32" s="412" t="s">
        <v>192</v>
      </c>
      <c r="V32" s="412"/>
      <c r="W32" s="412"/>
      <c r="X32" s="412"/>
      <c r="Y32" s="412"/>
      <c r="Z32" s="412"/>
      <c r="AA32" s="412"/>
      <c r="AB32" s="412"/>
      <c r="AC32" s="412"/>
      <c r="AD32" s="412"/>
      <c r="AE32" s="412"/>
      <c r="AF32" s="412"/>
      <c r="AG32" s="412"/>
      <c r="AH32" s="412"/>
      <c r="AI32" s="412"/>
      <c r="AJ32" s="412"/>
      <c r="AK32" s="412"/>
      <c r="AM32" s="412" t="s">
        <v>193</v>
      </c>
      <c r="AN32" s="412"/>
      <c r="AO32" s="412"/>
      <c r="AP32" s="412"/>
      <c r="AQ32" s="412"/>
      <c r="AR32" s="412"/>
      <c r="AS32" s="412"/>
      <c r="AT32" s="412"/>
      <c r="AU32" s="412"/>
      <c r="AV32" s="412"/>
      <c r="AW32" s="412"/>
      <c r="AX32" s="412"/>
      <c r="AY32" s="412"/>
      <c r="AZ32" s="412"/>
      <c r="BA32" s="412"/>
      <c r="BB32" s="412"/>
      <c r="BC32" s="412"/>
      <c r="BE32" s="412" t="s">
        <v>194</v>
      </c>
      <c r="BF32" s="412"/>
      <c r="BG32" s="412"/>
      <c r="BH32" s="412"/>
      <c r="BI32" s="412"/>
      <c r="BJ32" s="412"/>
      <c r="BK32" s="412"/>
      <c r="BL32" s="412"/>
      <c r="BM32" s="412"/>
      <c r="BN32" s="412"/>
      <c r="BO32" s="412"/>
      <c r="BP32" s="412"/>
      <c r="BQ32" s="412"/>
      <c r="BR32" s="412"/>
      <c r="BS32" s="412"/>
      <c r="BT32" s="412"/>
      <c r="BU32" s="412"/>
      <c r="BW32" s="412" t="s">
        <v>195</v>
      </c>
      <c r="BX32" s="412"/>
      <c r="BY32" s="412"/>
      <c r="BZ32" s="412"/>
      <c r="CA32" s="412"/>
      <c r="CB32" s="412"/>
      <c r="CC32" s="412"/>
      <c r="CD32" s="412"/>
      <c r="CE32" s="412"/>
      <c r="CF32" s="412"/>
      <c r="CG32" s="412"/>
      <c r="CH32" s="412"/>
      <c r="CI32" s="412"/>
      <c r="CJ32" s="412"/>
      <c r="CK32" s="412"/>
      <c r="CL32" s="412"/>
      <c r="CM32" s="412"/>
      <c r="CO32" s="412" t="s">
        <v>196</v>
      </c>
      <c r="CP32" s="412"/>
      <c r="CQ32" s="412"/>
      <c r="CR32" s="412"/>
      <c r="CS32" s="412"/>
      <c r="CT32" s="412"/>
      <c r="CU32" s="412"/>
      <c r="CV32" s="412"/>
      <c r="CW32" s="412"/>
      <c r="CX32" s="412"/>
      <c r="CY32" s="412"/>
      <c r="CZ32" s="412"/>
      <c r="DA32" s="412"/>
      <c r="DB32" s="412"/>
      <c r="DC32" s="412"/>
      <c r="DD32" s="412"/>
      <c r="DE32" s="412"/>
      <c r="DI32" s="201"/>
    </row>
    <row r="33" spans="1:113" ht="13.5" customHeight="1" x14ac:dyDescent="0.2">
      <c r="A33" s="178"/>
      <c r="B33" s="202"/>
      <c r="C33" s="404" t="s">
        <v>197</v>
      </c>
      <c r="D33" s="404"/>
      <c r="E33" s="403" t="s">
        <v>198</v>
      </c>
      <c r="F33" s="403"/>
      <c r="G33" s="403"/>
      <c r="H33" s="403"/>
      <c r="I33" s="403"/>
      <c r="J33" s="403"/>
      <c r="K33" s="403"/>
      <c r="L33" s="403"/>
      <c r="M33" s="403"/>
      <c r="N33" s="403"/>
      <c r="O33" s="403"/>
      <c r="P33" s="403"/>
      <c r="Q33" s="403"/>
      <c r="R33" s="403"/>
      <c r="S33" s="403"/>
      <c r="T33" s="203"/>
      <c r="U33" s="404" t="s">
        <v>197</v>
      </c>
      <c r="V33" s="404"/>
      <c r="W33" s="403" t="s">
        <v>198</v>
      </c>
      <c r="X33" s="403"/>
      <c r="Y33" s="403"/>
      <c r="Z33" s="403"/>
      <c r="AA33" s="403"/>
      <c r="AB33" s="403"/>
      <c r="AC33" s="403"/>
      <c r="AD33" s="403"/>
      <c r="AE33" s="403"/>
      <c r="AF33" s="403"/>
      <c r="AG33" s="403"/>
      <c r="AH33" s="403"/>
      <c r="AI33" s="403"/>
      <c r="AJ33" s="403"/>
      <c r="AK33" s="403"/>
      <c r="AL33" s="203"/>
      <c r="AM33" s="404" t="s">
        <v>199</v>
      </c>
      <c r="AN33" s="404"/>
      <c r="AO33" s="403" t="s">
        <v>200</v>
      </c>
      <c r="AP33" s="403"/>
      <c r="AQ33" s="403"/>
      <c r="AR33" s="403"/>
      <c r="AS33" s="403"/>
      <c r="AT33" s="403"/>
      <c r="AU33" s="403"/>
      <c r="AV33" s="403"/>
      <c r="AW33" s="403"/>
      <c r="AX33" s="403"/>
      <c r="AY33" s="403"/>
      <c r="AZ33" s="403"/>
      <c r="BA33" s="403"/>
      <c r="BB33" s="403"/>
      <c r="BC33" s="403"/>
      <c r="BD33" s="204"/>
      <c r="BE33" s="403" t="s">
        <v>201</v>
      </c>
      <c r="BF33" s="403"/>
      <c r="BG33" s="403" t="s">
        <v>202</v>
      </c>
      <c r="BH33" s="403"/>
      <c r="BI33" s="403"/>
      <c r="BJ33" s="403"/>
      <c r="BK33" s="403"/>
      <c r="BL33" s="403"/>
      <c r="BM33" s="403"/>
      <c r="BN33" s="403"/>
      <c r="BO33" s="403"/>
      <c r="BP33" s="403"/>
      <c r="BQ33" s="403"/>
      <c r="BR33" s="403"/>
      <c r="BS33" s="403"/>
      <c r="BT33" s="403"/>
      <c r="BU33" s="403"/>
      <c r="BV33" s="204"/>
      <c r="BW33" s="404" t="s">
        <v>201</v>
      </c>
      <c r="BX33" s="404"/>
      <c r="BY33" s="403" t="s">
        <v>203</v>
      </c>
      <c r="BZ33" s="403"/>
      <c r="CA33" s="403"/>
      <c r="CB33" s="403"/>
      <c r="CC33" s="403"/>
      <c r="CD33" s="403"/>
      <c r="CE33" s="403"/>
      <c r="CF33" s="403"/>
      <c r="CG33" s="403"/>
      <c r="CH33" s="403"/>
      <c r="CI33" s="403"/>
      <c r="CJ33" s="403"/>
      <c r="CK33" s="403"/>
      <c r="CL33" s="403"/>
      <c r="CM33" s="403"/>
      <c r="CN33" s="203"/>
      <c r="CO33" s="404" t="s">
        <v>199</v>
      </c>
      <c r="CP33" s="404"/>
      <c r="CQ33" s="403" t="s">
        <v>204</v>
      </c>
      <c r="CR33" s="403"/>
      <c r="CS33" s="403"/>
      <c r="CT33" s="403"/>
      <c r="CU33" s="403"/>
      <c r="CV33" s="403"/>
      <c r="CW33" s="403"/>
      <c r="CX33" s="403"/>
      <c r="CY33" s="403"/>
      <c r="CZ33" s="403"/>
      <c r="DA33" s="403"/>
      <c r="DB33" s="403"/>
      <c r="DC33" s="403"/>
      <c r="DD33" s="403"/>
      <c r="DE33" s="403"/>
      <c r="DF33" s="203"/>
      <c r="DG33" s="402" t="s">
        <v>205</v>
      </c>
      <c r="DH33" s="402"/>
      <c r="DI33" s="205"/>
    </row>
    <row r="34" spans="1:113" ht="32.25" customHeight="1" x14ac:dyDescent="0.2">
      <c r="A34" s="178"/>
      <c r="B34" s="202"/>
      <c r="C34" s="400">
        <f>IF(E34="","",1)</f>
        <v>1</v>
      </c>
      <c r="D34" s="400"/>
      <c r="E34" s="401" t="str">
        <f>IF('各会計、関係団体の財政状況及び健全化判断比率'!B7="","",'各会計、関係団体の財政状況及び健全化判断比率'!B7)</f>
        <v>一般会計</v>
      </c>
      <c r="F34" s="401"/>
      <c r="G34" s="401"/>
      <c r="H34" s="401"/>
      <c r="I34" s="401"/>
      <c r="J34" s="401"/>
      <c r="K34" s="401"/>
      <c r="L34" s="401"/>
      <c r="M34" s="401"/>
      <c r="N34" s="401"/>
      <c r="O34" s="401"/>
      <c r="P34" s="401"/>
      <c r="Q34" s="401"/>
      <c r="R34" s="401"/>
      <c r="S34" s="401"/>
      <c r="T34" s="178"/>
      <c r="U34" s="400">
        <f>IF(W34="","",MAX(C34:D43)+1)</f>
        <v>2</v>
      </c>
      <c r="V34" s="400"/>
      <c r="W34" s="401" t="str">
        <f>IF('各会計、関係団体の財政状況及び健全化判断比率'!B28="","",'各会計、関係団体の財政状況及び健全化判断比率'!B28)</f>
        <v>国民健康保険特別会計</v>
      </c>
      <c r="X34" s="401"/>
      <c r="Y34" s="401"/>
      <c r="Z34" s="401"/>
      <c r="AA34" s="401"/>
      <c r="AB34" s="401"/>
      <c r="AC34" s="401"/>
      <c r="AD34" s="401"/>
      <c r="AE34" s="401"/>
      <c r="AF34" s="401"/>
      <c r="AG34" s="401"/>
      <c r="AH34" s="401"/>
      <c r="AI34" s="401"/>
      <c r="AJ34" s="401"/>
      <c r="AK34" s="401"/>
      <c r="AL34" s="178"/>
      <c r="AM34" s="400">
        <f>IF(AO34="","",MAX(C34:D43,U34:V43)+1)</f>
        <v>5</v>
      </c>
      <c r="AN34" s="400"/>
      <c r="AO34" s="401" t="str">
        <f>IF('各会計、関係団体の財政状況及び健全化判断比率'!B31="","",'各会計、関係団体の財政状況及び健全化判断比率'!B31)</f>
        <v>水道事業会計</v>
      </c>
      <c r="AP34" s="401"/>
      <c r="AQ34" s="401"/>
      <c r="AR34" s="401"/>
      <c r="AS34" s="401"/>
      <c r="AT34" s="401"/>
      <c r="AU34" s="401"/>
      <c r="AV34" s="401"/>
      <c r="AW34" s="401"/>
      <c r="AX34" s="401"/>
      <c r="AY34" s="401"/>
      <c r="AZ34" s="401"/>
      <c r="BA34" s="401"/>
      <c r="BB34" s="401"/>
      <c r="BC34" s="401"/>
      <c r="BD34" s="178"/>
      <c r="BE34" s="400" t="str">
        <f>IF(BG34="","",MAX(C34:D43,U34:V43,AM34:AN43)+1)</f>
        <v/>
      </c>
      <c r="BF34" s="400"/>
      <c r="BG34" s="401"/>
      <c r="BH34" s="401"/>
      <c r="BI34" s="401"/>
      <c r="BJ34" s="401"/>
      <c r="BK34" s="401"/>
      <c r="BL34" s="401"/>
      <c r="BM34" s="401"/>
      <c r="BN34" s="401"/>
      <c r="BO34" s="401"/>
      <c r="BP34" s="401"/>
      <c r="BQ34" s="401"/>
      <c r="BR34" s="401"/>
      <c r="BS34" s="401"/>
      <c r="BT34" s="401"/>
      <c r="BU34" s="401"/>
      <c r="BV34" s="178"/>
      <c r="BW34" s="400">
        <f>IF(BY34="","",MAX(C34:D43,U34:V43,AM34:AN43,BE34:BF43)+1)</f>
        <v>7</v>
      </c>
      <c r="BX34" s="400"/>
      <c r="BY34" s="401" t="str">
        <f>IF('各会計、関係団体の財政状況及び健全化判断比率'!B68="","",'各会計、関係団体の財政状況及び健全化判断比率'!B68)</f>
        <v>白山石川医療企業団（松任石川中央病院）</v>
      </c>
      <c r="BZ34" s="401"/>
      <c r="CA34" s="401"/>
      <c r="CB34" s="401"/>
      <c r="CC34" s="401"/>
      <c r="CD34" s="401"/>
      <c r="CE34" s="401"/>
      <c r="CF34" s="401"/>
      <c r="CG34" s="401"/>
      <c r="CH34" s="401"/>
      <c r="CI34" s="401"/>
      <c r="CJ34" s="401"/>
      <c r="CK34" s="401"/>
      <c r="CL34" s="401"/>
      <c r="CM34" s="401"/>
      <c r="CN34" s="178"/>
      <c r="CO34" s="400">
        <f>IF(CQ34="","",MAX(C34:D43,U34:V43,AM34:AN43,BE34:BF43,BW34:BX43)+1)</f>
        <v>17</v>
      </c>
      <c r="CP34" s="400"/>
      <c r="CQ34" s="401" t="str">
        <f>IF('各会計、関係団体の財政状況及び健全化判断比率'!BS7="","",'各会計、関係団体の財政状況及び健全化判断比率'!BS7)</f>
        <v>野々市市土地開発公社</v>
      </c>
      <c r="CR34" s="401"/>
      <c r="CS34" s="401"/>
      <c r="CT34" s="401"/>
      <c r="CU34" s="401"/>
      <c r="CV34" s="401"/>
      <c r="CW34" s="401"/>
      <c r="CX34" s="401"/>
      <c r="CY34" s="401"/>
      <c r="CZ34" s="401"/>
      <c r="DA34" s="401"/>
      <c r="DB34" s="401"/>
      <c r="DC34" s="401"/>
      <c r="DD34" s="401"/>
      <c r="DE34" s="401"/>
      <c r="DG34" s="398" t="str">
        <f>IF('各会計、関係団体の財政状況及び健全化判断比率'!BR7="","",'各会計、関係団体の財政状況及び健全化判断比率'!BR7)</f>
        <v>〇</v>
      </c>
      <c r="DH34" s="398"/>
      <c r="DI34" s="205"/>
    </row>
    <row r="35" spans="1:113" ht="32.25" customHeight="1" x14ac:dyDescent="0.2">
      <c r="A35" s="178"/>
      <c r="B35" s="202"/>
      <c r="C35" s="400" t="str">
        <f>IF(E35="","",C34+1)</f>
        <v/>
      </c>
      <c r="D35" s="400"/>
      <c r="E35" s="401" t="str">
        <f>IF('各会計、関係団体の財政状況及び健全化判断比率'!B8="","",'各会計、関係団体の財政状況及び健全化判断比率'!B8)</f>
        <v/>
      </c>
      <c r="F35" s="401"/>
      <c r="G35" s="401"/>
      <c r="H35" s="401"/>
      <c r="I35" s="401"/>
      <c r="J35" s="401"/>
      <c r="K35" s="401"/>
      <c r="L35" s="401"/>
      <c r="M35" s="401"/>
      <c r="N35" s="401"/>
      <c r="O35" s="401"/>
      <c r="P35" s="401"/>
      <c r="Q35" s="401"/>
      <c r="R35" s="401"/>
      <c r="S35" s="401"/>
      <c r="T35" s="178"/>
      <c r="U35" s="400">
        <f>IF(W35="","",U34+1)</f>
        <v>3</v>
      </c>
      <c r="V35" s="400"/>
      <c r="W35" s="401" t="str">
        <f>IF('各会計、関係団体の財政状況及び健全化判断比率'!B29="","",'各会計、関係団体の財政状況及び健全化判断比率'!B29)</f>
        <v>介護保険特別会計</v>
      </c>
      <c r="X35" s="401"/>
      <c r="Y35" s="401"/>
      <c r="Z35" s="401"/>
      <c r="AA35" s="401"/>
      <c r="AB35" s="401"/>
      <c r="AC35" s="401"/>
      <c r="AD35" s="401"/>
      <c r="AE35" s="401"/>
      <c r="AF35" s="401"/>
      <c r="AG35" s="401"/>
      <c r="AH35" s="401"/>
      <c r="AI35" s="401"/>
      <c r="AJ35" s="401"/>
      <c r="AK35" s="401"/>
      <c r="AL35" s="178"/>
      <c r="AM35" s="400">
        <f t="shared" ref="AM35:AM43" si="0">IF(AO35="","",AM34+1)</f>
        <v>6</v>
      </c>
      <c r="AN35" s="400"/>
      <c r="AO35" s="401" t="str">
        <f>IF('各会計、関係団体の財政状況及び健全化判断比率'!B32="","",'各会計、関係団体の財政状況及び健全化判断比率'!B32)</f>
        <v>公共下水道事業会計</v>
      </c>
      <c r="AP35" s="401"/>
      <c r="AQ35" s="401"/>
      <c r="AR35" s="401"/>
      <c r="AS35" s="401"/>
      <c r="AT35" s="401"/>
      <c r="AU35" s="401"/>
      <c r="AV35" s="401"/>
      <c r="AW35" s="401"/>
      <c r="AX35" s="401"/>
      <c r="AY35" s="401"/>
      <c r="AZ35" s="401"/>
      <c r="BA35" s="401"/>
      <c r="BB35" s="401"/>
      <c r="BC35" s="401"/>
      <c r="BD35" s="178"/>
      <c r="BE35" s="400" t="str">
        <f t="shared" ref="BE35:BE43" si="1">IF(BG35="","",BE34+1)</f>
        <v/>
      </c>
      <c r="BF35" s="400"/>
      <c r="BG35" s="401"/>
      <c r="BH35" s="401"/>
      <c r="BI35" s="401"/>
      <c r="BJ35" s="401"/>
      <c r="BK35" s="401"/>
      <c r="BL35" s="401"/>
      <c r="BM35" s="401"/>
      <c r="BN35" s="401"/>
      <c r="BO35" s="401"/>
      <c r="BP35" s="401"/>
      <c r="BQ35" s="401"/>
      <c r="BR35" s="401"/>
      <c r="BS35" s="401"/>
      <c r="BT35" s="401"/>
      <c r="BU35" s="401"/>
      <c r="BV35" s="178"/>
      <c r="BW35" s="400">
        <f t="shared" ref="BW35:BW43" si="2">IF(BY35="","",BW34+1)</f>
        <v>8</v>
      </c>
      <c r="BX35" s="400"/>
      <c r="BY35" s="401" t="str">
        <f>IF('各会計、関係団体の財政状況及び健全化判断比率'!B69="","",'各会計、関係団体の財政状況及び健全化判断比率'!B69)</f>
        <v>白山石川医療企業団（つるぎ病院）</v>
      </c>
      <c r="BZ35" s="401"/>
      <c r="CA35" s="401"/>
      <c r="CB35" s="401"/>
      <c r="CC35" s="401"/>
      <c r="CD35" s="401"/>
      <c r="CE35" s="401"/>
      <c r="CF35" s="401"/>
      <c r="CG35" s="401"/>
      <c r="CH35" s="401"/>
      <c r="CI35" s="401"/>
      <c r="CJ35" s="401"/>
      <c r="CK35" s="401"/>
      <c r="CL35" s="401"/>
      <c r="CM35" s="401"/>
      <c r="CN35" s="178"/>
      <c r="CO35" s="400">
        <f t="shared" ref="CO35:CO43" si="3">IF(CQ35="","",CO34+1)</f>
        <v>18</v>
      </c>
      <c r="CP35" s="400"/>
      <c r="CQ35" s="401" t="str">
        <f>IF('各会計、関係団体の財政状況及び健全化判断比率'!BS8="","",'各会計、関係団体の財政状況及び健全化判断比率'!BS8)</f>
        <v>野々市市情報文化振興財団</v>
      </c>
      <c r="CR35" s="401"/>
      <c r="CS35" s="401"/>
      <c r="CT35" s="401"/>
      <c r="CU35" s="401"/>
      <c r="CV35" s="401"/>
      <c r="CW35" s="401"/>
      <c r="CX35" s="401"/>
      <c r="CY35" s="401"/>
      <c r="CZ35" s="401"/>
      <c r="DA35" s="401"/>
      <c r="DB35" s="401"/>
      <c r="DC35" s="401"/>
      <c r="DD35" s="401"/>
      <c r="DE35" s="401"/>
      <c r="DG35" s="398" t="str">
        <f>IF('各会計、関係団体の財政状況及び健全化判断比率'!BR8="","",'各会計、関係団体の財政状況及び健全化判断比率'!BR8)</f>
        <v/>
      </c>
      <c r="DH35" s="398"/>
      <c r="DI35" s="205"/>
    </row>
    <row r="36" spans="1:113" ht="32.25" customHeight="1" x14ac:dyDescent="0.2">
      <c r="A36" s="178"/>
      <c r="B36" s="202"/>
      <c r="C36" s="400" t="str">
        <f>IF(E36="","",C35+1)</f>
        <v/>
      </c>
      <c r="D36" s="400"/>
      <c r="E36" s="401" t="str">
        <f>IF('各会計、関係団体の財政状況及び健全化判断比率'!B9="","",'各会計、関係団体の財政状況及び健全化判断比率'!B9)</f>
        <v/>
      </c>
      <c r="F36" s="401"/>
      <c r="G36" s="401"/>
      <c r="H36" s="401"/>
      <c r="I36" s="401"/>
      <c r="J36" s="401"/>
      <c r="K36" s="401"/>
      <c r="L36" s="401"/>
      <c r="M36" s="401"/>
      <c r="N36" s="401"/>
      <c r="O36" s="401"/>
      <c r="P36" s="401"/>
      <c r="Q36" s="401"/>
      <c r="R36" s="401"/>
      <c r="S36" s="401"/>
      <c r="T36" s="178"/>
      <c r="U36" s="400">
        <f t="shared" ref="U36:U43" si="4">IF(W36="","",U35+1)</f>
        <v>4</v>
      </c>
      <c r="V36" s="400"/>
      <c r="W36" s="401" t="str">
        <f>IF('各会計、関係団体の財政状況及び健全化判断比率'!B30="","",'各会計、関係団体の財政状況及び健全化判断比率'!B30)</f>
        <v>後期高齢者医療特別会計</v>
      </c>
      <c r="X36" s="401"/>
      <c r="Y36" s="401"/>
      <c r="Z36" s="401"/>
      <c r="AA36" s="401"/>
      <c r="AB36" s="401"/>
      <c r="AC36" s="401"/>
      <c r="AD36" s="401"/>
      <c r="AE36" s="401"/>
      <c r="AF36" s="401"/>
      <c r="AG36" s="401"/>
      <c r="AH36" s="401"/>
      <c r="AI36" s="401"/>
      <c r="AJ36" s="401"/>
      <c r="AK36" s="401"/>
      <c r="AL36" s="178"/>
      <c r="AM36" s="400" t="str">
        <f t="shared" si="0"/>
        <v/>
      </c>
      <c r="AN36" s="400"/>
      <c r="AO36" s="401"/>
      <c r="AP36" s="401"/>
      <c r="AQ36" s="401"/>
      <c r="AR36" s="401"/>
      <c r="AS36" s="401"/>
      <c r="AT36" s="401"/>
      <c r="AU36" s="401"/>
      <c r="AV36" s="401"/>
      <c r="AW36" s="401"/>
      <c r="AX36" s="401"/>
      <c r="AY36" s="401"/>
      <c r="AZ36" s="401"/>
      <c r="BA36" s="401"/>
      <c r="BB36" s="401"/>
      <c r="BC36" s="401"/>
      <c r="BD36" s="178"/>
      <c r="BE36" s="400" t="str">
        <f t="shared" si="1"/>
        <v/>
      </c>
      <c r="BF36" s="400"/>
      <c r="BG36" s="401"/>
      <c r="BH36" s="401"/>
      <c r="BI36" s="401"/>
      <c r="BJ36" s="401"/>
      <c r="BK36" s="401"/>
      <c r="BL36" s="401"/>
      <c r="BM36" s="401"/>
      <c r="BN36" s="401"/>
      <c r="BO36" s="401"/>
      <c r="BP36" s="401"/>
      <c r="BQ36" s="401"/>
      <c r="BR36" s="401"/>
      <c r="BS36" s="401"/>
      <c r="BT36" s="401"/>
      <c r="BU36" s="401"/>
      <c r="BV36" s="178"/>
      <c r="BW36" s="400">
        <f t="shared" si="2"/>
        <v>9</v>
      </c>
      <c r="BX36" s="400"/>
      <c r="BY36" s="401" t="str">
        <f>IF('各会計、関係団体の財政状況及び健全化判断比率'!B70="","",'各会計、関係団体の財政状況及び健全化判断比率'!B70)</f>
        <v>白山野々市広域事務組合</v>
      </c>
      <c r="BZ36" s="401"/>
      <c r="CA36" s="401"/>
      <c r="CB36" s="401"/>
      <c r="CC36" s="401"/>
      <c r="CD36" s="401"/>
      <c r="CE36" s="401"/>
      <c r="CF36" s="401"/>
      <c r="CG36" s="401"/>
      <c r="CH36" s="401"/>
      <c r="CI36" s="401"/>
      <c r="CJ36" s="401"/>
      <c r="CK36" s="401"/>
      <c r="CL36" s="401"/>
      <c r="CM36" s="401"/>
      <c r="CN36" s="178"/>
      <c r="CO36" s="400" t="str">
        <f t="shared" si="3"/>
        <v/>
      </c>
      <c r="CP36" s="400"/>
      <c r="CQ36" s="401" t="str">
        <f>IF('各会計、関係団体の財政状況及び健全化判断比率'!BS9="","",'各会計、関係団体の財政状況及び健全化判断比率'!BS9)</f>
        <v/>
      </c>
      <c r="CR36" s="401"/>
      <c r="CS36" s="401"/>
      <c r="CT36" s="401"/>
      <c r="CU36" s="401"/>
      <c r="CV36" s="401"/>
      <c r="CW36" s="401"/>
      <c r="CX36" s="401"/>
      <c r="CY36" s="401"/>
      <c r="CZ36" s="401"/>
      <c r="DA36" s="401"/>
      <c r="DB36" s="401"/>
      <c r="DC36" s="401"/>
      <c r="DD36" s="401"/>
      <c r="DE36" s="401"/>
      <c r="DG36" s="398" t="str">
        <f>IF('各会計、関係団体の財政状況及び健全化判断比率'!BR9="","",'各会計、関係団体の財政状況及び健全化判断比率'!BR9)</f>
        <v/>
      </c>
      <c r="DH36" s="398"/>
      <c r="DI36" s="205"/>
    </row>
    <row r="37" spans="1:113" ht="32.25" customHeight="1" x14ac:dyDescent="0.2">
      <c r="A37" s="178"/>
      <c r="B37" s="202"/>
      <c r="C37" s="400" t="str">
        <f>IF(E37="","",C36+1)</f>
        <v/>
      </c>
      <c r="D37" s="400"/>
      <c r="E37" s="401" t="str">
        <f>IF('各会計、関係団体の財政状況及び健全化判断比率'!B10="","",'各会計、関係団体の財政状況及び健全化判断比率'!B10)</f>
        <v/>
      </c>
      <c r="F37" s="401"/>
      <c r="G37" s="401"/>
      <c r="H37" s="401"/>
      <c r="I37" s="401"/>
      <c r="J37" s="401"/>
      <c r="K37" s="401"/>
      <c r="L37" s="401"/>
      <c r="M37" s="401"/>
      <c r="N37" s="401"/>
      <c r="O37" s="401"/>
      <c r="P37" s="401"/>
      <c r="Q37" s="401"/>
      <c r="R37" s="401"/>
      <c r="S37" s="401"/>
      <c r="T37" s="178"/>
      <c r="U37" s="400" t="str">
        <f t="shared" si="4"/>
        <v/>
      </c>
      <c r="V37" s="400"/>
      <c r="W37" s="401"/>
      <c r="X37" s="401"/>
      <c r="Y37" s="401"/>
      <c r="Z37" s="401"/>
      <c r="AA37" s="401"/>
      <c r="AB37" s="401"/>
      <c r="AC37" s="401"/>
      <c r="AD37" s="401"/>
      <c r="AE37" s="401"/>
      <c r="AF37" s="401"/>
      <c r="AG37" s="401"/>
      <c r="AH37" s="401"/>
      <c r="AI37" s="401"/>
      <c r="AJ37" s="401"/>
      <c r="AK37" s="401"/>
      <c r="AL37" s="178"/>
      <c r="AM37" s="400" t="str">
        <f t="shared" si="0"/>
        <v/>
      </c>
      <c r="AN37" s="400"/>
      <c r="AO37" s="401"/>
      <c r="AP37" s="401"/>
      <c r="AQ37" s="401"/>
      <c r="AR37" s="401"/>
      <c r="AS37" s="401"/>
      <c r="AT37" s="401"/>
      <c r="AU37" s="401"/>
      <c r="AV37" s="401"/>
      <c r="AW37" s="401"/>
      <c r="AX37" s="401"/>
      <c r="AY37" s="401"/>
      <c r="AZ37" s="401"/>
      <c r="BA37" s="401"/>
      <c r="BB37" s="401"/>
      <c r="BC37" s="401"/>
      <c r="BD37" s="178"/>
      <c r="BE37" s="400" t="str">
        <f t="shared" si="1"/>
        <v/>
      </c>
      <c r="BF37" s="400"/>
      <c r="BG37" s="401"/>
      <c r="BH37" s="401"/>
      <c r="BI37" s="401"/>
      <c r="BJ37" s="401"/>
      <c r="BK37" s="401"/>
      <c r="BL37" s="401"/>
      <c r="BM37" s="401"/>
      <c r="BN37" s="401"/>
      <c r="BO37" s="401"/>
      <c r="BP37" s="401"/>
      <c r="BQ37" s="401"/>
      <c r="BR37" s="401"/>
      <c r="BS37" s="401"/>
      <c r="BT37" s="401"/>
      <c r="BU37" s="401"/>
      <c r="BV37" s="178"/>
      <c r="BW37" s="400">
        <f t="shared" si="2"/>
        <v>10</v>
      </c>
      <c r="BX37" s="400"/>
      <c r="BY37" s="401" t="str">
        <f>IF('各会計、関係団体の財政状況及び健全化判断比率'!B71="","",'各会計、関係団体の財政状況及び健全化判断比率'!B71)</f>
        <v>石川県後期高齢者医療広域連合（一般会計）</v>
      </c>
      <c r="BZ37" s="401"/>
      <c r="CA37" s="401"/>
      <c r="CB37" s="401"/>
      <c r="CC37" s="401"/>
      <c r="CD37" s="401"/>
      <c r="CE37" s="401"/>
      <c r="CF37" s="401"/>
      <c r="CG37" s="401"/>
      <c r="CH37" s="401"/>
      <c r="CI37" s="401"/>
      <c r="CJ37" s="401"/>
      <c r="CK37" s="401"/>
      <c r="CL37" s="401"/>
      <c r="CM37" s="401"/>
      <c r="CN37" s="178"/>
      <c r="CO37" s="400" t="str">
        <f t="shared" si="3"/>
        <v/>
      </c>
      <c r="CP37" s="400"/>
      <c r="CQ37" s="401" t="str">
        <f>IF('各会計、関係団体の財政状況及び健全化判断比率'!BS10="","",'各会計、関係団体の財政状況及び健全化判断比率'!BS10)</f>
        <v/>
      </c>
      <c r="CR37" s="401"/>
      <c r="CS37" s="401"/>
      <c r="CT37" s="401"/>
      <c r="CU37" s="401"/>
      <c r="CV37" s="401"/>
      <c r="CW37" s="401"/>
      <c r="CX37" s="401"/>
      <c r="CY37" s="401"/>
      <c r="CZ37" s="401"/>
      <c r="DA37" s="401"/>
      <c r="DB37" s="401"/>
      <c r="DC37" s="401"/>
      <c r="DD37" s="401"/>
      <c r="DE37" s="401"/>
      <c r="DG37" s="398" t="str">
        <f>IF('各会計、関係団体の財政状況及び健全化判断比率'!BR10="","",'各会計、関係団体の財政状況及び健全化判断比率'!BR10)</f>
        <v/>
      </c>
      <c r="DH37" s="398"/>
      <c r="DI37" s="205"/>
    </row>
    <row r="38" spans="1:113" ht="32.25" customHeight="1" x14ac:dyDescent="0.2">
      <c r="A38" s="178"/>
      <c r="B38" s="202"/>
      <c r="C38" s="400" t="str">
        <f t="shared" ref="C38:C43" si="5">IF(E38="","",C37+1)</f>
        <v/>
      </c>
      <c r="D38" s="400"/>
      <c r="E38" s="401" t="str">
        <f>IF('各会計、関係団体の財政状況及び健全化判断比率'!B11="","",'各会計、関係団体の財政状況及び健全化判断比率'!B11)</f>
        <v/>
      </c>
      <c r="F38" s="401"/>
      <c r="G38" s="401"/>
      <c r="H38" s="401"/>
      <c r="I38" s="401"/>
      <c r="J38" s="401"/>
      <c r="K38" s="401"/>
      <c r="L38" s="401"/>
      <c r="M38" s="401"/>
      <c r="N38" s="401"/>
      <c r="O38" s="401"/>
      <c r="P38" s="401"/>
      <c r="Q38" s="401"/>
      <c r="R38" s="401"/>
      <c r="S38" s="401"/>
      <c r="T38" s="178"/>
      <c r="U38" s="400" t="str">
        <f t="shared" si="4"/>
        <v/>
      </c>
      <c r="V38" s="400"/>
      <c r="W38" s="401"/>
      <c r="X38" s="401"/>
      <c r="Y38" s="401"/>
      <c r="Z38" s="401"/>
      <c r="AA38" s="401"/>
      <c r="AB38" s="401"/>
      <c r="AC38" s="401"/>
      <c r="AD38" s="401"/>
      <c r="AE38" s="401"/>
      <c r="AF38" s="401"/>
      <c r="AG38" s="401"/>
      <c r="AH38" s="401"/>
      <c r="AI38" s="401"/>
      <c r="AJ38" s="401"/>
      <c r="AK38" s="401"/>
      <c r="AL38" s="178"/>
      <c r="AM38" s="400" t="str">
        <f t="shared" si="0"/>
        <v/>
      </c>
      <c r="AN38" s="400"/>
      <c r="AO38" s="401"/>
      <c r="AP38" s="401"/>
      <c r="AQ38" s="401"/>
      <c r="AR38" s="401"/>
      <c r="AS38" s="401"/>
      <c r="AT38" s="401"/>
      <c r="AU38" s="401"/>
      <c r="AV38" s="401"/>
      <c r="AW38" s="401"/>
      <c r="AX38" s="401"/>
      <c r="AY38" s="401"/>
      <c r="AZ38" s="401"/>
      <c r="BA38" s="401"/>
      <c r="BB38" s="401"/>
      <c r="BC38" s="401"/>
      <c r="BD38" s="178"/>
      <c r="BE38" s="400" t="str">
        <f t="shared" si="1"/>
        <v/>
      </c>
      <c r="BF38" s="400"/>
      <c r="BG38" s="401"/>
      <c r="BH38" s="401"/>
      <c r="BI38" s="401"/>
      <c r="BJ38" s="401"/>
      <c r="BK38" s="401"/>
      <c r="BL38" s="401"/>
      <c r="BM38" s="401"/>
      <c r="BN38" s="401"/>
      <c r="BO38" s="401"/>
      <c r="BP38" s="401"/>
      <c r="BQ38" s="401"/>
      <c r="BR38" s="401"/>
      <c r="BS38" s="401"/>
      <c r="BT38" s="401"/>
      <c r="BU38" s="401"/>
      <c r="BV38" s="178"/>
      <c r="BW38" s="400">
        <f t="shared" si="2"/>
        <v>11</v>
      </c>
      <c r="BX38" s="400"/>
      <c r="BY38" s="401" t="str">
        <f>IF('各会計、関係団体の財政状況及び健全化判断比率'!B72="","",'各会計、関係団体の財政状況及び健全化判断比率'!B72)</f>
        <v>石川県後期高齢者医療広域連合（後期高齢者医療特別会計）</v>
      </c>
      <c r="BZ38" s="401"/>
      <c r="CA38" s="401"/>
      <c r="CB38" s="401"/>
      <c r="CC38" s="401"/>
      <c r="CD38" s="401"/>
      <c r="CE38" s="401"/>
      <c r="CF38" s="401"/>
      <c r="CG38" s="401"/>
      <c r="CH38" s="401"/>
      <c r="CI38" s="401"/>
      <c r="CJ38" s="401"/>
      <c r="CK38" s="401"/>
      <c r="CL38" s="401"/>
      <c r="CM38" s="401"/>
      <c r="CN38" s="178"/>
      <c r="CO38" s="400" t="str">
        <f t="shared" si="3"/>
        <v/>
      </c>
      <c r="CP38" s="400"/>
      <c r="CQ38" s="401" t="str">
        <f>IF('各会計、関係団体の財政状況及び健全化判断比率'!BS11="","",'各会計、関係団体の財政状況及び健全化判断比率'!BS11)</f>
        <v/>
      </c>
      <c r="CR38" s="401"/>
      <c r="CS38" s="401"/>
      <c r="CT38" s="401"/>
      <c r="CU38" s="401"/>
      <c r="CV38" s="401"/>
      <c r="CW38" s="401"/>
      <c r="CX38" s="401"/>
      <c r="CY38" s="401"/>
      <c r="CZ38" s="401"/>
      <c r="DA38" s="401"/>
      <c r="DB38" s="401"/>
      <c r="DC38" s="401"/>
      <c r="DD38" s="401"/>
      <c r="DE38" s="401"/>
      <c r="DG38" s="398" t="str">
        <f>IF('各会計、関係団体の財政状況及び健全化判断比率'!BR11="","",'各会計、関係団体の財政状況及び健全化判断比率'!BR11)</f>
        <v/>
      </c>
      <c r="DH38" s="398"/>
      <c r="DI38" s="205"/>
    </row>
    <row r="39" spans="1:113" ht="32.25" customHeight="1" x14ac:dyDescent="0.2">
      <c r="A39" s="178"/>
      <c r="B39" s="202"/>
      <c r="C39" s="400" t="str">
        <f t="shared" si="5"/>
        <v/>
      </c>
      <c r="D39" s="400"/>
      <c r="E39" s="401" t="str">
        <f>IF('各会計、関係団体の財政状況及び健全化判断比率'!B12="","",'各会計、関係団体の財政状況及び健全化判断比率'!B12)</f>
        <v/>
      </c>
      <c r="F39" s="401"/>
      <c r="G39" s="401"/>
      <c r="H39" s="401"/>
      <c r="I39" s="401"/>
      <c r="J39" s="401"/>
      <c r="K39" s="401"/>
      <c r="L39" s="401"/>
      <c r="M39" s="401"/>
      <c r="N39" s="401"/>
      <c r="O39" s="401"/>
      <c r="P39" s="401"/>
      <c r="Q39" s="401"/>
      <c r="R39" s="401"/>
      <c r="S39" s="401"/>
      <c r="T39" s="178"/>
      <c r="U39" s="400" t="str">
        <f t="shared" si="4"/>
        <v/>
      </c>
      <c r="V39" s="400"/>
      <c r="W39" s="401"/>
      <c r="X39" s="401"/>
      <c r="Y39" s="401"/>
      <c r="Z39" s="401"/>
      <c r="AA39" s="401"/>
      <c r="AB39" s="401"/>
      <c r="AC39" s="401"/>
      <c r="AD39" s="401"/>
      <c r="AE39" s="401"/>
      <c r="AF39" s="401"/>
      <c r="AG39" s="401"/>
      <c r="AH39" s="401"/>
      <c r="AI39" s="401"/>
      <c r="AJ39" s="401"/>
      <c r="AK39" s="401"/>
      <c r="AL39" s="178"/>
      <c r="AM39" s="400" t="str">
        <f t="shared" si="0"/>
        <v/>
      </c>
      <c r="AN39" s="400"/>
      <c r="AO39" s="401"/>
      <c r="AP39" s="401"/>
      <c r="AQ39" s="401"/>
      <c r="AR39" s="401"/>
      <c r="AS39" s="401"/>
      <c r="AT39" s="401"/>
      <c r="AU39" s="401"/>
      <c r="AV39" s="401"/>
      <c r="AW39" s="401"/>
      <c r="AX39" s="401"/>
      <c r="AY39" s="401"/>
      <c r="AZ39" s="401"/>
      <c r="BA39" s="401"/>
      <c r="BB39" s="401"/>
      <c r="BC39" s="401"/>
      <c r="BD39" s="178"/>
      <c r="BE39" s="400" t="str">
        <f t="shared" si="1"/>
        <v/>
      </c>
      <c r="BF39" s="400"/>
      <c r="BG39" s="401"/>
      <c r="BH39" s="401"/>
      <c r="BI39" s="401"/>
      <c r="BJ39" s="401"/>
      <c r="BK39" s="401"/>
      <c r="BL39" s="401"/>
      <c r="BM39" s="401"/>
      <c r="BN39" s="401"/>
      <c r="BO39" s="401"/>
      <c r="BP39" s="401"/>
      <c r="BQ39" s="401"/>
      <c r="BR39" s="401"/>
      <c r="BS39" s="401"/>
      <c r="BT39" s="401"/>
      <c r="BU39" s="401"/>
      <c r="BV39" s="178"/>
      <c r="BW39" s="400">
        <f t="shared" si="2"/>
        <v>12</v>
      </c>
      <c r="BX39" s="400"/>
      <c r="BY39" s="401" t="str">
        <f>IF('各会計、関係団体の財政状況及び健全化判断比率'!B73="","",'各会計、関係団体の財政状況及び健全化判断比率'!B73)</f>
        <v>石川県市町村職員退職手当組合</v>
      </c>
      <c r="BZ39" s="401"/>
      <c r="CA39" s="401"/>
      <c r="CB39" s="401"/>
      <c r="CC39" s="401"/>
      <c r="CD39" s="401"/>
      <c r="CE39" s="401"/>
      <c r="CF39" s="401"/>
      <c r="CG39" s="401"/>
      <c r="CH39" s="401"/>
      <c r="CI39" s="401"/>
      <c r="CJ39" s="401"/>
      <c r="CK39" s="401"/>
      <c r="CL39" s="401"/>
      <c r="CM39" s="401"/>
      <c r="CN39" s="178"/>
      <c r="CO39" s="400" t="str">
        <f t="shared" si="3"/>
        <v/>
      </c>
      <c r="CP39" s="400"/>
      <c r="CQ39" s="401" t="str">
        <f>IF('各会計、関係団体の財政状況及び健全化判断比率'!BS12="","",'各会計、関係団体の財政状況及び健全化判断比率'!BS12)</f>
        <v/>
      </c>
      <c r="CR39" s="401"/>
      <c r="CS39" s="401"/>
      <c r="CT39" s="401"/>
      <c r="CU39" s="401"/>
      <c r="CV39" s="401"/>
      <c r="CW39" s="401"/>
      <c r="CX39" s="401"/>
      <c r="CY39" s="401"/>
      <c r="CZ39" s="401"/>
      <c r="DA39" s="401"/>
      <c r="DB39" s="401"/>
      <c r="DC39" s="401"/>
      <c r="DD39" s="401"/>
      <c r="DE39" s="401"/>
      <c r="DG39" s="398" t="str">
        <f>IF('各会計、関係団体の財政状況及び健全化判断比率'!BR12="","",'各会計、関係団体の財政状況及び健全化判断比率'!BR12)</f>
        <v/>
      </c>
      <c r="DH39" s="398"/>
      <c r="DI39" s="205"/>
    </row>
    <row r="40" spans="1:113" ht="32.25" customHeight="1" x14ac:dyDescent="0.2">
      <c r="A40" s="178"/>
      <c r="B40" s="202"/>
      <c r="C40" s="400" t="str">
        <f t="shared" si="5"/>
        <v/>
      </c>
      <c r="D40" s="400"/>
      <c r="E40" s="401" t="str">
        <f>IF('各会計、関係団体の財政状況及び健全化判断比率'!B13="","",'各会計、関係団体の財政状況及び健全化判断比率'!B13)</f>
        <v/>
      </c>
      <c r="F40" s="401"/>
      <c r="G40" s="401"/>
      <c r="H40" s="401"/>
      <c r="I40" s="401"/>
      <c r="J40" s="401"/>
      <c r="K40" s="401"/>
      <c r="L40" s="401"/>
      <c r="M40" s="401"/>
      <c r="N40" s="401"/>
      <c r="O40" s="401"/>
      <c r="P40" s="401"/>
      <c r="Q40" s="401"/>
      <c r="R40" s="401"/>
      <c r="S40" s="401"/>
      <c r="T40" s="178"/>
      <c r="U40" s="400" t="str">
        <f t="shared" si="4"/>
        <v/>
      </c>
      <c r="V40" s="400"/>
      <c r="W40" s="401"/>
      <c r="X40" s="401"/>
      <c r="Y40" s="401"/>
      <c r="Z40" s="401"/>
      <c r="AA40" s="401"/>
      <c r="AB40" s="401"/>
      <c r="AC40" s="401"/>
      <c r="AD40" s="401"/>
      <c r="AE40" s="401"/>
      <c r="AF40" s="401"/>
      <c r="AG40" s="401"/>
      <c r="AH40" s="401"/>
      <c r="AI40" s="401"/>
      <c r="AJ40" s="401"/>
      <c r="AK40" s="401"/>
      <c r="AL40" s="178"/>
      <c r="AM40" s="400" t="str">
        <f t="shared" si="0"/>
        <v/>
      </c>
      <c r="AN40" s="400"/>
      <c r="AO40" s="401"/>
      <c r="AP40" s="401"/>
      <c r="AQ40" s="401"/>
      <c r="AR40" s="401"/>
      <c r="AS40" s="401"/>
      <c r="AT40" s="401"/>
      <c r="AU40" s="401"/>
      <c r="AV40" s="401"/>
      <c r="AW40" s="401"/>
      <c r="AX40" s="401"/>
      <c r="AY40" s="401"/>
      <c r="AZ40" s="401"/>
      <c r="BA40" s="401"/>
      <c r="BB40" s="401"/>
      <c r="BC40" s="401"/>
      <c r="BD40" s="178"/>
      <c r="BE40" s="400" t="str">
        <f t="shared" si="1"/>
        <v/>
      </c>
      <c r="BF40" s="400"/>
      <c r="BG40" s="401"/>
      <c r="BH40" s="401"/>
      <c r="BI40" s="401"/>
      <c r="BJ40" s="401"/>
      <c r="BK40" s="401"/>
      <c r="BL40" s="401"/>
      <c r="BM40" s="401"/>
      <c r="BN40" s="401"/>
      <c r="BO40" s="401"/>
      <c r="BP40" s="401"/>
      <c r="BQ40" s="401"/>
      <c r="BR40" s="401"/>
      <c r="BS40" s="401"/>
      <c r="BT40" s="401"/>
      <c r="BU40" s="401"/>
      <c r="BV40" s="178"/>
      <c r="BW40" s="400">
        <f t="shared" si="2"/>
        <v>13</v>
      </c>
      <c r="BX40" s="400"/>
      <c r="BY40" s="401" t="str">
        <f>IF('各会計、関係団体の財政状況及び健全化判断比率'!B74="","",'各会計、関係団体の財政状況及び健全化判断比率'!B74)</f>
        <v>石川県市町村消防団員等公務災害補償等組合</v>
      </c>
      <c r="BZ40" s="401"/>
      <c r="CA40" s="401"/>
      <c r="CB40" s="401"/>
      <c r="CC40" s="401"/>
      <c r="CD40" s="401"/>
      <c r="CE40" s="401"/>
      <c r="CF40" s="401"/>
      <c r="CG40" s="401"/>
      <c r="CH40" s="401"/>
      <c r="CI40" s="401"/>
      <c r="CJ40" s="401"/>
      <c r="CK40" s="401"/>
      <c r="CL40" s="401"/>
      <c r="CM40" s="401"/>
      <c r="CN40" s="178"/>
      <c r="CO40" s="400" t="str">
        <f t="shared" si="3"/>
        <v/>
      </c>
      <c r="CP40" s="400"/>
      <c r="CQ40" s="401" t="str">
        <f>IF('各会計、関係団体の財政状況及び健全化判断比率'!BS13="","",'各会計、関係団体の財政状況及び健全化判断比率'!BS13)</f>
        <v/>
      </c>
      <c r="CR40" s="401"/>
      <c r="CS40" s="401"/>
      <c r="CT40" s="401"/>
      <c r="CU40" s="401"/>
      <c r="CV40" s="401"/>
      <c r="CW40" s="401"/>
      <c r="CX40" s="401"/>
      <c r="CY40" s="401"/>
      <c r="CZ40" s="401"/>
      <c r="DA40" s="401"/>
      <c r="DB40" s="401"/>
      <c r="DC40" s="401"/>
      <c r="DD40" s="401"/>
      <c r="DE40" s="401"/>
      <c r="DG40" s="398" t="str">
        <f>IF('各会計、関係団体の財政状況及び健全化判断比率'!BR13="","",'各会計、関係団体の財政状況及び健全化判断比率'!BR13)</f>
        <v/>
      </c>
      <c r="DH40" s="398"/>
      <c r="DI40" s="205"/>
    </row>
    <row r="41" spans="1:113" ht="32.25" customHeight="1" x14ac:dyDescent="0.2">
      <c r="A41" s="178"/>
      <c r="B41" s="202"/>
      <c r="C41" s="400" t="str">
        <f t="shared" si="5"/>
        <v/>
      </c>
      <c r="D41" s="400"/>
      <c r="E41" s="401" t="str">
        <f>IF('各会計、関係団体の財政状況及び健全化判断比率'!B14="","",'各会計、関係団体の財政状況及び健全化判断比率'!B14)</f>
        <v/>
      </c>
      <c r="F41" s="401"/>
      <c r="G41" s="401"/>
      <c r="H41" s="401"/>
      <c r="I41" s="401"/>
      <c r="J41" s="401"/>
      <c r="K41" s="401"/>
      <c r="L41" s="401"/>
      <c r="M41" s="401"/>
      <c r="N41" s="401"/>
      <c r="O41" s="401"/>
      <c r="P41" s="401"/>
      <c r="Q41" s="401"/>
      <c r="R41" s="401"/>
      <c r="S41" s="401"/>
      <c r="T41" s="178"/>
      <c r="U41" s="400" t="str">
        <f t="shared" si="4"/>
        <v/>
      </c>
      <c r="V41" s="400"/>
      <c r="W41" s="401"/>
      <c r="X41" s="401"/>
      <c r="Y41" s="401"/>
      <c r="Z41" s="401"/>
      <c r="AA41" s="401"/>
      <c r="AB41" s="401"/>
      <c r="AC41" s="401"/>
      <c r="AD41" s="401"/>
      <c r="AE41" s="401"/>
      <c r="AF41" s="401"/>
      <c r="AG41" s="401"/>
      <c r="AH41" s="401"/>
      <c r="AI41" s="401"/>
      <c r="AJ41" s="401"/>
      <c r="AK41" s="401"/>
      <c r="AL41" s="178"/>
      <c r="AM41" s="400" t="str">
        <f t="shared" si="0"/>
        <v/>
      </c>
      <c r="AN41" s="400"/>
      <c r="AO41" s="401"/>
      <c r="AP41" s="401"/>
      <c r="AQ41" s="401"/>
      <c r="AR41" s="401"/>
      <c r="AS41" s="401"/>
      <c r="AT41" s="401"/>
      <c r="AU41" s="401"/>
      <c r="AV41" s="401"/>
      <c r="AW41" s="401"/>
      <c r="AX41" s="401"/>
      <c r="AY41" s="401"/>
      <c r="AZ41" s="401"/>
      <c r="BA41" s="401"/>
      <c r="BB41" s="401"/>
      <c r="BC41" s="401"/>
      <c r="BD41" s="178"/>
      <c r="BE41" s="400" t="str">
        <f t="shared" si="1"/>
        <v/>
      </c>
      <c r="BF41" s="400"/>
      <c r="BG41" s="401"/>
      <c r="BH41" s="401"/>
      <c r="BI41" s="401"/>
      <c r="BJ41" s="401"/>
      <c r="BK41" s="401"/>
      <c r="BL41" s="401"/>
      <c r="BM41" s="401"/>
      <c r="BN41" s="401"/>
      <c r="BO41" s="401"/>
      <c r="BP41" s="401"/>
      <c r="BQ41" s="401"/>
      <c r="BR41" s="401"/>
      <c r="BS41" s="401"/>
      <c r="BT41" s="401"/>
      <c r="BU41" s="401"/>
      <c r="BV41" s="178"/>
      <c r="BW41" s="400">
        <f t="shared" si="2"/>
        <v>14</v>
      </c>
      <c r="BX41" s="400"/>
      <c r="BY41" s="401" t="str">
        <f>IF('各会計、関係団体の財政状況及び健全化判断比率'!B75="","",'各会計、関係団体の財政状況及び健全化判断比率'!B75)</f>
        <v>石川県市町議会議員等公務災害補償組合</v>
      </c>
      <c r="BZ41" s="401"/>
      <c r="CA41" s="401"/>
      <c r="CB41" s="401"/>
      <c r="CC41" s="401"/>
      <c r="CD41" s="401"/>
      <c r="CE41" s="401"/>
      <c r="CF41" s="401"/>
      <c r="CG41" s="401"/>
      <c r="CH41" s="401"/>
      <c r="CI41" s="401"/>
      <c r="CJ41" s="401"/>
      <c r="CK41" s="401"/>
      <c r="CL41" s="401"/>
      <c r="CM41" s="401"/>
      <c r="CN41" s="178"/>
      <c r="CO41" s="400" t="str">
        <f t="shared" si="3"/>
        <v/>
      </c>
      <c r="CP41" s="400"/>
      <c r="CQ41" s="401" t="str">
        <f>IF('各会計、関係団体の財政状況及び健全化判断比率'!BS14="","",'各会計、関係団体の財政状況及び健全化判断比率'!BS14)</f>
        <v/>
      </c>
      <c r="CR41" s="401"/>
      <c r="CS41" s="401"/>
      <c r="CT41" s="401"/>
      <c r="CU41" s="401"/>
      <c r="CV41" s="401"/>
      <c r="CW41" s="401"/>
      <c r="CX41" s="401"/>
      <c r="CY41" s="401"/>
      <c r="CZ41" s="401"/>
      <c r="DA41" s="401"/>
      <c r="DB41" s="401"/>
      <c r="DC41" s="401"/>
      <c r="DD41" s="401"/>
      <c r="DE41" s="401"/>
      <c r="DG41" s="398" t="str">
        <f>IF('各会計、関係団体の財政状況及び健全化判断比率'!BR14="","",'各会計、関係団体の財政状況及び健全化判断比率'!BR14)</f>
        <v/>
      </c>
      <c r="DH41" s="398"/>
      <c r="DI41" s="205"/>
    </row>
    <row r="42" spans="1:113" ht="32.25" customHeight="1" x14ac:dyDescent="0.2">
      <c r="B42" s="202"/>
      <c r="C42" s="400" t="str">
        <f t="shared" si="5"/>
        <v/>
      </c>
      <c r="D42" s="400"/>
      <c r="E42" s="401" t="str">
        <f>IF('各会計、関係団体の財政状況及び健全化判断比率'!B15="","",'各会計、関係団体の財政状況及び健全化判断比率'!B15)</f>
        <v/>
      </c>
      <c r="F42" s="401"/>
      <c r="G42" s="401"/>
      <c r="H42" s="401"/>
      <c r="I42" s="401"/>
      <c r="J42" s="401"/>
      <c r="K42" s="401"/>
      <c r="L42" s="401"/>
      <c r="M42" s="401"/>
      <c r="N42" s="401"/>
      <c r="O42" s="401"/>
      <c r="P42" s="401"/>
      <c r="Q42" s="401"/>
      <c r="R42" s="401"/>
      <c r="S42" s="401"/>
      <c r="T42" s="178"/>
      <c r="U42" s="400" t="str">
        <f t="shared" si="4"/>
        <v/>
      </c>
      <c r="V42" s="400"/>
      <c r="W42" s="401"/>
      <c r="X42" s="401"/>
      <c r="Y42" s="401"/>
      <c r="Z42" s="401"/>
      <c r="AA42" s="401"/>
      <c r="AB42" s="401"/>
      <c r="AC42" s="401"/>
      <c r="AD42" s="401"/>
      <c r="AE42" s="401"/>
      <c r="AF42" s="401"/>
      <c r="AG42" s="401"/>
      <c r="AH42" s="401"/>
      <c r="AI42" s="401"/>
      <c r="AJ42" s="401"/>
      <c r="AK42" s="401"/>
      <c r="AL42" s="178"/>
      <c r="AM42" s="400" t="str">
        <f t="shared" si="0"/>
        <v/>
      </c>
      <c r="AN42" s="400"/>
      <c r="AO42" s="401"/>
      <c r="AP42" s="401"/>
      <c r="AQ42" s="401"/>
      <c r="AR42" s="401"/>
      <c r="AS42" s="401"/>
      <c r="AT42" s="401"/>
      <c r="AU42" s="401"/>
      <c r="AV42" s="401"/>
      <c r="AW42" s="401"/>
      <c r="AX42" s="401"/>
      <c r="AY42" s="401"/>
      <c r="AZ42" s="401"/>
      <c r="BA42" s="401"/>
      <c r="BB42" s="401"/>
      <c r="BC42" s="401"/>
      <c r="BD42" s="178"/>
      <c r="BE42" s="400" t="str">
        <f t="shared" si="1"/>
        <v/>
      </c>
      <c r="BF42" s="400"/>
      <c r="BG42" s="401"/>
      <c r="BH42" s="401"/>
      <c r="BI42" s="401"/>
      <c r="BJ42" s="401"/>
      <c r="BK42" s="401"/>
      <c r="BL42" s="401"/>
      <c r="BM42" s="401"/>
      <c r="BN42" s="401"/>
      <c r="BO42" s="401"/>
      <c r="BP42" s="401"/>
      <c r="BQ42" s="401"/>
      <c r="BR42" s="401"/>
      <c r="BS42" s="401"/>
      <c r="BT42" s="401"/>
      <c r="BU42" s="401"/>
      <c r="BV42" s="178"/>
      <c r="BW42" s="400">
        <f t="shared" si="2"/>
        <v>15</v>
      </c>
      <c r="BX42" s="400"/>
      <c r="BY42" s="401" t="str">
        <f>IF('各会計、関係団体の財政状況及び健全化判断比率'!B76="","",'各会計、関係団体の財政状況及び健全化判断比率'!B76)</f>
        <v>石川県市町村消防賞じゅつ金組合</v>
      </c>
      <c r="BZ42" s="401"/>
      <c r="CA42" s="401"/>
      <c r="CB42" s="401"/>
      <c r="CC42" s="401"/>
      <c r="CD42" s="401"/>
      <c r="CE42" s="401"/>
      <c r="CF42" s="401"/>
      <c r="CG42" s="401"/>
      <c r="CH42" s="401"/>
      <c r="CI42" s="401"/>
      <c r="CJ42" s="401"/>
      <c r="CK42" s="401"/>
      <c r="CL42" s="401"/>
      <c r="CM42" s="401"/>
      <c r="CN42" s="178"/>
      <c r="CO42" s="400" t="str">
        <f t="shared" si="3"/>
        <v/>
      </c>
      <c r="CP42" s="400"/>
      <c r="CQ42" s="401" t="str">
        <f>IF('各会計、関係団体の財政状況及び健全化判断比率'!BS15="","",'各会計、関係団体の財政状況及び健全化判断比率'!BS15)</f>
        <v/>
      </c>
      <c r="CR42" s="401"/>
      <c r="CS42" s="401"/>
      <c r="CT42" s="401"/>
      <c r="CU42" s="401"/>
      <c r="CV42" s="401"/>
      <c r="CW42" s="401"/>
      <c r="CX42" s="401"/>
      <c r="CY42" s="401"/>
      <c r="CZ42" s="401"/>
      <c r="DA42" s="401"/>
      <c r="DB42" s="401"/>
      <c r="DC42" s="401"/>
      <c r="DD42" s="401"/>
      <c r="DE42" s="401"/>
      <c r="DG42" s="398" t="str">
        <f>IF('各会計、関係団体の財政状況及び健全化判断比率'!BR15="","",'各会計、関係団体の財政状況及び健全化判断比率'!BR15)</f>
        <v/>
      </c>
      <c r="DH42" s="398"/>
      <c r="DI42" s="205"/>
    </row>
    <row r="43" spans="1:113" ht="32.25" customHeight="1" x14ac:dyDescent="0.2">
      <c r="B43" s="202"/>
      <c r="C43" s="400" t="str">
        <f t="shared" si="5"/>
        <v/>
      </c>
      <c r="D43" s="400"/>
      <c r="E43" s="401" t="str">
        <f>IF('各会計、関係団体の財政状況及び健全化判断比率'!B16="","",'各会計、関係団体の財政状況及び健全化判断比率'!B16)</f>
        <v/>
      </c>
      <c r="F43" s="401"/>
      <c r="G43" s="401"/>
      <c r="H43" s="401"/>
      <c r="I43" s="401"/>
      <c r="J43" s="401"/>
      <c r="K43" s="401"/>
      <c r="L43" s="401"/>
      <c r="M43" s="401"/>
      <c r="N43" s="401"/>
      <c r="O43" s="401"/>
      <c r="P43" s="401"/>
      <c r="Q43" s="401"/>
      <c r="R43" s="401"/>
      <c r="S43" s="401"/>
      <c r="T43" s="178"/>
      <c r="U43" s="400" t="str">
        <f t="shared" si="4"/>
        <v/>
      </c>
      <c r="V43" s="400"/>
      <c r="W43" s="401"/>
      <c r="X43" s="401"/>
      <c r="Y43" s="401"/>
      <c r="Z43" s="401"/>
      <c r="AA43" s="401"/>
      <c r="AB43" s="401"/>
      <c r="AC43" s="401"/>
      <c r="AD43" s="401"/>
      <c r="AE43" s="401"/>
      <c r="AF43" s="401"/>
      <c r="AG43" s="401"/>
      <c r="AH43" s="401"/>
      <c r="AI43" s="401"/>
      <c r="AJ43" s="401"/>
      <c r="AK43" s="401"/>
      <c r="AL43" s="178"/>
      <c r="AM43" s="400" t="str">
        <f t="shared" si="0"/>
        <v/>
      </c>
      <c r="AN43" s="400"/>
      <c r="AO43" s="401"/>
      <c r="AP43" s="401"/>
      <c r="AQ43" s="401"/>
      <c r="AR43" s="401"/>
      <c r="AS43" s="401"/>
      <c r="AT43" s="401"/>
      <c r="AU43" s="401"/>
      <c r="AV43" s="401"/>
      <c r="AW43" s="401"/>
      <c r="AX43" s="401"/>
      <c r="AY43" s="401"/>
      <c r="AZ43" s="401"/>
      <c r="BA43" s="401"/>
      <c r="BB43" s="401"/>
      <c r="BC43" s="401"/>
      <c r="BD43" s="178"/>
      <c r="BE43" s="400" t="str">
        <f t="shared" si="1"/>
        <v/>
      </c>
      <c r="BF43" s="400"/>
      <c r="BG43" s="401"/>
      <c r="BH43" s="401"/>
      <c r="BI43" s="401"/>
      <c r="BJ43" s="401"/>
      <c r="BK43" s="401"/>
      <c r="BL43" s="401"/>
      <c r="BM43" s="401"/>
      <c r="BN43" s="401"/>
      <c r="BO43" s="401"/>
      <c r="BP43" s="401"/>
      <c r="BQ43" s="401"/>
      <c r="BR43" s="401"/>
      <c r="BS43" s="401"/>
      <c r="BT43" s="401"/>
      <c r="BU43" s="401"/>
      <c r="BV43" s="178"/>
      <c r="BW43" s="400">
        <f t="shared" si="2"/>
        <v>16</v>
      </c>
      <c r="BX43" s="400"/>
      <c r="BY43" s="401" t="str">
        <f>IF('各会計、関係団体の財政状況及び健全化判断比率'!B77="","",'各会計、関係団体の財政状況及び健全化判断比率'!B77)</f>
        <v>手取川水防事務組合</v>
      </c>
      <c r="BZ43" s="401"/>
      <c r="CA43" s="401"/>
      <c r="CB43" s="401"/>
      <c r="CC43" s="401"/>
      <c r="CD43" s="401"/>
      <c r="CE43" s="401"/>
      <c r="CF43" s="401"/>
      <c r="CG43" s="401"/>
      <c r="CH43" s="401"/>
      <c r="CI43" s="401"/>
      <c r="CJ43" s="401"/>
      <c r="CK43" s="401"/>
      <c r="CL43" s="401"/>
      <c r="CM43" s="401"/>
      <c r="CN43" s="178"/>
      <c r="CO43" s="400" t="str">
        <f t="shared" si="3"/>
        <v/>
      </c>
      <c r="CP43" s="400"/>
      <c r="CQ43" s="401" t="str">
        <f>IF('各会計、関係団体の財政状況及び健全化判断比率'!BS16="","",'各会計、関係団体の財政状況及び健全化判断比率'!BS16)</f>
        <v/>
      </c>
      <c r="CR43" s="401"/>
      <c r="CS43" s="401"/>
      <c r="CT43" s="401"/>
      <c r="CU43" s="401"/>
      <c r="CV43" s="401"/>
      <c r="CW43" s="401"/>
      <c r="CX43" s="401"/>
      <c r="CY43" s="401"/>
      <c r="CZ43" s="401"/>
      <c r="DA43" s="401"/>
      <c r="DB43" s="401"/>
      <c r="DC43" s="401"/>
      <c r="DD43" s="401"/>
      <c r="DE43" s="401"/>
      <c r="DG43" s="398" t="str">
        <f>IF('各会計、関係団体の財政状況及び健全化判断比率'!BR16="","",'各会計、関係団体の財政状況及び健全化判断比率'!BR16)</f>
        <v/>
      </c>
      <c r="DH43" s="398"/>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206</v>
      </c>
      <c r="E46" s="397" t="s">
        <v>207</v>
      </c>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7"/>
      <c r="AG46" s="397"/>
      <c r="AH46" s="397"/>
      <c r="AI46" s="397"/>
      <c r="AJ46" s="397"/>
      <c r="AK46" s="397"/>
      <c r="AL46" s="397"/>
      <c r="AM46" s="397"/>
      <c r="AN46" s="397"/>
      <c r="AO46" s="397"/>
      <c r="AP46" s="397"/>
      <c r="AQ46" s="397"/>
      <c r="AR46" s="397"/>
      <c r="AS46" s="397"/>
      <c r="AT46" s="397"/>
      <c r="AU46" s="397"/>
      <c r="AV46" s="397"/>
      <c r="AW46" s="397"/>
      <c r="AX46" s="397"/>
      <c r="AY46" s="397"/>
      <c r="AZ46" s="397"/>
      <c r="BA46" s="397"/>
      <c r="BB46" s="397"/>
      <c r="BC46" s="397"/>
      <c r="BD46" s="397"/>
      <c r="BE46" s="397"/>
      <c r="BF46" s="397"/>
      <c r="BG46" s="397"/>
      <c r="BH46" s="397"/>
      <c r="BI46" s="397"/>
      <c r="BJ46" s="397"/>
      <c r="BK46" s="397"/>
      <c r="BL46" s="397"/>
      <c r="BM46" s="397"/>
      <c r="BN46" s="397"/>
      <c r="BO46" s="397"/>
      <c r="BP46" s="397"/>
      <c r="BQ46" s="397"/>
      <c r="BR46" s="397"/>
      <c r="BS46" s="397"/>
      <c r="BT46" s="397"/>
      <c r="BU46" s="397"/>
      <c r="BV46" s="397"/>
      <c r="BW46" s="397"/>
      <c r="BX46" s="397"/>
      <c r="BY46" s="397"/>
      <c r="BZ46" s="397"/>
      <c r="CA46" s="397"/>
      <c r="CB46" s="397"/>
      <c r="CC46" s="397"/>
      <c r="CD46" s="397"/>
      <c r="CE46" s="397"/>
      <c r="CF46" s="397"/>
      <c r="CG46" s="397"/>
      <c r="CH46" s="397"/>
      <c r="CI46" s="397"/>
      <c r="CJ46" s="397"/>
      <c r="CK46" s="397"/>
      <c r="CL46" s="397"/>
      <c r="CM46" s="397"/>
      <c r="CN46" s="397"/>
      <c r="CO46" s="397"/>
      <c r="CP46" s="397"/>
      <c r="CQ46" s="397"/>
      <c r="CR46" s="397"/>
      <c r="CS46" s="397"/>
      <c r="CT46" s="397"/>
      <c r="CU46" s="397"/>
      <c r="CV46" s="397"/>
      <c r="CW46" s="397"/>
      <c r="CX46" s="397"/>
      <c r="CY46" s="397"/>
      <c r="CZ46" s="397"/>
      <c r="DA46" s="397"/>
      <c r="DB46" s="397"/>
      <c r="DC46" s="397"/>
      <c r="DD46" s="397"/>
      <c r="DE46" s="397"/>
      <c r="DF46" s="397"/>
      <c r="DG46" s="397"/>
      <c r="DH46" s="397"/>
      <c r="DI46" s="397"/>
    </row>
    <row r="47" spans="1:113" x14ac:dyDescent="0.2">
      <c r="E47" s="397" t="s">
        <v>208</v>
      </c>
      <c r="F47" s="397"/>
      <c r="G47" s="397"/>
      <c r="H47" s="397"/>
      <c r="I47" s="397"/>
      <c r="J47" s="397"/>
      <c r="K47" s="397"/>
      <c r="L47" s="397"/>
      <c r="M47" s="397"/>
      <c r="N47" s="397"/>
      <c r="O47" s="397"/>
      <c r="P47" s="397"/>
      <c r="Q47" s="397"/>
      <c r="R47" s="397"/>
      <c r="S47" s="397"/>
      <c r="T47" s="397"/>
      <c r="U47" s="397"/>
      <c r="V47" s="397"/>
      <c r="W47" s="397"/>
      <c r="X47" s="397"/>
      <c r="Y47" s="397"/>
      <c r="Z47" s="397"/>
      <c r="AA47" s="397"/>
      <c r="AB47" s="397"/>
      <c r="AC47" s="397"/>
      <c r="AD47" s="397"/>
      <c r="AE47" s="397"/>
      <c r="AF47" s="397"/>
      <c r="AG47" s="397"/>
      <c r="AH47" s="397"/>
      <c r="AI47" s="397"/>
      <c r="AJ47" s="397"/>
      <c r="AK47" s="397"/>
      <c r="AL47" s="397"/>
      <c r="AM47" s="397"/>
      <c r="AN47" s="397"/>
      <c r="AO47" s="397"/>
      <c r="AP47" s="397"/>
      <c r="AQ47" s="397"/>
      <c r="AR47" s="397"/>
      <c r="AS47" s="397"/>
      <c r="AT47" s="397"/>
      <c r="AU47" s="397"/>
      <c r="AV47" s="397"/>
      <c r="AW47" s="397"/>
      <c r="AX47" s="397"/>
      <c r="AY47" s="397"/>
      <c r="AZ47" s="397"/>
      <c r="BA47" s="397"/>
      <c r="BB47" s="397"/>
      <c r="BC47" s="397"/>
      <c r="BD47" s="397"/>
      <c r="BE47" s="397"/>
      <c r="BF47" s="397"/>
      <c r="BG47" s="397"/>
      <c r="BH47" s="397"/>
      <c r="BI47" s="397"/>
      <c r="BJ47" s="397"/>
      <c r="BK47" s="397"/>
      <c r="BL47" s="397"/>
      <c r="BM47" s="397"/>
      <c r="BN47" s="397"/>
      <c r="BO47" s="397"/>
      <c r="BP47" s="397"/>
      <c r="BQ47" s="397"/>
      <c r="BR47" s="397"/>
      <c r="BS47" s="397"/>
      <c r="BT47" s="397"/>
      <c r="BU47" s="397"/>
      <c r="BV47" s="397"/>
      <c r="BW47" s="397"/>
      <c r="BX47" s="397"/>
      <c r="BY47" s="397"/>
      <c r="BZ47" s="397"/>
      <c r="CA47" s="397"/>
      <c r="CB47" s="397"/>
      <c r="CC47" s="397"/>
      <c r="CD47" s="397"/>
      <c r="CE47" s="397"/>
      <c r="CF47" s="397"/>
      <c r="CG47" s="397"/>
      <c r="CH47" s="397"/>
      <c r="CI47" s="397"/>
      <c r="CJ47" s="397"/>
      <c r="CK47" s="397"/>
      <c r="CL47" s="397"/>
      <c r="CM47" s="397"/>
      <c r="CN47" s="397"/>
      <c r="CO47" s="397"/>
      <c r="CP47" s="397"/>
      <c r="CQ47" s="397"/>
      <c r="CR47" s="397"/>
      <c r="CS47" s="397"/>
      <c r="CT47" s="397"/>
      <c r="CU47" s="397"/>
      <c r="CV47" s="397"/>
      <c r="CW47" s="397"/>
      <c r="CX47" s="397"/>
      <c r="CY47" s="397"/>
      <c r="CZ47" s="397"/>
      <c r="DA47" s="397"/>
      <c r="DB47" s="397"/>
      <c r="DC47" s="397"/>
      <c r="DD47" s="397"/>
      <c r="DE47" s="397"/>
      <c r="DF47" s="397"/>
      <c r="DG47" s="397"/>
      <c r="DH47" s="397"/>
      <c r="DI47" s="397"/>
    </row>
    <row r="48" spans="1:113" x14ac:dyDescent="0.2">
      <c r="E48" s="397" t="s">
        <v>209</v>
      </c>
      <c r="F48" s="397"/>
      <c r="G48" s="397"/>
      <c r="H48" s="397"/>
      <c r="I48" s="397"/>
      <c r="J48" s="397"/>
      <c r="K48" s="397"/>
      <c r="L48" s="397"/>
      <c r="M48" s="397"/>
      <c r="N48" s="397"/>
      <c r="O48" s="397"/>
      <c r="P48" s="397"/>
      <c r="Q48" s="397"/>
      <c r="R48" s="397"/>
      <c r="S48" s="397"/>
      <c r="T48" s="397"/>
      <c r="U48" s="397"/>
      <c r="V48" s="397"/>
      <c r="W48" s="397"/>
      <c r="X48" s="397"/>
      <c r="Y48" s="397"/>
      <c r="Z48" s="397"/>
      <c r="AA48" s="397"/>
      <c r="AB48" s="397"/>
      <c r="AC48" s="397"/>
      <c r="AD48" s="397"/>
      <c r="AE48" s="397"/>
      <c r="AF48" s="397"/>
      <c r="AG48" s="397"/>
      <c r="AH48" s="397"/>
      <c r="AI48" s="397"/>
      <c r="AJ48" s="397"/>
      <c r="AK48" s="397"/>
      <c r="AL48" s="397"/>
      <c r="AM48" s="397"/>
      <c r="AN48" s="397"/>
      <c r="AO48" s="397"/>
      <c r="AP48" s="397"/>
      <c r="AQ48" s="397"/>
      <c r="AR48" s="397"/>
      <c r="AS48" s="397"/>
      <c r="AT48" s="397"/>
      <c r="AU48" s="397"/>
      <c r="AV48" s="397"/>
      <c r="AW48" s="397"/>
      <c r="AX48" s="397"/>
      <c r="AY48" s="397"/>
      <c r="AZ48" s="397"/>
      <c r="BA48" s="397"/>
      <c r="BB48" s="397"/>
      <c r="BC48" s="397"/>
      <c r="BD48" s="397"/>
      <c r="BE48" s="397"/>
      <c r="BF48" s="397"/>
      <c r="BG48" s="397"/>
      <c r="BH48" s="397"/>
      <c r="BI48" s="397"/>
      <c r="BJ48" s="397"/>
      <c r="BK48" s="397"/>
      <c r="BL48" s="397"/>
      <c r="BM48" s="397"/>
      <c r="BN48" s="397"/>
      <c r="BO48" s="397"/>
      <c r="BP48" s="397"/>
      <c r="BQ48" s="397"/>
      <c r="BR48" s="397"/>
      <c r="BS48" s="397"/>
      <c r="BT48" s="397"/>
      <c r="BU48" s="397"/>
      <c r="BV48" s="397"/>
      <c r="BW48" s="397"/>
      <c r="BX48" s="397"/>
      <c r="BY48" s="397"/>
      <c r="BZ48" s="397"/>
      <c r="CA48" s="397"/>
      <c r="CB48" s="397"/>
      <c r="CC48" s="397"/>
      <c r="CD48" s="397"/>
      <c r="CE48" s="397"/>
      <c r="CF48" s="397"/>
      <c r="CG48" s="397"/>
      <c r="CH48" s="397"/>
      <c r="CI48" s="397"/>
      <c r="CJ48" s="397"/>
      <c r="CK48" s="397"/>
      <c r="CL48" s="397"/>
      <c r="CM48" s="397"/>
      <c r="CN48" s="397"/>
      <c r="CO48" s="397"/>
      <c r="CP48" s="397"/>
      <c r="CQ48" s="397"/>
      <c r="CR48" s="397"/>
      <c r="CS48" s="397"/>
      <c r="CT48" s="397"/>
      <c r="CU48" s="397"/>
      <c r="CV48" s="397"/>
      <c r="CW48" s="397"/>
      <c r="CX48" s="397"/>
      <c r="CY48" s="397"/>
      <c r="CZ48" s="397"/>
      <c r="DA48" s="397"/>
      <c r="DB48" s="397"/>
      <c r="DC48" s="397"/>
      <c r="DD48" s="397"/>
      <c r="DE48" s="397"/>
      <c r="DF48" s="397"/>
      <c r="DG48" s="397"/>
      <c r="DH48" s="397"/>
      <c r="DI48" s="397"/>
    </row>
    <row r="49" spans="5:113" x14ac:dyDescent="0.2">
      <c r="E49" s="399" t="s">
        <v>210</v>
      </c>
      <c r="F49" s="399"/>
      <c r="G49" s="399"/>
      <c r="H49" s="399"/>
      <c r="I49" s="399"/>
      <c r="J49" s="399"/>
      <c r="K49" s="399"/>
      <c r="L49" s="399"/>
      <c r="M49" s="399"/>
      <c r="N49" s="399"/>
      <c r="O49" s="399"/>
      <c r="P49" s="399"/>
      <c r="Q49" s="399"/>
      <c r="R49" s="399"/>
      <c r="S49" s="399"/>
      <c r="T49" s="399"/>
      <c r="U49" s="399"/>
      <c r="V49" s="399"/>
      <c r="W49" s="399"/>
      <c r="X49" s="399"/>
      <c r="Y49" s="399"/>
      <c r="Z49" s="399"/>
      <c r="AA49" s="399"/>
      <c r="AB49" s="399"/>
      <c r="AC49" s="399"/>
      <c r="AD49" s="399"/>
      <c r="AE49" s="399"/>
      <c r="AF49" s="399"/>
      <c r="AG49" s="399"/>
      <c r="AH49" s="399"/>
      <c r="AI49" s="399"/>
      <c r="AJ49" s="399"/>
      <c r="AK49" s="399"/>
      <c r="AL49" s="399"/>
      <c r="AM49" s="399"/>
      <c r="AN49" s="399"/>
      <c r="AO49" s="399"/>
      <c r="AP49" s="399"/>
      <c r="AQ49" s="399"/>
      <c r="AR49" s="399"/>
      <c r="AS49" s="399"/>
      <c r="AT49" s="399"/>
      <c r="AU49" s="399"/>
      <c r="AV49" s="399"/>
      <c r="AW49" s="399"/>
      <c r="AX49" s="399"/>
      <c r="AY49" s="399"/>
      <c r="AZ49" s="399"/>
      <c r="BA49" s="399"/>
      <c r="BB49" s="399"/>
      <c r="BC49" s="399"/>
      <c r="BD49" s="399"/>
      <c r="BE49" s="399"/>
      <c r="BF49" s="399"/>
      <c r="BG49" s="399"/>
      <c r="BH49" s="399"/>
      <c r="BI49" s="399"/>
      <c r="BJ49" s="399"/>
      <c r="BK49" s="399"/>
      <c r="BL49" s="399"/>
      <c r="BM49" s="399"/>
      <c r="BN49" s="399"/>
      <c r="BO49" s="399"/>
      <c r="BP49" s="399"/>
      <c r="BQ49" s="399"/>
      <c r="BR49" s="399"/>
      <c r="BS49" s="399"/>
      <c r="BT49" s="399"/>
      <c r="BU49" s="399"/>
      <c r="BV49" s="399"/>
      <c r="BW49" s="399"/>
      <c r="BX49" s="399"/>
      <c r="BY49" s="399"/>
      <c r="BZ49" s="399"/>
      <c r="CA49" s="399"/>
      <c r="CB49" s="399"/>
      <c r="CC49" s="399"/>
      <c r="CD49" s="399"/>
      <c r="CE49" s="399"/>
      <c r="CF49" s="399"/>
      <c r="CG49" s="399"/>
      <c r="CH49" s="399"/>
      <c r="CI49" s="399"/>
      <c r="CJ49" s="399"/>
      <c r="CK49" s="399"/>
      <c r="CL49" s="399"/>
      <c r="CM49" s="399"/>
      <c r="CN49" s="399"/>
      <c r="CO49" s="399"/>
      <c r="CP49" s="399"/>
      <c r="CQ49" s="399"/>
      <c r="CR49" s="399"/>
      <c r="CS49" s="399"/>
      <c r="CT49" s="399"/>
      <c r="CU49" s="399"/>
      <c r="CV49" s="399"/>
      <c r="CW49" s="399"/>
      <c r="CX49" s="399"/>
      <c r="CY49" s="399"/>
      <c r="CZ49" s="399"/>
      <c r="DA49" s="399"/>
      <c r="DB49" s="399"/>
      <c r="DC49" s="399"/>
      <c r="DD49" s="399"/>
      <c r="DE49" s="399"/>
      <c r="DF49" s="399"/>
      <c r="DG49" s="399"/>
      <c r="DH49" s="399"/>
      <c r="DI49" s="399"/>
    </row>
    <row r="50" spans="5:113" x14ac:dyDescent="0.2">
      <c r="E50" s="397" t="s">
        <v>211</v>
      </c>
      <c r="F50" s="397"/>
      <c r="G50" s="397"/>
      <c r="H50" s="397"/>
      <c r="I50" s="397"/>
      <c r="J50" s="397"/>
      <c r="K50" s="397"/>
      <c r="L50" s="397"/>
      <c r="M50" s="397"/>
      <c r="N50" s="397"/>
      <c r="O50" s="397"/>
      <c r="P50" s="397"/>
      <c r="Q50" s="397"/>
      <c r="R50" s="397"/>
      <c r="S50" s="397"/>
      <c r="T50" s="397"/>
      <c r="U50" s="397"/>
      <c r="V50" s="397"/>
      <c r="W50" s="397"/>
      <c r="X50" s="397"/>
      <c r="Y50" s="397"/>
      <c r="Z50" s="397"/>
      <c r="AA50" s="397"/>
      <c r="AB50" s="397"/>
      <c r="AC50" s="397"/>
      <c r="AD50" s="397"/>
      <c r="AE50" s="397"/>
      <c r="AF50" s="397"/>
      <c r="AG50" s="397"/>
      <c r="AH50" s="397"/>
      <c r="AI50" s="397"/>
      <c r="AJ50" s="397"/>
      <c r="AK50" s="397"/>
      <c r="AL50" s="397"/>
      <c r="AM50" s="397"/>
      <c r="AN50" s="397"/>
      <c r="AO50" s="397"/>
      <c r="AP50" s="397"/>
      <c r="AQ50" s="397"/>
      <c r="AR50" s="397"/>
      <c r="AS50" s="397"/>
      <c r="AT50" s="397"/>
      <c r="AU50" s="397"/>
      <c r="AV50" s="397"/>
      <c r="AW50" s="397"/>
      <c r="AX50" s="397"/>
      <c r="AY50" s="397"/>
      <c r="AZ50" s="397"/>
      <c r="BA50" s="397"/>
      <c r="BB50" s="397"/>
      <c r="BC50" s="397"/>
      <c r="BD50" s="397"/>
      <c r="BE50" s="397"/>
      <c r="BF50" s="397"/>
      <c r="BG50" s="397"/>
      <c r="BH50" s="397"/>
      <c r="BI50" s="397"/>
      <c r="BJ50" s="397"/>
      <c r="BK50" s="397"/>
      <c r="BL50" s="397"/>
      <c r="BM50" s="397"/>
      <c r="BN50" s="397"/>
      <c r="BO50" s="397"/>
      <c r="BP50" s="397"/>
      <c r="BQ50" s="397"/>
      <c r="BR50" s="397"/>
      <c r="BS50" s="397"/>
      <c r="BT50" s="397"/>
      <c r="BU50" s="397"/>
      <c r="BV50" s="397"/>
      <c r="BW50" s="397"/>
      <c r="BX50" s="397"/>
      <c r="BY50" s="397"/>
      <c r="BZ50" s="397"/>
      <c r="CA50" s="397"/>
      <c r="CB50" s="397"/>
      <c r="CC50" s="397"/>
      <c r="CD50" s="397"/>
      <c r="CE50" s="397"/>
      <c r="CF50" s="397"/>
      <c r="CG50" s="397"/>
      <c r="CH50" s="397"/>
      <c r="CI50" s="397"/>
      <c r="CJ50" s="397"/>
      <c r="CK50" s="397"/>
      <c r="CL50" s="397"/>
      <c r="CM50" s="397"/>
      <c r="CN50" s="397"/>
      <c r="CO50" s="397"/>
      <c r="CP50" s="397"/>
      <c r="CQ50" s="397"/>
      <c r="CR50" s="397"/>
      <c r="CS50" s="397"/>
      <c r="CT50" s="397"/>
      <c r="CU50" s="397"/>
      <c r="CV50" s="397"/>
      <c r="CW50" s="397"/>
      <c r="CX50" s="397"/>
      <c r="CY50" s="397"/>
      <c r="CZ50" s="397"/>
      <c r="DA50" s="397"/>
      <c r="DB50" s="397"/>
      <c r="DC50" s="397"/>
      <c r="DD50" s="397"/>
      <c r="DE50" s="397"/>
      <c r="DF50" s="397"/>
      <c r="DG50" s="397"/>
      <c r="DH50" s="397"/>
      <c r="DI50" s="397"/>
    </row>
    <row r="51" spans="5:113" x14ac:dyDescent="0.2">
      <c r="E51" s="397" t="s">
        <v>212</v>
      </c>
      <c r="F51" s="397"/>
      <c r="G51" s="397"/>
      <c r="H51" s="397"/>
      <c r="I51" s="397"/>
      <c r="J51" s="397"/>
      <c r="K51" s="397"/>
      <c r="L51" s="397"/>
      <c r="M51" s="397"/>
      <c r="N51" s="397"/>
      <c r="O51" s="397"/>
      <c r="P51" s="397"/>
      <c r="Q51" s="397"/>
      <c r="R51" s="397"/>
      <c r="S51" s="397"/>
      <c r="T51" s="397"/>
      <c r="U51" s="397"/>
      <c r="V51" s="397"/>
      <c r="W51" s="397"/>
      <c r="X51" s="397"/>
      <c r="Y51" s="397"/>
      <c r="Z51" s="397"/>
      <c r="AA51" s="397"/>
      <c r="AB51" s="397"/>
      <c r="AC51" s="397"/>
      <c r="AD51" s="397"/>
      <c r="AE51" s="397"/>
      <c r="AF51" s="397"/>
      <c r="AG51" s="397"/>
      <c r="AH51" s="397"/>
      <c r="AI51" s="397"/>
      <c r="AJ51" s="397"/>
      <c r="AK51" s="397"/>
      <c r="AL51" s="397"/>
      <c r="AM51" s="397"/>
      <c r="AN51" s="397"/>
      <c r="AO51" s="397"/>
      <c r="AP51" s="397"/>
      <c r="AQ51" s="397"/>
      <c r="AR51" s="397"/>
      <c r="AS51" s="397"/>
      <c r="AT51" s="397"/>
      <c r="AU51" s="397"/>
      <c r="AV51" s="397"/>
      <c r="AW51" s="397"/>
      <c r="AX51" s="397"/>
      <c r="AY51" s="397"/>
      <c r="AZ51" s="397"/>
      <c r="BA51" s="397"/>
      <c r="BB51" s="397"/>
      <c r="BC51" s="397"/>
      <c r="BD51" s="397"/>
      <c r="BE51" s="397"/>
      <c r="BF51" s="397"/>
      <c r="BG51" s="397"/>
      <c r="BH51" s="397"/>
      <c r="BI51" s="397"/>
      <c r="BJ51" s="397"/>
      <c r="BK51" s="397"/>
      <c r="BL51" s="397"/>
      <c r="BM51" s="397"/>
      <c r="BN51" s="397"/>
      <c r="BO51" s="397"/>
      <c r="BP51" s="397"/>
      <c r="BQ51" s="397"/>
      <c r="BR51" s="397"/>
      <c r="BS51" s="397"/>
      <c r="BT51" s="397"/>
      <c r="BU51" s="397"/>
      <c r="BV51" s="397"/>
      <c r="BW51" s="397"/>
      <c r="BX51" s="397"/>
      <c r="BY51" s="397"/>
      <c r="BZ51" s="397"/>
      <c r="CA51" s="397"/>
      <c r="CB51" s="397"/>
      <c r="CC51" s="397"/>
      <c r="CD51" s="397"/>
      <c r="CE51" s="397"/>
      <c r="CF51" s="397"/>
      <c r="CG51" s="397"/>
      <c r="CH51" s="397"/>
      <c r="CI51" s="397"/>
      <c r="CJ51" s="397"/>
      <c r="CK51" s="397"/>
      <c r="CL51" s="397"/>
      <c r="CM51" s="397"/>
      <c r="CN51" s="397"/>
      <c r="CO51" s="397"/>
      <c r="CP51" s="397"/>
      <c r="CQ51" s="397"/>
      <c r="CR51" s="397"/>
      <c r="CS51" s="397"/>
      <c r="CT51" s="397"/>
      <c r="CU51" s="397"/>
      <c r="CV51" s="397"/>
      <c r="CW51" s="397"/>
      <c r="CX51" s="397"/>
      <c r="CY51" s="397"/>
      <c r="CZ51" s="397"/>
      <c r="DA51" s="397"/>
      <c r="DB51" s="397"/>
      <c r="DC51" s="397"/>
      <c r="DD51" s="397"/>
      <c r="DE51" s="397"/>
      <c r="DF51" s="397"/>
      <c r="DG51" s="397"/>
      <c r="DH51" s="397"/>
      <c r="DI51" s="397"/>
    </row>
    <row r="52" spans="5:113" x14ac:dyDescent="0.2">
      <c r="E52" s="397" t="s">
        <v>213</v>
      </c>
      <c r="F52" s="397"/>
      <c r="G52" s="397"/>
      <c r="H52" s="397"/>
      <c r="I52" s="397"/>
      <c r="J52" s="397"/>
      <c r="K52" s="397"/>
      <c r="L52" s="397"/>
      <c r="M52" s="397"/>
      <c r="N52" s="397"/>
      <c r="O52" s="397"/>
      <c r="P52" s="397"/>
      <c r="Q52" s="397"/>
      <c r="R52" s="397"/>
      <c r="S52" s="397"/>
      <c r="T52" s="397"/>
      <c r="U52" s="397"/>
      <c r="V52" s="397"/>
      <c r="W52" s="397"/>
      <c r="X52" s="397"/>
      <c r="Y52" s="397"/>
      <c r="Z52" s="397"/>
      <c r="AA52" s="397"/>
      <c r="AB52" s="397"/>
      <c r="AC52" s="397"/>
      <c r="AD52" s="397"/>
      <c r="AE52" s="397"/>
      <c r="AF52" s="397"/>
      <c r="AG52" s="397"/>
      <c r="AH52" s="397"/>
      <c r="AI52" s="397"/>
      <c r="AJ52" s="397"/>
      <c r="AK52" s="397"/>
      <c r="AL52" s="397"/>
      <c r="AM52" s="397"/>
      <c r="AN52" s="397"/>
      <c r="AO52" s="397"/>
      <c r="AP52" s="397"/>
      <c r="AQ52" s="397"/>
      <c r="AR52" s="397"/>
      <c r="AS52" s="397"/>
      <c r="AT52" s="397"/>
      <c r="AU52" s="397"/>
      <c r="AV52" s="397"/>
      <c r="AW52" s="397"/>
      <c r="AX52" s="397"/>
      <c r="AY52" s="397"/>
      <c r="AZ52" s="397"/>
      <c r="BA52" s="397"/>
      <c r="BB52" s="397"/>
      <c r="BC52" s="397"/>
      <c r="BD52" s="397"/>
      <c r="BE52" s="397"/>
      <c r="BF52" s="397"/>
      <c r="BG52" s="397"/>
      <c r="BH52" s="397"/>
      <c r="BI52" s="397"/>
      <c r="BJ52" s="397"/>
      <c r="BK52" s="397"/>
      <c r="BL52" s="397"/>
      <c r="BM52" s="397"/>
      <c r="BN52" s="397"/>
      <c r="BO52" s="397"/>
      <c r="BP52" s="397"/>
      <c r="BQ52" s="397"/>
      <c r="BR52" s="397"/>
      <c r="BS52" s="397"/>
      <c r="BT52" s="397"/>
      <c r="BU52" s="397"/>
      <c r="BV52" s="397"/>
      <c r="BW52" s="397"/>
      <c r="BX52" s="397"/>
      <c r="BY52" s="397"/>
      <c r="BZ52" s="397"/>
      <c r="CA52" s="397"/>
      <c r="CB52" s="397"/>
      <c r="CC52" s="397"/>
      <c r="CD52" s="397"/>
      <c r="CE52" s="397"/>
      <c r="CF52" s="397"/>
      <c r="CG52" s="397"/>
      <c r="CH52" s="397"/>
      <c r="CI52" s="397"/>
      <c r="CJ52" s="397"/>
      <c r="CK52" s="397"/>
      <c r="CL52" s="397"/>
      <c r="CM52" s="397"/>
      <c r="CN52" s="397"/>
      <c r="CO52" s="397"/>
      <c r="CP52" s="397"/>
      <c r="CQ52" s="397"/>
      <c r="CR52" s="397"/>
      <c r="CS52" s="397"/>
      <c r="CT52" s="397"/>
      <c r="CU52" s="397"/>
      <c r="CV52" s="397"/>
      <c r="CW52" s="397"/>
      <c r="CX52" s="397"/>
      <c r="CY52" s="397"/>
      <c r="CZ52" s="397"/>
      <c r="DA52" s="397"/>
      <c r="DB52" s="397"/>
      <c r="DC52" s="397"/>
      <c r="DD52" s="397"/>
      <c r="DE52" s="397"/>
      <c r="DF52" s="397"/>
      <c r="DG52" s="397"/>
      <c r="DH52" s="397"/>
      <c r="DI52" s="397"/>
    </row>
    <row r="53" spans="5:113" x14ac:dyDescent="0.2">
      <c r="E53" s="177" t="s">
        <v>604</v>
      </c>
    </row>
    <row r="54" spans="5:113" x14ac:dyDescent="0.2"/>
    <row r="55" spans="5:113" x14ac:dyDescent="0.2"/>
    <row r="56" spans="5:113" x14ac:dyDescent="0.2"/>
  </sheetData>
  <sheetProtection algorithmName="SHA-512" hashValue="G87ylg2J4h1gOiykW0+jqnLY4qFEvGO1BHuA1v9R/99xj/Oeu5RZQakyNW1nc7Q5tH5k31FUYqecWUOztglZAg==" saltValue="XCGkG31Ug5Zt5tTXUyI8nA=="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2">
      <c r="A34" s="22"/>
      <c r="B34" s="31"/>
      <c r="C34" s="1184" t="s">
        <v>568</v>
      </c>
      <c r="D34" s="1184"/>
      <c r="E34" s="1185"/>
      <c r="F34" s="32">
        <v>11.42</v>
      </c>
      <c r="G34" s="33">
        <v>12.87</v>
      </c>
      <c r="H34" s="33">
        <v>13.8</v>
      </c>
      <c r="I34" s="33">
        <v>13.97</v>
      </c>
      <c r="J34" s="34">
        <v>13.92</v>
      </c>
      <c r="K34" s="22"/>
      <c r="L34" s="22"/>
      <c r="M34" s="22"/>
      <c r="N34" s="22"/>
      <c r="O34" s="22"/>
      <c r="P34" s="22"/>
    </row>
    <row r="35" spans="1:16" ht="39" customHeight="1" x14ac:dyDescent="0.2">
      <c r="A35" s="22"/>
      <c r="B35" s="35"/>
      <c r="C35" s="1178" t="s">
        <v>569</v>
      </c>
      <c r="D35" s="1179"/>
      <c r="E35" s="1180"/>
      <c r="F35" s="36">
        <v>2.37</v>
      </c>
      <c r="G35" s="37">
        <v>2.4</v>
      </c>
      <c r="H35" s="37">
        <v>2.3199999999999998</v>
      </c>
      <c r="I35" s="37">
        <v>2.76</v>
      </c>
      <c r="J35" s="38">
        <v>4.21</v>
      </c>
      <c r="K35" s="22"/>
      <c r="L35" s="22"/>
      <c r="M35" s="22"/>
      <c r="N35" s="22"/>
      <c r="O35" s="22"/>
      <c r="P35" s="22"/>
    </row>
    <row r="36" spans="1:16" ht="39" customHeight="1" x14ac:dyDescent="0.2">
      <c r="A36" s="22"/>
      <c r="B36" s="35"/>
      <c r="C36" s="1178" t="s">
        <v>570</v>
      </c>
      <c r="D36" s="1179"/>
      <c r="E36" s="1180"/>
      <c r="F36" s="36">
        <v>3.48</v>
      </c>
      <c r="G36" s="37">
        <v>3.93</v>
      </c>
      <c r="H36" s="37">
        <v>3.57</v>
      </c>
      <c r="I36" s="37">
        <v>3.28</v>
      </c>
      <c r="J36" s="38">
        <v>2.61</v>
      </c>
      <c r="K36" s="22"/>
      <c r="L36" s="22"/>
      <c r="M36" s="22"/>
      <c r="N36" s="22"/>
      <c r="O36" s="22"/>
      <c r="P36" s="22"/>
    </row>
    <row r="37" spans="1:16" ht="39" customHeight="1" x14ac:dyDescent="0.2">
      <c r="A37" s="22"/>
      <c r="B37" s="35"/>
      <c r="C37" s="1178" t="s">
        <v>571</v>
      </c>
      <c r="D37" s="1179"/>
      <c r="E37" s="1180"/>
      <c r="F37" s="36">
        <v>0.39</v>
      </c>
      <c r="G37" s="37">
        <v>0.41</v>
      </c>
      <c r="H37" s="37">
        <v>0.01</v>
      </c>
      <c r="I37" s="37">
        <v>0.03</v>
      </c>
      <c r="J37" s="38">
        <v>0.72</v>
      </c>
      <c r="K37" s="22"/>
      <c r="L37" s="22"/>
      <c r="M37" s="22"/>
      <c r="N37" s="22"/>
      <c r="O37" s="22"/>
      <c r="P37" s="22"/>
    </row>
    <row r="38" spans="1:16" ht="39" customHeight="1" x14ac:dyDescent="0.2">
      <c r="A38" s="22"/>
      <c r="B38" s="35"/>
      <c r="C38" s="1178" t="s">
        <v>572</v>
      </c>
      <c r="D38" s="1179"/>
      <c r="E38" s="1180"/>
      <c r="F38" s="36">
        <v>2.5299999999999998</v>
      </c>
      <c r="G38" s="37">
        <v>1.01</v>
      </c>
      <c r="H38" s="37">
        <v>0.8</v>
      </c>
      <c r="I38" s="37">
        <v>0.55000000000000004</v>
      </c>
      <c r="J38" s="38">
        <v>0.46</v>
      </c>
      <c r="K38" s="22"/>
      <c r="L38" s="22"/>
      <c r="M38" s="22"/>
      <c r="N38" s="22"/>
      <c r="O38" s="22"/>
      <c r="P38" s="22"/>
    </row>
    <row r="39" spans="1:16" ht="39" customHeight="1" x14ac:dyDescent="0.2">
      <c r="A39" s="22"/>
      <c r="B39" s="35"/>
      <c r="C39" s="1178" t="s">
        <v>573</v>
      </c>
      <c r="D39" s="1179"/>
      <c r="E39" s="1180"/>
      <c r="F39" s="36">
        <v>0.01</v>
      </c>
      <c r="G39" s="37">
        <v>0.01</v>
      </c>
      <c r="H39" s="37">
        <v>0.48</v>
      </c>
      <c r="I39" s="37">
        <v>0.01</v>
      </c>
      <c r="J39" s="38">
        <v>0.01</v>
      </c>
      <c r="K39" s="22"/>
      <c r="L39" s="22"/>
      <c r="M39" s="22"/>
      <c r="N39" s="22"/>
      <c r="O39" s="22"/>
      <c r="P39" s="22"/>
    </row>
    <row r="40" spans="1:16" ht="39" customHeight="1" x14ac:dyDescent="0.2">
      <c r="A40" s="22"/>
      <c r="B40" s="35"/>
      <c r="C40" s="1178"/>
      <c r="D40" s="1179"/>
      <c r="E40" s="1180"/>
      <c r="F40" s="36"/>
      <c r="G40" s="37"/>
      <c r="H40" s="37"/>
      <c r="I40" s="37"/>
      <c r="J40" s="38"/>
      <c r="K40" s="22"/>
      <c r="L40" s="22"/>
      <c r="M40" s="22"/>
      <c r="N40" s="22"/>
      <c r="O40" s="22"/>
      <c r="P40" s="22"/>
    </row>
    <row r="41" spans="1:16" ht="39" customHeight="1" x14ac:dyDescent="0.2">
      <c r="A41" s="22"/>
      <c r="B41" s="35"/>
      <c r="C41" s="1178"/>
      <c r="D41" s="1179"/>
      <c r="E41" s="1180"/>
      <c r="F41" s="36"/>
      <c r="G41" s="37"/>
      <c r="H41" s="37"/>
      <c r="I41" s="37"/>
      <c r="J41" s="38"/>
      <c r="K41" s="22"/>
      <c r="L41" s="22"/>
      <c r="M41" s="22"/>
      <c r="N41" s="22"/>
      <c r="O41" s="22"/>
      <c r="P41" s="22"/>
    </row>
    <row r="42" spans="1:16" ht="39" customHeight="1" x14ac:dyDescent="0.2">
      <c r="A42" s="22"/>
      <c r="B42" s="39"/>
      <c r="C42" s="1178" t="s">
        <v>574</v>
      </c>
      <c r="D42" s="1179"/>
      <c r="E42" s="1180"/>
      <c r="F42" s="36" t="s">
        <v>518</v>
      </c>
      <c r="G42" s="37" t="s">
        <v>518</v>
      </c>
      <c r="H42" s="37" t="s">
        <v>518</v>
      </c>
      <c r="I42" s="37" t="s">
        <v>518</v>
      </c>
      <c r="J42" s="38" t="s">
        <v>518</v>
      </c>
      <c r="K42" s="22"/>
      <c r="L42" s="22"/>
      <c r="M42" s="22"/>
      <c r="N42" s="22"/>
      <c r="O42" s="22"/>
      <c r="P42" s="22"/>
    </row>
    <row r="43" spans="1:16" ht="39" customHeight="1" thickBot="1" x14ac:dyDescent="0.25">
      <c r="A43" s="22"/>
      <c r="B43" s="40"/>
      <c r="C43" s="1181" t="s">
        <v>575</v>
      </c>
      <c r="D43" s="1182"/>
      <c r="E43" s="1183"/>
      <c r="F43" s="41" t="s">
        <v>518</v>
      </c>
      <c r="G43" s="42" t="s">
        <v>518</v>
      </c>
      <c r="H43" s="42" t="s">
        <v>518</v>
      </c>
      <c r="I43" s="42" t="s">
        <v>518</v>
      </c>
      <c r="J43" s="43" t="s">
        <v>518</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ZCPEHKCqeGLADPTS+esVi0tfkBmvGDiSS6F5C67iCU26sz0PrZHmyZInfB02+iGCkkwk9cwpFYErDFCiHiJfPQ==" saltValue="g5frjbcoWPPg7/Lbk3KGM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2">
      <c r="A45" s="48"/>
      <c r="B45" s="1204" t="s">
        <v>11</v>
      </c>
      <c r="C45" s="1205"/>
      <c r="D45" s="58"/>
      <c r="E45" s="1210" t="s">
        <v>12</v>
      </c>
      <c r="F45" s="1210"/>
      <c r="G45" s="1210"/>
      <c r="H45" s="1210"/>
      <c r="I45" s="1210"/>
      <c r="J45" s="1211"/>
      <c r="K45" s="59">
        <v>1709</v>
      </c>
      <c r="L45" s="60">
        <v>1798</v>
      </c>
      <c r="M45" s="60">
        <v>1749</v>
      </c>
      <c r="N45" s="60">
        <v>1748</v>
      </c>
      <c r="O45" s="61">
        <v>1909</v>
      </c>
      <c r="P45" s="48"/>
      <c r="Q45" s="48"/>
      <c r="R45" s="48"/>
      <c r="S45" s="48"/>
      <c r="T45" s="48"/>
      <c r="U45" s="48"/>
    </row>
    <row r="46" spans="1:21" ht="30.75" customHeight="1" x14ac:dyDescent="0.2">
      <c r="A46" s="48"/>
      <c r="B46" s="1206"/>
      <c r="C46" s="1207"/>
      <c r="D46" s="62"/>
      <c r="E46" s="1188" t="s">
        <v>13</v>
      </c>
      <c r="F46" s="1188"/>
      <c r="G46" s="1188"/>
      <c r="H46" s="1188"/>
      <c r="I46" s="1188"/>
      <c r="J46" s="1189"/>
      <c r="K46" s="63" t="s">
        <v>518</v>
      </c>
      <c r="L46" s="64" t="s">
        <v>518</v>
      </c>
      <c r="M46" s="64" t="s">
        <v>518</v>
      </c>
      <c r="N46" s="64" t="s">
        <v>518</v>
      </c>
      <c r="O46" s="65" t="s">
        <v>518</v>
      </c>
      <c r="P46" s="48"/>
      <c r="Q46" s="48"/>
      <c r="R46" s="48"/>
      <c r="S46" s="48"/>
      <c r="T46" s="48"/>
      <c r="U46" s="48"/>
    </row>
    <row r="47" spans="1:21" ht="30.75" customHeight="1" x14ac:dyDescent="0.2">
      <c r="A47" s="48"/>
      <c r="B47" s="1206"/>
      <c r="C47" s="1207"/>
      <c r="D47" s="62"/>
      <c r="E47" s="1188" t="s">
        <v>14</v>
      </c>
      <c r="F47" s="1188"/>
      <c r="G47" s="1188"/>
      <c r="H47" s="1188"/>
      <c r="I47" s="1188"/>
      <c r="J47" s="1189"/>
      <c r="K47" s="63" t="s">
        <v>518</v>
      </c>
      <c r="L47" s="64" t="s">
        <v>518</v>
      </c>
      <c r="M47" s="64" t="s">
        <v>518</v>
      </c>
      <c r="N47" s="64" t="s">
        <v>518</v>
      </c>
      <c r="O47" s="65" t="s">
        <v>518</v>
      </c>
      <c r="P47" s="48"/>
      <c r="Q47" s="48"/>
      <c r="R47" s="48"/>
      <c r="S47" s="48"/>
      <c r="T47" s="48"/>
      <c r="U47" s="48"/>
    </row>
    <row r="48" spans="1:21" ht="30.75" customHeight="1" x14ac:dyDescent="0.2">
      <c r="A48" s="48"/>
      <c r="B48" s="1206"/>
      <c r="C48" s="1207"/>
      <c r="D48" s="62"/>
      <c r="E48" s="1188" t="s">
        <v>15</v>
      </c>
      <c r="F48" s="1188"/>
      <c r="G48" s="1188"/>
      <c r="H48" s="1188"/>
      <c r="I48" s="1188"/>
      <c r="J48" s="1189"/>
      <c r="K48" s="63">
        <v>408</v>
      </c>
      <c r="L48" s="64">
        <v>405</v>
      </c>
      <c r="M48" s="64">
        <v>358</v>
      </c>
      <c r="N48" s="64">
        <v>319</v>
      </c>
      <c r="O48" s="65">
        <v>314</v>
      </c>
      <c r="P48" s="48"/>
      <c r="Q48" s="48"/>
      <c r="R48" s="48"/>
      <c r="S48" s="48"/>
      <c r="T48" s="48"/>
      <c r="U48" s="48"/>
    </row>
    <row r="49" spans="1:21" ht="30.75" customHeight="1" x14ac:dyDescent="0.2">
      <c r="A49" s="48"/>
      <c r="B49" s="1206"/>
      <c r="C49" s="1207"/>
      <c r="D49" s="62"/>
      <c r="E49" s="1188" t="s">
        <v>16</v>
      </c>
      <c r="F49" s="1188"/>
      <c r="G49" s="1188"/>
      <c r="H49" s="1188"/>
      <c r="I49" s="1188"/>
      <c r="J49" s="1189"/>
      <c r="K49" s="63">
        <v>129</v>
      </c>
      <c r="L49" s="64">
        <v>138</v>
      </c>
      <c r="M49" s="64">
        <v>132</v>
      </c>
      <c r="N49" s="64">
        <v>183</v>
      </c>
      <c r="O49" s="65">
        <v>296</v>
      </c>
      <c r="P49" s="48"/>
      <c r="Q49" s="48"/>
      <c r="R49" s="48"/>
      <c r="S49" s="48"/>
      <c r="T49" s="48"/>
      <c r="U49" s="48"/>
    </row>
    <row r="50" spans="1:21" ht="30.75" customHeight="1" x14ac:dyDescent="0.2">
      <c r="A50" s="48"/>
      <c r="B50" s="1206"/>
      <c r="C50" s="1207"/>
      <c r="D50" s="62"/>
      <c r="E50" s="1188" t="s">
        <v>17</v>
      </c>
      <c r="F50" s="1188"/>
      <c r="G50" s="1188"/>
      <c r="H50" s="1188"/>
      <c r="I50" s="1188"/>
      <c r="J50" s="1189"/>
      <c r="K50" s="63">
        <v>112</v>
      </c>
      <c r="L50" s="64">
        <v>166</v>
      </c>
      <c r="M50" s="64">
        <v>184</v>
      </c>
      <c r="N50" s="64">
        <v>183</v>
      </c>
      <c r="O50" s="65">
        <v>182</v>
      </c>
      <c r="P50" s="48"/>
      <c r="Q50" s="48"/>
      <c r="R50" s="48"/>
      <c r="S50" s="48"/>
      <c r="T50" s="48"/>
      <c r="U50" s="48"/>
    </row>
    <row r="51" spans="1:21" ht="30.75" customHeight="1" x14ac:dyDescent="0.2">
      <c r="A51" s="48"/>
      <c r="B51" s="1208"/>
      <c r="C51" s="1209"/>
      <c r="D51" s="66"/>
      <c r="E51" s="1188" t="s">
        <v>18</v>
      </c>
      <c r="F51" s="1188"/>
      <c r="G51" s="1188"/>
      <c r="H51" s="1188"/>
      <c r="I51" s="1188"/>
      <c r="J51" s="1189"/>
      <c r="K51" s="63" t="s">
        <v>518</v>
      </c>
      <c r="L51" s="64" t="s">
        <v>518</v>
      </c>
      <c r="M51" s="64" t="s">
        <v>518</v>
      </c>
      <c r="N51" s="64" t="s">
        <v>518</v>
      </c>
      <c r="O51" s="65" t="s">
        <v>518</v>
      </c>
      <c r="P51" s="48"/>
      <c r="Q51" s="48"/>
      <c r="R51" s="48"/>
      <c r="S51" s="48"/>
      <c r="T51" s="48"/>
      <c r="U51" s="48"/>
    </row>
    <row r="52" spans="1:21" ht="30.75" customHeight="1" x14ac:dyDescent="0.2">
      <c r="A52" s="48"/>
      <c r="B52" s="1186" t="s">
        <v>19</v>
      </c>
      <c r="C52" s="1187"/>
      <c r="D52" s="66"/>
      <c r="E52" s="1188" t="s">
        <v>20</v>
      </c>
      <c r="F52" s="1188"/>
      <c r="G52" s="1188"/>
      <c r="H52" s="1188"/>
      <c r="I52" s="1188"/>
      <c r="J52" s="1189"/>
      <c r="K52" s="63">
        <v>1809</v>
      </c>
      <c r="L52" s="64">
        <v>1803</v>
      </c>
      <c r="M52" s="64">
        <v>1765</v>
      </c>
      <c r="N52" s="64">
        <v>1744</v>
      </c>
      <c r="O52" s="65">
        <v>1947</v>
      </c>
      <c r="P52" s="48"/>
      <c r="Q52" s="48"/>
      <c r="R52" s="48"/>
      <c r="S52" s="48"/>
      <c r="T52" s="48"/>
      <c r="U52" s="48"/>
    </row>
    <row r="53" spans="1:21" ht="30.75" customHeight="1" thickBot="1" x14ac:dyDescent="0.25">
      <c r="A53" s="48"/>
      <c r="B53" s="1190" t="s">
        <v>21</v>
      </c>
      <c r="C53" s="1191"/>
      <c r="D53" s="67"/>
      <c r="E53" s="1192" t="s">
        <v>22</v>
      </c>
      <c r="F53" s="1192"/>
      <c r="G53" s="1192"/>
      <c r="H53" s="1192"/>
      <c r="I53" s="1192"/>
      <c r="J53" s="1193"/>
      <c r="K53" s="68">
        <v>549</v>
      </c>
      <c r="L53" s="69">
        <v>704</v>
      </c>
      <c r="M53" s="69">
        <v>658</v>
      </c>
      <c r="N53" s="69">
        <v>689</v>
      </c>
      <c r="O53" s="70">
        <v>754</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3">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2">
      <c r="B57" s="1194" t="s">
        <v>25</v>
      </c>
      <c r="C57" s="1195"/>
      <c r="D57" s="1198" t="s">
        <v>26</v>
      </c>
      <c r="E57" s="1199"/>
      <c r="F57" s="1199"/>
      <c r="G57" s="1199"/>
      <c r="H57" s="1199"/>
      <c r="I57" s="1199"/>
      <c r="J57" s="1200"/>
      <c r="K57" s="83" t="s">
        <v>597</v>
      </c>
      <c r="L57" s="84" t="s">
        <v>597</v>
      </c>
      <c r="M57" s="84" t="s">
        <v>597</v>
      </c>
      <c r="N57" s="84" t="s">
        <v>597</v>
      </c>
      <c r="O57" s="85" t="s">
        <v>597</v>
      </c>
    </row>
    <row r="58" spans="1:21" ht="31.5" customHeight="1" thickBot="1" x14ac:dyDescent="0.25">
      <c r="B58" s="1196"/>
      <c r="C58" s="1197"/>
      <c r="D58" s="1201" t="s">
        <v>27</v>
      </c>
      <c r="E58" s="1202"/>
      <c r="F58" s="1202"/>
      <c r="G58" s="1202"/>
      <c r="H58" s="1202"/>
      <c r="I58" s="1202"/>
      <c r="J58" s="1203"/>
      <c r="K58" s="86" t="s">
        <v>597</v>
      </c>
      <c r="L58" s="87" t="s">
        <v>597</v>
      </c>
      <c r="M58" s="87" t="s">
        <v>597</v>
      </c>
      <c r="N58" s="87" t="s">
        <v>597</v>
      </c>
      <c r="O58" s="88" t="s">
        <v>597</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8RNIrEZI58LmRkAeFpkmblP+kcWrBitRDBxv+2g+eLRs0wBMj3MzZhrE+DSGHutofUNizN6X+PPd6QjZEJBDJA==" saltValue="BujDRcOeGhac4bQTioDlm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559</v>
      </c>
      <c r="J40" s="100" t="s">
        <v>560</v>
      </c>
      <c r="K40" s="100" t="s">
        <v>561</v>
      </c>
      <c r="L40" s="100" t="s">
        <v>562</v>
      </c>
      <c r="M40" s="101" t="s">
        <v>563</v>
      </c>
    </row>
    <row r="41" spans="2:13" ht="27.75" customHeight="1" x14ac:dyDescent="0.2">
      <c r="B41" s="1224" t="s">
        <v>30</v>
      </c>
      <c r="C41" s="1225"/>
      <c r="D41" s="102"/>
      <c r="E41" s="1226" t="s">
        <v>31</v>
      </c>
      <c r="F41" s="1226"/>
      <c r="G41" s="1226"/>
      <c r="H41" s="1227"/>
      <c r="I41" s="346">
        <v>20702</v>
      </c>
      <c r="J41" s="347">
        <v>21117</v>
      </c>
      <c r="K41" s="347">
        <v>20617</v>
      </c>
      <c r="L41" s="347">
        <v>20172</v>
      </c>
      <c r="M41" s="348">
        <v>20047</v>
      </c>
    </row>
    <row r="42" spans="2:13" ht="27.75" customHeight="1" x14ac:dyDescent="0.2">
      <c r="B42" s="1214"/>
      <c r="C42" s="1215"/>
      <c r="D42" s="103"/>
      <c r="E42" s="1218" t="s">
        <v>32</v>
      </c>
      <c r="F42" s="1218"/>
      <c r="G42" s="1218"/>
      <c r="H42" s="1219"/>
      <c r="I42" s="349">
        <v>1404</v>
      </c>
      <c r="J42" s="350">
        <v>1428</v>
      </c>
      <c r="K42" s="350">
        <v>1260</v>
      </c>
      <c r="L42" s="350">
        <v>1088</v>
      </c>
      <c r="M42" s="351">
        <v>915</v>
      </c>
    </row>
    <row r="43" spans="2:13" ht="27.75" customHeight="1" x14ac:dyDescent="0.2">
      <c r="B43" s="1214"/>
      <c r="C43" s="1215"/>
      <c r="D43" s="103"/>
      <c r="E43" s="1218" t="s">
        <v>33</v>
      </c>
      <c r="F43" s="1218"/>
      <c r="G43" s="1218"/>
      <c r="H43" s="1219"/>
      <c r="I43" s="349">
        <v>5915</v>
      </c>
      <c r="J43" s="350">
        <v>5758</v>
      </c>
      <c r="K43" s="350">
        <v>5545</v>
      </c>
      <c r="L43" s="350">
        <v>4922</v>
      </c>
      <c r="M43" s="351">
        <v>4245</v>
      </c>
    </row>
    <row r="44" spans="2:13" ht="27.75" customHeight="1" x14ac:dyDescent="0.2">
      <c r="B44" s="1214"/>
      <c r="C44" s="1215"/>
      <c r="D44" s="103"/>
      <c r="E44" s="1218" t="s">
        <v>34</v>
      </c>
      <c r="F44" s="1218"/>
      <c r="G44" s="1218"/>
      <c r="H44" s="1219"/>
      <c r="I44" s="349">
        <v>2475</v>
      </c>
      <c r="J44" s="350">
        <v>2594</v>
      </c>
      <c r="K44" s="350">
        <v>2620</v>
      </c>
      <c r="L44" s="350">
        <v>2486</v>
      </c>
      <c r="M44" s="351">
        <v>3000</v>
      </c>
    </row>
    <row r="45" spans="2:13" ht="27.75" customHeight="1" x14ac:dyDescent="0.2">
      <c r="B45" s="1214"/>
      <c r="C45" s="1215"/>
      <c r="D45" s="103"/>
      <c r="E45" s="1218" t="s">
        <v>35</v>
      </c>
      <c r="F45" s="1218"/>
      <c r="G45" s="1218"/>
      <c r="H45" s="1219"/>
      <c r="I45" s="349">
        <v>855</v>
      </c>
      <c r="J45" s="350">
        <v>766</v>
      </c>
      <c r="K45" s="350">
        <v>641</v>
      </c>
      <c r="L45" s="350">
        <v>584</v>
      </c>
      <c r="M45" s="351">
        <v>465</v>
      </c>
    </row>
    <row r="46" spans="2:13" ht="27.75" customHeight="1" x14ac:dyDescent="0.2">
      <c r="B46" s="1214"/>
      <c r="C46" s="1215"/>
      <c r="D46" s="104"/>
      <c r="E46" s="1218" t="s">
        <v>36</v>
      </c>
      <c r="F46" s="1218"/>
      <c r="G46" s="1218"/>
      <c r="H46" s="1219"/>
      <c r="I46" s="349">
        <v>86</v>
      </c>
      <c r="J46" s="350">
        <v>18</v>
      </c>
      <c r="K46" s="350">
        <v>55</v>
      </c>
      <c r="L46" s="350">
        <v>69</v>
      </c>
      <c r="M46" s="351">
        <v>85</v>
      </c>
    </row>
    <row r="47" spans="2:13" ht="27.75" customHeight="1" x14ac:dyDescent="0.2">
      <c r="B47" s="1214"/>
      <c r="C47" s="1215"/>
      <c r="D47" s="105"/>
      <c r="E47" s="1228" t="s">
        <v>37</v>
      </c>
      <c r="F47" s="1229"/>
      <c r="G47" s="1229"/>
      <c r="H47" s="1230"/>
      <c r="I47" s="349" t="s">
        <v>518</v>
      </c>
      <c r="J47" s="350" t="s">
        <v>518</v>
      </c>
      <c r="K47" s="350" t="s">
        <v>518</v>
      </c>
      <c r="L47" s="350" t="s">
        <v>518</v>
      </c>
      <c r="M47" s="351" t="s">
        <v>518</v>
      </c>
    </row>
    <row r="48" spans="2:13" ht="27.75" customHeight="1" x14ac:dyDescent="0.2">
      <c r="B48" s="1214"/>
      <c r="C48" s="1215"/>
      <c r="D48" s="103"/>
      <c r="E48" s="1218" t="s">
        <v>38</v>
      </c>
      <c r="F48" s="1218"/>
      <c r="G48" s="1218"/>
      <c r="H48" s="1219"/>
      <c r="I48" s="349" t="s">
        <v>518</v>
      </c>
      <c r="J48" s="350" t="s">
        <v>518</v>
      </c>
      <c r="K48" s="350" t="s">
        <v>518</v>
      </c>
      <c r="L48" s="350" t="s">
        <v>518</v>
      </c>
      <c r="M48" s="351" t="s">
        <v>518</v>
      </c>
    </row>
    <row r="49" spans="2:13" ht="27.75" customHeight="1" x14ac:dyDescent="0.2">
      <c r="B49" s="1216"/>
      <c r="C49" s="1217"/>
      <c r="D49" s="103"/>
      <c r="E49" s="1218" t="s">
        <v>39</v>
      </c>
      <c r="F49" s="1218"/>
      <c r="G49" s="1218"/>
      <c r="H49" s="1219"/>
      <c r="I49" s="349" t="s">
        <v>518</v>
      </c>
      <c r="J49" s="350" t="s">
        <v>518</v>
      </c>
      <c r="K49" s="350" t="s">
        <v>518</v>
      </c>
      <c r="L49" s="350" t="s">
        <v>518</v>
      </c>
      <c r="M49" s="351" t="s">
        <v>518</v>
      </c>
    </row>
    <row r="50" spans="2:13" ht="27.75" customHeight="1" x14ac:dyDescent="0.2">
      <c r="B50" s="1212" t="s">
        <v>40</v>
      </c>
      <c r="C50" s="1213"/>
      <c r="D50" s="106"/>
      <c r="E50" s="1218" t="s">
        <v>41</v>
      </c>
      <c r="F50" s="1218"/>
      <c r="G50" s="1218"/>
      <c r="H50" s="1219"/>
      <c r="I50" s="349">
        <v>5428</v>
      </c>
      <c r="J50" s="350">
        <v>5108</v>
      </c>
      <c r="K50" s="350">
        <v>4985</v>
      </c>
      <c r="L50" s="350">
        <v>4347</v>
      </c>
      <c r="M50" s="351">
        <v>4763</v>
      </c>
    </row>
    <row r="51" spans="2:13" ht="27.75" customHeight="1" x14ac:dyDescent="0.2">
      <c r="B51" s="1214"/>
      <c r="C51" s="1215"/>
      <c r="D51" s="103"/>
      <c r="E51" s="1218" t="s">
        <v>42</v>
      </c>
      <c r="F51" s="1218"/>
      <c r="G51" s="1218"/>
      <c r="H51" s="1219"/>
      <c r="I51" s="349">
        <v>3301</v>
      </c>
      <c r="J51" s="350">
        <v>3581</v>
      </c>
      <c r="K51" s="350">
        <v>3794</v>
      </c>
      <c r="L51" s="350">
        <v>4084</v>
      </c>
      <c r="M51" s="351">
        <v>4110</v>
      </c>
    </row>
    <row r="52" spans="2:13" ht="27.75" customHeight="1" x14ac:dyDescent="0.2">
      <c r="B52" s="1216"/>
      <c r="C52" s="1217"/>
      <c r="D52" s="103"/>
      <c r="E52" s="1218" t="s">
        <v>43</v>
      </c>
      <c r="F52" s="1218"/>
      <c r="G52" s="1218"/>
      <c r="H52" s="1219"/>
      <c r="I52" s="349">
        <v>19624</v>
      </c>
      <c r="J52" s="350">
        <v>19596</v>
      </c>
      <c r="K52" s="350">
        <v>19253</v>
      </c>
      <c r="L52" s="350">
        <v>18825</v>
      </c>
      <c r="M52" s="351">
        <v>18752</v>
      </c>
    </row>
    <row r="53" spans="2:13" ht="27.75" customHeight="1" thickBot="1" x14ac:dyDescent="0.25">
      <c r="B53" s="1220" t="s">
        <v>44</v>
      </c>
      <c r="C53" s="1221"/>
      <c r="D53" s="107"/>
      <c r="E53" s="1222" t="s">
        <v>45</v>
      </c>
      <c r="F53" s="1222"/>
      <c r="G53" s="1222"/>
      <c r="H53" s="1223"/>
      <c r="I53" s="352">
        <v>3083</v>
      </c>
      <c r="J53" s="353">
        <v>3396</v>
      </c>
      <c r="K53" s="353">
        <v>2706</v>
      </c>
      <c r="L53" s="353">
        <v>2065</v>
      </c>
      <c r="M53" s="354">
        <v>1132</v>
      </c>
    </row>
    <row r="54" spans="2:13" ht="27.75" customHeight="1" x14ac:dyDescent="0.25">
      <c r="B54" s="108" t="s">
        <v>46</v>
      </c>
      <c r="C54" s="109"/>
      <c r="D54" s="109"/>
      <c r="E54" s="110"/>
      <c r="F54" s="110"/>
      <c r="G54" s="110"/>
      <c r="H54" s="110"/>
      <c r="I54" s="111"/>
      <c r="J54" s="111"/>
      <c r="K54" s="111"/>
      <c r="L54" s="111"/>
      <c r="M54" s="111"/>
    </row>
    <row r="55" spans="2:13" ht="13" x14ac:dyDescent="0.2"/>
  </sheetData>
  <sheetProtection algorithmName="SHA-512" hashValue="yAyE5hIRSSvjUuobpU9uT0bRxXamUxBpcYYgjcHU42nxi10IGNRg7AoiGrk6o3pWDBqktNN3fUoVJqNmUbqgfQ==" saltValue="iZP+8NXWFR/b3jmwjjLDK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2" t="s">
        <v>47</v>
      </c>
    </row>
    <row r="54" spans="2:8" ht="29.25" customHeight="1" thickBot="1" x14ac:dyDescent="0.35">
      <c r="B54" s="113" t="s">
        <v>1</v>
      </c>
      <c r="C54" s="114"/>
      <c r="D54" s="114"/>
      <c r="E54" s="115" t="s">
        <v>2</v>
      </c>
      <c r="F54" s="116" t="s">
        <v>561</v>
      </c>
      <c r="G54" s="116" t="s">
        <v>562</v>
      </c>
      <c r="H54" s="117" t="s">
        <v>563</v>
      </c>
    </row>
    <row r="55" spans="2:8" ht="52.5" customHeight="1" x14ac:dyDescent="0.2">
      <c r="B55" s="118"/>
      <c r="C55" s="1239" t="s">
        <v>48</v>
      </c>
      <c r="D55" s="1239"/>
      <c r="E55" s="1240"/>
      <c r="F55" s="119">
        <v>2302</v>
      </c>
      <c r="G55" s="119">
        <v>2138</v>
      </c>
      <c r="H55" s="120">
        <v>2241</v>
      </c>
    </row>
    <row r="56" spans="2:8" ht="52.5" customHeight="1" x14ac:dyDescent="0.2">
      <c r="B56" s="121"/>
      <c r="C56" s="1241" t="s">
        <v>49</v>
      </c>
      <c r="D56" s="1241"/>
      <c r="E56" s="1242"/>
      <c r="F56" s="122">
        <v>330</v>
      </c>
      <c r="G56" s="122">
        <v>331</v>
      </c>
      <c r="H56" s="123">
        <v>623</v>
      </c>
    </row>
    <row r="57" spans="2:8" ht="53.25" customHeight="1" x14ac:dyDescent="0.2">
      <c r="B57" s="121"/>
      <c r="C57" s="1243" t="s">
        <v>50</v>
      </c>
      <c r="D57" s="1243"/>
      <c r="E57" s="1244"/>
      <c r="F57" s="124">
        <v>861</v>
      </c>
      <c r="G57" s="124">
        <v>897</v>
      </c>
      <c r="H57" s="125">
        <v>951</v>
      </c>
    </row>
    <row r="58" spans="2:8" ht="45.75" customHeight="1" x14ac:dyDescent="0.2">
      <c r="B58" s="126"/>
      <c r="C58" s="1231" t="s">
        <v>598</v>
      </c>
      <c r="D58" s="1232"/>
      <c r="E58" s="1233"/>
      <c r="F58" s="127">
        <v>276</v>
      </c>
      <c r="G58" s="127">
        <v>276</v>
      </c>
      <c r="H58" s="128">
        <v>277</v>
      </c>
    </row>
    <row r="59" spans="2:8" ht="45.75" customHeight="1" x14ac:dyDescent="0.2">
      <c r="B59" s="126"/>
      <c r="C59" s="1231" t="s">
        <v>599</v>
      </c>
      <c r="D59" s="1232"/>
      <c r="E59" s="1233"/>
      <c r="F59" s="127">
        <v>212</v>
      </c>
      <c r="G59" s="127">
        <v>213</v>
      </c>
      <c r="H59" s="128">
        <v>213</v>
      </c>
    </row>
    <row r="60" spans="2:8" ht="45.75" customHeight="1" x14ac:dyDescent="0.2">
      <c r="B60" s="126"/>
      <c r="C60" s="1231" t="s">
        <v>600</v>
      </c>
      <c r="D60" s="1232"/>
      <c r="E60" s="1233"/>
      <c r="F60" s="127">
        <v>200</v>
      </c>
      <c r="G60" s="127">
        <v>200</v>
      </c>
      <c r="H60" s="128">
        <v>171</v>
      </c>
    </row>
    <row r="61" spans="2:8" ht="45.75" customHeight="1" x14ac:dyDescent="0.2">
      <c r="B61" s="126"/>
      <c r="C61" s="1231" t="s">
        <v>601</v>
      </c>
      <c r="D61" s="1232"/>
      <c r="E61" s="1233"/>
      <c r="F61" s="127">
        <v>165</v>
      </c>
      <c r="G61" s="127">
        <v>165</v>
      </c>
      <c r="H61" s="128">
        <v>162</v>
      </c>
    </row>
    <row r="62" spans="2:8" ht="45.75" customHeight="1" thickBot="1" x14ac:dyDescent="0.25">
      <c r="B62" s="129"/>
      <c r="C62" s="1234" t="s">
        <v>602</v>
      </c>
      <c r="D62" s="1235"/>
      <c r="E62" s="1236"/>
      <c r="F62" s="130" t="s">
        <v>603</v>
      </c>
      <c r="G62" s="130">
        <v>10</v>
      </c>
      <c r="H62" s="131">
        <v>110</v>
      </c>
    </row>
    <row r="63" spans="2:8" ht="52.5" customHeight="1" thickBot="1" x14ac:dyDescent="0.25">
      <c r="B63" s="132"/>
      <c r="C63" s="1237" t="s">
        <v>51</v>
      </c>
      <c r="D63" s="1237"/>
      <c r="E63" s="1238"/>
      <c r="F63" s="133">
        <v>3494</v>
      </c>
      <c r="G63" s="133">
        <v>3366</v>
      </c>
      <c r="H63" s="134">
        <v>3815</v>
      </c>
    </row>
    <row r="64" spans="2:8" ht="13" x14ac:dyDescent="0.2"/>
  </sheetData>
  <sheetProtection algorithmName="SHA-512" hashValue="ldAuHNukbyn/tP2USxQ0YSxGhsmuMV8mUx5vxorc3R43e54cSJsQy3JRAn7sDsTqcHx4FlD8HdcCErkV8zLxaA==" saltValue="eiPnILVav9aMvYXYWV9qw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BB791-BFF9-4796-9A06-45CA67C647DA}">
  <sheetPr>
    <pageSetUpPr fitToPage="1"/>
  </sheetPr>
  <dimension ref="A1:DE85"/>
  <sheetViews>
    <sheetView showGridLines="0" zoomScaleNormal="100" zoomScaleSheetLayoutView="55" workbookViewId="0"/>
  </sheetViews>
  <sheetFormatPr defaultColWidth="0" defaultRowHeight="0" customHeight="1" zeroHeight="1" x14ac:dyDescent="0.2"/>
  <cols>
    <col min="1" max="1" width="6.36328125" style="361" customWidth="1"/>
    <col min="2" max="107" width="2.453125" style="361" customWidth="1"/>
    <col min="108" max="108" width="6.08984375" style="363" customWidth="1"/>
    <col min="109" max="109" width="5.90625" style="362" customWidth="1"/>
    <col min="110" max="16384" width="8.6328125" style="361" hidden="1"/>
  </cols>
  <sheetData>
    <row r="1" spans="1:109" ht="42.75" customHeight="1" x14ac:dyDescent="0.2">
      <c r="A1" s="396"/>
      <c r="B1" s="395"/>
      <c r="DD1" s="361"/>
      <c r="DE1" s="361"/>
    </row>
    <row r="2" spans="1:109" ht="25.5" customHeight="1" x14ac:dyDescent="0.2">
      <c r="A2" s="394"/>
      <c r="C2" s="394"/>
      <c r="O2" s="394"/>
      <c r="P2" s="394"/>
      <c r="Q2" s="394"/>
      <c r="R2" s="394"/>
      <c r="S2" s="394"/>
      <c r="T2" s="394"/>
      <c r="U2" s="394"/>
      <c r="V2" s="394"/>
      <c r="W2" s="394"/>
      <c r="X2" s="394"/>
      <c r="Y2" s="394"/>
      <c r="Z2" s="394"/>
      <c r="AA2" s="394"/>
      <c r="AB2" s="394"/>
      <c r="AC2" s="394"/>
      <c r="AD2" s="394"/>
      <c r="AE2" s="394"/>
      <c r="AF2" s="394"/>
      <c r="AG2" s="394"/>
      <c r="AH2" s="394"/>
      <c r="AI2" s="394"/>
      <c r="AU2" s="394"/>
      <c r="BG2" s="394"/>
      <c r="BS2" s="394"/>
      <c r="CE2" s="394"/>
      <c r="CQ2" s="394"/>
      <c r="DD2" s="361"/>
      <c r="DE2" s="361"/>
    </row>
    <row r="3" spans="1:109" ht="25.5" customHeight="1" x14ac:dyDescent="0.2">
      <c r="A3" s="394"/>
      <c r="C3" s="394"/>
      <c r="O3" s="394"/>
      <c r="P3" s="394"/>
      <c r="Q3" s="394"/>
      <c r="R3" s="394"/>
      <c r="S3" s="394"/>
      <c r="T3" s="394"/>
      <c r="U3" s="394"/>
      <c r="V3" s="394"/>
      <c r="W3" s="394"/>
      <c r="X3" s="394"/>
      <c r="Y3" s="394"/>
      <c r="Z3" s="394"/>
      <c r="AA3" s="394"/>
      <c r="AB3" s="394"/>
      <c r="AC3" s="394"/>
      <c r="AD3" s="394"/>
      <c r="AE3" s="394"/>
      <c r="AF3" s="394"/>
      <c r="AG3" s="394"/>
      <c r="AH3" s="394"/>
      <c r="AI3" s="394"/>
      <c r="AU3" s="394"/>
      <c r="BG3" s="394"/>
      <c r="BS3" s="394"/>
      <c r="CE3" s="394"/>
      <c r="CQ3" s="394"/>
      <c r="DD3" s="361"/>
      <c r="DE3" s="361"/>
    </row>
    <row r="4" spans="1:109" s="250" customFormat="1" ht="13" x14ac:dyDescent="0.2">
      <c r="A4" s="394"/>
      <c r="B4" s="394"/>
      <c r="C4" s="394"/>
      <c r="D4" s="394"/>
      <c r="E4" s="394"/>
      <c r="F4" s="394"/>
      <c r="G4" s="394"/>
      <c r="H4" s="394"/>
      <c r="I4" s="394"/>
      <c r="J4" s="394"/>
      <c r="K4" s="394"/>
      <c r="L4" s="394"/>
      <c r="M4" s="394"/>
      <c r="N4" s="394"/>
      <c r="O4" s="394"/>
      <c r="P4" s="394"/>
      <c r="Q4" s="394"/>
      <c r="R4" s="394"/>
      <c r="S4" s="394"/>
      <c r="T4" s="394"/>
      <c r="U4" s="394"/>
      <c r="V4" s="394"/>
      <c r="W4" s="394"/>
      <c r="X4" s="394"/>
      <c r="Y4" s="394"/>
      <c r="Z4" s="394"/>
      <c r="AA4" s="394"/>
      <c r="AB4" s="394"/>
      <c r="AC4" s="394"/>
      <c r="AD4" s="394"/>
      <c r="AE4" s="394"/>
      <c r="AF4" s="394"/>
      <c r="AG4" s="394"/>
      <c r="AH4" s="394"/>
      <c r="AI4" s="394"/>
      <c r="AJ4" s="394"/>
      <c r="AK4" s="394"/>
      <c r="AL4" s="394"/>
      <c r="AM4" s="394"/>
      <c r="AN4" s="394"/>
      <c r="AO4" s="394"/>
      <c r="AP4" s="394"/>
      <c r="AQ4" s="394"/>
      <c r="AR4" s="394"/>
      <c r="AS4" s="394"/>
      <c r="AT4" s="394"/>
      <c r="AU4" s="394"/>
      <c r="AV4" s="394"/>
      <c r="AW4" s="394"/>
      <c r="AX4" s="394"/>
      <c r="AY4" s="394"/>
      <c r="AZ4" s="394"/>
      <c r="BA4" s="394"/>
      <c r="BB4" s="394"/>
      <c r="BC4" s="394"/>
      <c r="BD4" s="394"/>
      <c r="BE4" s="394"/>
      <c r="BF4" s="394"/>
      <c r="BG4" s="394"/>
      <c r="BH4" s="394"/>
      <c r="BI4" s="394"/>
      <c r="BJ4" s="394"/>
      <c r="BK4" s="394"/>
      <c r="BL4" s="394"/>
      <c r="BM4" s="394"/>
      <c r="BN4" s="394"/>
      <c r="BO4" s="394"/>
      <c r="BP4" s="394"/>
      <c r="BQ4" s="394"/>
      <c r="BR4" s="394"/>
      <c r="BS4" s="394"/>
      <c r="BT4" s="394"/>
      <c r="BU4" s="394"/>
      <c r="BV4" s="394"/>
      <c r="BW4" s="394"/>
      <c r="BX4" s="394"/>
      <c r="BY4" s="394"/>
      <c r="BZ4" s="394"/>
      <c r="CA4" s="394"/>
      <c r="CB4" s="394"/>
      <c r="CC4" s="394"/>
      <c r="CD4" s="394"/>
      <c r="CE4" s="394"/>
      <c r="CF4" s="394"/>
      <c r="CG4" s="394"/>
      <c r="CH4" s="394"/>
      <c r="CI4" s="394"/>
      <c r="CJ4" s="394"/>
      <c r="CK4" s="394"/>
      <c r="CL4" s="394"/>
      <c r="CM4" s="394"/>
      <c r="CN4" s="394"/>
      <c r="CO4" s="394"/>
      <c r="CP4" s="394"/>
      <c r="CQ4" s="394"/>
      <c r="CR4" s="394"/>
      <c r="CS4" s="394"/>
      <c r="CT4" s="394"/>
      <c r="CU4" s="394"/>
      <c r="CV4" s="394"/>
      <c r="CW4" s="394"/>
      <c r="CX4" s="394"/>
      <c r="CY4" s="394"/>
      <c r="CZ4" s="394"/>
      <c r="DA4" s="394"/>
      <c r="DB4" s="394"/>
      <c r="DC4" s="394"/>
      <c r="DD4" s="394"/>
      <c r="DE4" s="394"/>
    </row>
    <row r="5" spans="1:109" s="250" customFormat="1" ht="13" x14ac:dyDescent="0.2">
      <c r="A5" s="394"/>
      <c r="B5" s="394"/>
      <c r="C5" s="394"/>
      <c r="D5" s="394"/>
      <c r="E5" s="394"/>
      <c r="F5" s="394"/>
      <c r="G5" s="394"/>
      <c r="H5" s="394"/>
      <c r="I5" s="394"/>
      <c r="J5" s="394"/>
      <c r="K5" s="394"/>
      <c r="L5" s="394"/>
      <c r="M5" s="394"/>
      <c r="N5" s="394"/>
      <c r="O5" s="394"/>
      <c r="P5" s="394"/>
      <c r="Q5" s="394"/>
      <c r="R5" s="394"/>
      <c r="S5" s="394"/>
      <c r="T5" s="394"/>
      <c r="U5" s="394"/>
      <c r="V5" s="394"/>
      <c r="W5" s="394"/>
      <c r="X5" s="394"/>
      <c r="Y5" s="394"/>
      <c r="Z5" s="394"/>
      <c r="AA5" s="394"/>
      <c r="AB5" s="394"/>
      <c r="AC5" s="394"/>
      <c r="AD5" s="394"/>
      <c r="AE5" s="394"/>
      <c r="AF5" s="394"/>
      <c r="AG5" s="394"/>
      <c r="AH5" s="394"/>
      <c r="AI5" s="394"/>
      <c r="AJ5" s="394"/>
      <c r="AK5" s="394"/>
      <c r="AL5" s="394"/>
      <c r="AM5" s="394"/>
      <c r="AN5" s="394"/>
      <c r="AO5" s="394"/>
      <c r="AP5" s="394"/>
      <c r="AQ5" s="394"/>
      <c r="AR5" s="394"/>
      <c r="AS5" s="394"/>
      <c r="AT5" s="394"/>
      <c r="AU5" s="394"/>
      <c r="AV5" s="394"/>
      <c r="AW5" s="394"/>
      <c r="AX5" s="394"/>
      <c r="AY5" s="394"/>
      <c r="AZ5" s="394"/>
      <c r="BA5" s="394"/>
      <c r="BB5" s="394"/>
      <c r="BC5" s="394"/>
      <c r="BD5" s="394"/>
      <c r="BE5" s="394"/>
      <c r="BF5" s="394"/>
      <c r="BG5" s="394"/>
      <c r="BH5" s="394"/>
      <c r="BI5" s="394"/>
      <c r="BJ5" s="394"/>
      <c r="BK5" s="394"/>
      <c r="BL5" s="394"/>
      <c r="BM5" s="394"/>
      <c r="BN5" s="394"/>
      <c r="BO5" s="394"/>
      <c r="BP5" s="394"/>
      <c r="BQ5" s="394"/>
      <c r="BR5" s="394"/>
      <c r="BS5" s="394"/>
      <c r="BT5" s="394"/>
      <c r="BU5" s="394"/>
      <c r="BV5" s="394"/>
      <c r="BW5" s="394"/>
      <c r="BX5" s="394"/>
      <c r="BY5" s="394"/>
      <c r="BZ5" s="394"/>
      <c r="CA5" s="394"/>
      <c r="CB5" s="394"/>
      <c r="CC5" s="394"/>
      <c r="CD5" s="394"/>
      <c r="CE5" s="394"/>
      <c r="CF5" s="394"/>
      <c r="CG5" s="394"/>
      <c r="CH5" s="394"/>
      <c r="CI5" s="394"/>
      <c r="CJ5" s="394"/>
      <c r="CK5" s="394"/>
      <c r="CL5" s="394"/>
      <c r="CM5" s="394"/>
      <c r="CN5" s="394"/>
      <c r="CO5" s="394"/>
      <c r="CP5" s="394"/>
      <c r="CQ5" s="394"/>
      <c r="CR5" s="394"/>
      <c r="CS5" s="394"/>
      <c r="CT5" s="394"/>
      <c r="CU5" s="394"/>
      <c r="CV5" s="394"/>
      <c r="CW5" s="394"/>
      <c r="CX5" s="394"/>
      <c r="CY5" s="394"/>
      <c r="CZ5" s="394"/>
      <c r="DA5" s="394"/>
      <c r="DB5" s="394"/>
      <c r="DC5" s="394"/>
      <c r="DD5" s="394"/>
      <c r="DE5" s="394"/>
    </row>
    <row r="6" spans="1:109" s="250" customFormat="1" ht="13" x14ac:dyDescent="0.2">
      <c r="A6" s="394"/>
      <c r="B6" s="394"/>
      <c r="C6" s="394"/>
      <c r="D6" s="394"/>
      <c r="E6" s="394"/>
      <c r="F6" s="394"/>
      <c r="G6" s="394"/>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4"/>
      <c r="AY6" s="394"/>
      <c r="AZ6" s="394"/>
      <c r="BA6" s="394"/>
      <c r="BB6" s="394"/>
      <c r="BC6" s="394"/>
      <c r="BD6" s="394"/>
      <c r="BE6" s="394"/>
      <c r="BF6" s="394"/>
      <c r="BG6" s="394"/>
      <c r="BH6" s="394"/>
      <c r="BI6" s="394"/>
      <c r="BJ6" s="394"/>
      <c r="BK6" s="394"/>
      <c r="BL6" s="394"/>
      <c r="BM6" s="394"/>
      <c r="BN6" s="394"/>
      <c r="BO6" s="394"/>
      <c r="BP6" s="394"/>
      <c r="BQ6" s="394"/>
      <c r="BR6" s="394"/>
      <c r="BS6" s="394"/>
      <c r="BT6" s="394"/>
      <c r="BU6" s="394"/>
      <c r="BV6" s="394"/>
      <c r="BW6" s="394"/>
      <c r="BX6" s="394"/>
      <c r="BY6" s="394"/>
      <c r="BZ6" s="394"/>
      <c r="CA6" s="394"/>
      <c r="CB6" s="394"/>
      <c r="CC6" s="394"/>
      <c r="CD6" s="394"/>
      <c r="CE6" s="394"/>
      <c r="CF6" s="394"/>
      <c r="CG6" s="394"/>
      <c r="CH6" s="394"/>
      <c r="CI6" s="394"/>
      <c r="CJ6" s="394"/>
      <c r="CK6" s="394"/>
      <c r="CL6" s="394"/>
      <c r="CM6" s="394"/>
      <c r="CN6" s="394"/>
      <c r="CO6" s="394"/>
      <c r="CP6" s="394"/>
      <c r="CQ6" s="394"/>
      <c r="CR6" s="394"/>
      <c r="CS6" s="394"/>
      <c r="CT6" s="394"/>
      <c r="CU6" s="394"/>
      <c r="CV6" s="394"/>
      <c r="CW6" s="394"/>
      <c r="CX6" s="394"/>
      <c r="CY6" s="394"/>
      <c r="CZ6" s="394"/>
      <c r="DA6" s="394"/>
      <c r="DB6" s="394"/>
      <c r="DC6" s="394"/>
      <c r="DD6" s="394"/>
      <c r="DE6" s="394"/>
    </row>
    <row r="7" spans="1:109" s="250" customFormat="1" ht="13" x14ac:dyDescent="0.2">
      <c r="A7" s="394"/>
      <c r="B7" s="394"/>
      <c r="C7" s="394"/>
      <c r="D7" s="394"/>
      <c r="E7" s="394"/>
      <c r="F7" s="394"/>
      <c r="G7" s="394"/>
      <c r="H7" s="394"/>
      <c r="I7" s="394"/>
      <c r="J7" s="394"/>
      <c r="K7" s="394"/>
      <c r="L7" s="394"/>
      <c r="M7" s="394"/>
      <c r="N7" s="394"/>
      <c r="O7" s="394"/>
      <c r="P7" s="394"/>
      <c r="Q7" s="394"/>
      <c r="R7" s="394"/>
      <c r="S7" s="394"/>
      <c r="T7" s="394"/>
      <c r="U7" s="394"/>
      <c r="V7" s="394"/>
      <c r="W7" s="394"/>
      <c r="X7" s="394"/>
      <c r="Y7" s="394"/>
      <c r="Z7" s="394"/>
      <c r="AA7" s="394"/>
      <c r="AB7" s="394"/>
      <c r="AC7" s="394"/>
      <c r="AD7" s="394"/>
      <c r="AE7" s="394"/>
      <c r="AF7" s="394"/>
      <c r="AG7" s="394"/>
      <c r="AH7" s="394"/>
      <c r="AI7" s="394"/>
      <c r="AJ7" s="394"/>
      <c r="AK7" s="394"/>
      <c r="AL7" s="394"/>
      <c r="AM7" s="394"/>
      <c r="AN7" s="394"/>
      <c r="AO7" s="394"/>
      <c r="AP7" s="394"/>
      <c r="AQ7" s="394"/>
      <c r="AR7" s="394"/>
      <c r="AS7" s="394"/>
      <c r="AT7" s="394"/>
      <c r="AU7" s="394"/>
      <c r="AV7" s="394"/>
      <c r="AW7" s="394"/>
      <c r="AX7" s="394"/>
      <c r="AY7" s="394"/>
      <c r="AZ7" s="394"/>
      <c r="BA7" s="394"/>
      <c r="BB7" s="394"/>
      <c r="BC7" s="394"/>
      <c r="BD7" s="394"/>
      <c r="BE7" s="394"/>
      <c r="BF7" s="394"/>
      <c r="BG7" s="394"/>
      <c r="BH7" s="394"/>
      <c r="BI7" s="394"/>
      <c r="BJ7" s="394"/>
      <c r="BK7" s="394"/>
      <c r="BL7" s="394"/>
      <c r="BM7" s="394"/>
      <c r="BN7" s="394"/>
      <c r="BO7" s="394"/>
      <c r="BP7" s="394"/>
      <c r="BQ7" s="394"/>
      <c r="BR7" s="394"/>
      <c r="BS7" s="394"/>
      <c r="BT7" s="394"/>
      <c r="BU7" s="394"/>
      <c r="BV7" s="394"/>
      <c r="BW7" s="394"/>
      <c r="BX7" s="394"/>
      <c r="BY7" s="394"/>
      <c r="BZ7" s="394"/>
      <c r="CA7" s="394"/>
      <c r="CB7" s="394"/>
      <c r="CC7" s="394"/>
      <c r="CD7" s="394"/>
      <c r="CE7" s="394"/>
      <c r="CF7" s="394"/>
      <c r="CG7" s="394"/>
      <c r="CH7" s="394"/>
      <c r="CI7" s="394"/>
      <c r="CJ7" s="394"/>
      <c r="CK7" s="394"/>
      <c r="CL7" s="394"/>
      <c r="CM7" s="394"/>
      <c r="CN7" s="394"/>
      <c r="CO7" s="394"/>
      <c r="CP7" s="394"/>
      <c r="CQ7" s="394"/>
      <c r="CR7" s="394"/>
      <c r="CS7" s="394"/>
      <c r="CT7" s="394"/>
      <c r="CU7" s="394"/>
      <c r="CV7" s="394"/>
      <c r="CW7" s="394"/>
      <c r="CX7" s="394"/>
      <c r="CY7" s="394"/>
      <c r="CZ7" s="394"/>
      <c r="DA7" s="394"/>
      <c r="DB7" s="394"/>
      <c r="DC7" s="394"/>
      <c r="DD7" s="394"/>
      <c r="DE7" s="394"/>
    </row>
    <row r="8" spans="1:109" s="250" customFormat="1" ht="13" x14ac:dyDescent="0.2">
      <c r="A8" s="394"/>
      <c r="B8" s="394"/>
      <c r="C8" s="394"/>
      <c r="D8" s="394"/>
      <c r="E8" s="394"/>
      <c r="F8" s="394"/>
      <c r="G8" s="394"/>
      <c r="H8" s="394"/>
      <c r="I8" s="394"/>
      <c r="J8" s="394"/>
      <c r="K8" s="394"/>
      <c r="L8" s="394"/>
      <c r="M8" s="394"/>
      <c r="N8" s="394"/>
      <c r="O8" s="394"/>
      <c r="P8" s="394"/>
      <c r="Q8" s="394"/>
      <c r="R8" s="394"/>
      <c r="S8" s="394"/>
      <c r="T8" s="394"/>
      <c r="U8" s="394"/>
      <c r="V8" s="394"/>
      <c r="W8" s="394"/>
      <c r="X8" s="394"/>
      <c r="Y8" s="394"/>
      <c r="Z8" s="394"/>
      <c r="AA8" s="394"/>
      <c r="AB8" s="394"/>
      <c r="AC8" s="394"/>
      <c r="AD8" s="394"/>
      <c r="AE8" s="394"/>
      <c r="AF8" s="394"/>
      <c r="AG8" s="394"/>
      <c r="AH8" s="394"/>
      <c r="AI8" s="394"/>
      <c r="AJ8" s="394"/>
      <c r="AK8" s="394"/>
      <c r="AL8" s="394"/>
      <c r="AM8" s="394"/>
      <c r="AN8" s="394"/>
      <c r="AO8" s="394"/>
      <c r="AP8" s="394"/>
      <c r="AQ8" s="394"/>
      <c r="AR8" s="394"/>
      <c r="AS8" s="394"/>
      <c r="AT8" s="394"/>
      <c r="AU8" s="394"/>
      <c r="AV8" s="394"/>
      <c r="AW8" s="394"/>
      <c r="AX8" s="394"/>
      <c r="AY8" s="394"/>
      <c r="AZ8" s="394"/>
      <c r="BA8" s="394"/>
      <c r="BB8" s="394"/>
      <c r="BC8" s="394"/>
      <c r="BD8" s="394"/>
      <c r="BE8" s="394"/>
      <c r="BF8" s="394"/>
      <c r="BG8" s="394"/>
      <c r="BH8" s="394"/>
      <c r="BI8" s="394"/>
      <c r="BJ8" s="394"/>
      <c r="BK8" s="394"/>
      <c r="BL8" s="394"/>
      <c r="BM8" s="394"/>
      <c r="BN8" s="394"/>
      <c r="BO8" s="394"/>
      <c r="BP8" s="394"/>
      <c r="BQ8" s="394"/>
      <c r="BR8" s="394"/>
      <c r="BS8" s="394"/>
      <c r="BT8" s="394"/>
      <c r="BU8" s="394"/>
      <c r="BV8" s="394"/>
      <c r="BW8" s="394"/>
      <c r="BX8" s="394"/>
      <c r="BY8" s="394"/>
      <c r="BZ8" s="394"/>
      <c r="CA8" s="394"/>
      <c r="CB8" s="394"/>
      <c r="CC8" s="394"/>
      <c r="CD8" s="394"/>
      <c r="CE8" s="394"/>
      <c r="CF8" s="394"/>
      <c r="CG8" s="394"/>
      <c r="CH8" s="394"/>
      <c r="CI8" s="394"/>
      <c r="CJ8" s="394"/>
      <c r="CK8" s="394"/>
      <c r="CL8" s="394"/>
      <c r="CM8" s="394"/>
      <c r="CN8" s="394"/>
      <c r="CO8" s="394"/>
      <c r="CP8" s="394"/>
      <c r="CQ8" s="394"/>
      <c r="CR8" s="394"/>
      <c r="CS8" s="394"/>
      <c r="CT8" s="394"/>
      <c r="CU8" s="394"/>
      <c r="CV8" s="394"/>
      <c r="CW8" s="394"/>
      <c r="CX8" s="394"/>
      <c r="CY8" s="394"/>
      <c r="CZ8" s="394"/>
      <c r="DA8" s="394"/>
      <c r="DB8" s="394"/>
      <c r="DC8" s="394"/>
      <c r="DD8" s="394"/>
      <c r="DE8" s="394"/>
    </row>
    <row r="9" spans="1:109" s="250" customFormat="1" ht="13" x14ac:dyDescent="0.2">
      <c r="A9" s="394"/>
      <c r="B9" s="394"/>
      <c r="C9" s="394"/>
      <c r="D9" s="394"/>
      <c r="E9" s="394"/>
      <c r="F9" s="394"/>
      <c r="G9" s="394"/>
      <c r="H9" s="394"/>
      <c r="I9" s="394"/>
      <c r="J9" s="394"/>
      <c r="K9" s="394"/>
      <c r="L9" s="394"/>
      <c r="M9" s="394"/>
      <c r="N9" s="394"/>
      <c r="O9" s="394"/>
      <c r="P9" s="394"/>
      <c r="Q9" s="394"/>
      <c r="R9" s="394"/>
      <c r="S9" s="394"/>
      <c r="T9" s="394"/>
      <c r="U9" s="394"/>
      <c r="V9" s="394"/>
      <c r="W9" s="394"/>
      <c r="X9" s="394"/>
      <c r="Y9" s="394"/>
      <c r="Z9" s="394"/>
      <c r="AA9" s="394"/>
      <c r="AB9" s="394"/>
      <c r="AC9" s="394"/>
      <c r="AD9" s="394"/>
      <c r="AE9" s="394"/>
      <c r="AF9" s="394"/>
      <c r="AG9" s="394"/>
      <c r="AH9" s="394"/>
      <c r="AI9" s="394"/>
      <c r="AJ9" s="394"/>
      <c r="AK9" s="394"/>
      <c r="AL9" s="394"/>
      <c r="AM9" s="394"/>
      <c r="AN9" s="394"/>
      <c r="AO9" s="394"/>
      <c r="AP9" s="394"/>
      <c r="AQ9" s="394"/>
      <c r="AR9" s="394"/>
      <c r="AS9" s="394"/>
      <c r="AT9" s="394"/>
      <c r="AU9" s="394"/>
      <c r="AV9" s="394"/>
      <c r="AW9" s="394"/>
      <c r="AX9" s="394"/>
      <c r="AY9" s="394"/>
      <c r="AZ9" s="394"/>
      <c r="BA9" s="394"/>
      <c r="BB9" s="394"/>
      <c r="BC9" s="394"/>
      <c r="BD9" s="394"/>
      <c r="BE9" s="394"/>
      <c r="BF9" s="394"/>
      <c r="BG9" s="394"/>
      <c r="BH9" s="394"/>
      <c r="BI9" s="394"/>
      <c r="BJ9" s="394"/>
      <c r="BK9" s="394"/>
      <c r="BL9" s="394"/>
      <c r="BM9" s="394"/>
      <c r="BN9" s="394"/>
      <c r="BO9" s="394"/>
      <c r="BP9" s="394"/>
      <c r="BQ9" s="394"/>
      <c r="BR9" s="394"/>
      <c r="BS9" s="394"/>
      <c r="BT9" s="394"/>
      <c r="BU9" s="394"/>
      <c r="BV9" s="394"/>
      <c r="BW9" s="394"/>
      <c r="BX9" s="394"/>
      <c r="BY9" s="394"/>
      <c r="BZ9" s="394"/>
      <c r="CA9" s="394"/>
      <c r="CB9" s="394"/>
      <c r="CC9" s="394"/>
      <c r="CD9" s="394"/>
      <c r="CE9" s="394"/>
      <c r="CF9" s="394"/>
      <c r="CG9" s="394"/>
      <c r="CH9" s="394"/>
      <c r="CI9" s="394"/>
      <c r="CJ9" s="394"/>
      <c r="CK9" s="394"/>
      <c r="CL9" s="394"/>
      <c r="CM9" s="394"/>
      <c r="CN9" s="394"/>
      <c r="CO9" s="394"/>
      <c r="CP9" s="394"/>
      <c r="CQ9" s="394"/>
      <c r="CR9" s="394"/>
      <c r="CS9" s="394"/>
      <c r="CT9" s="394"/>
      <c r="CU9" s="394"/>
      <c r="CV9" s="394"/>
      <c r="CW9" s="394"/>
      <c r="CX9" s="394"/>
      <c r="CY9" s="394"/>
      <c r="CZ9" s="394"/>
      <c r="DA9" s="394"/>
      <c r="DB9" s="394"/>
      <c r="DC9" s="394"/>
      <c r="DD9" s="394"/>
      <c r="DE9" s="394"/>
    </row>
    <row r="10" spans="1:109" s="250" customFormat="1" ht="13" x14ac:dyDescent="0.2">
      <c r="A10" s="394"/>
      <c r="B10" s="394"/>
      <c r="C10" s="394"/>
      <c r="D10" s="394"/>
      <c r="E10" s="394"/>
      <c r="F10" s="394"/>
      <c r="G10" s="394"/>
      <c r="H10" s="394"/>
      <c r="I10" s="394"/>
      <c r="J10" s="394"/>
      <c r="K10" s="394"/>
      <c r="L10" s="394"/>
      <c r="M10" s="394"/>
      <c r="N10" s="394"/>
      <c r="O10" s="394"/>
      <c r="P10" s="394"/>
      <c r="Q10" s="394"/>
      <c r="R10" s="394"/>
      <c r="S10" s="394"/>
      <c r="T10" s="394"/>
      <c r="U10" s="394"/>
      <c r="V10" s="394"/>
      <c r="W10" s="394"/>
      <c r="X10" s="394"/>
      <c r="Y10" s="394"/>
      <c r="Z10" s="394"/>
      <c r="AA10" s="394"/>
      <c r="AB10" s="394"/>
      <c r="AC10" s="394"/>
      <c r="AD10" s="394"/>
      <c r="AE10" s="394"/>
      <c r="AF10" s="394"/>
      <c r="AG10" s="394"/>
      <c r="AH10" s="394"/>
      <c r="AI10" s="394"/>
      <c r="AJ10" s="394"/>
      <c r="AK10" s="394"/>
      <c r="AL10" s="394"/>
      <c r="AM10" s="394"/>
      <c r="AN10" s="394"/>
      <c r="AO10" s="394"/>
      <c r="AP10" s="394"/>
      <c r="AQ10" s="394"/>
      <c r="AR10" s="394"/>
      <c r="AS10" s="394"/>
      <c r="AT10" s="394"/>
      <c r="AU10" s="394"/>
      <c r="AV10" s="394"/>
      <c r="AW10" s="394"/>
      <c r="AX10" s="394"/>
      <c r="AY10" s="394"/>
      <c r="AZ10" s="394"/>
      <c r="BA10" s="394"/>
      <c r="BB10" s="394"/>
      <c r="BC10" s="394"/>
      <c r="BD10" s="394"/>
      <c r="BE10" s="394"/>
      <c r="BF10" s="394"/>
      <c r="BG10" s="394"/>
      <c r="BH10" s="394"/>
      <c r="BI10" s="394"/>
      <c r="BJ10" s="394"/>
      <c r="BK10" s="394"/>
      <c r="BL10" s="394"/>
      <c r="BM10" s="394"/>
      <c r="BN10" s="394"/>
      <c r="BO10" s="394"/>
      <c r="BP10" s="394"/>
      <c r="BQ10" s="394"/>
      <c r="BR10" s="394"/>
      <c r="BS10" s="394"/>
      <c r="BT10" s="394"/>
      <c r="BU10" s="394"/>
      <c r="BV10" s="394"/>
      <c r="BW10" s="394"/>
      <c r="BX10" s="394"/>
      <c r="BY10" s="394"/>
      <c r="BZ10" s="394"/>
      <c r="CA10" s="394"/>
      <c r="CB10" s="394"/>
      <c r="CC10" s="394"/>
      <c r="CD10" s="394"/>
      <c r="CE10" s="394"/>
      <c r="CF10" s="394"/>
      <c r="CG10" s="394"/>
      <c r="CH10" s="394"/>
      <c r="CI10" s="394"/>
      <c r="CJ10" s="394"/>
      <c r="CK10" s="394"/>
      <c r="CL10" s="394"/>
      <c r="CM10" s="394"/>
      <c r="CN10" s="394"/>
      <c r="CO10" s="394"/>
      <c r="CP10" s="394"/>
      <c r="CQ10" s="394"/>
      <c r="CR10" s="394"/>
      <c r="CS10" s="394"/>
      <c r="CT10" s="394"/>
      <c r="CU10" s="394"/>
      <c r="CV10" s="394"/>
      <c r="CW10" s="394"/>
      <c r="CX10" s="394"/>
      <c r="CY10" s="394"/>
      <c r="CZ10" s="394"/>
      <c r="DA10" s="394"/>
      <c r="DB10" s="394"/>
      <c r="DC10" s="394"/>
      <c r="DD10" s="394"/>
      <c r="DE10" s="394"/>
    </row>
    <row r="11" spans="1:109" s="250" customFormat="1" ht="13" x14ac:dyDescent="0.2">
      <c r="A11" s="394"/>
      <c r="B11" s="394"/>
      <c r="C11" s="394"/>
      <c r="D11" s="394"/>
      <c r="E11" s="394"/>
      <c r="F11" s="394"/>
      <c r="G11" s="394"/>
      <c r="H11" s="394"/>
      <c r="I11" s="394"/>
      <c r="J11" s="394"/>
      <c r="K11" s="394"/>
      <c r="L11" s="394"/>
      <c r="M11" s="394"/>
      <c r="N11" s="394"/>
      <c r="O11" s="394"/>
      <c r="P11" s="394"/>
      <c r="Q11" s="394"/>
      <c r="R11" s="394"/>
      <c r="S11" s="394"/>
      <c r="T11" s="394"/>
      <c r="U11" s="394"/>
      <c r="V11" s="394"/>
      <c r="W11" s="394"/>
      <c r="X11" s="394"/>
      <c r="Y11" s="394"/>
      <c r="Z11" s="394"/>
      <c r="AA11" s="394"/>
      <c r="AB11" s="394"/>
      <c r="AC11" s="394"/>
      <c r="AD11" s="394"/>
      <c r="AE11" s="394"/>
      <c r="AF11" s="394"/>
      <c r="AG11" s="394"/>
      <c r="AH11" s="394"/>
      <c r="AI11" s="394"/>
      <c r="AJ11" s="394"/>
      <c r="AK11" s="394"/>
      <c r="AL11" s="394"/>
      <c r="AM11" s="394"/>
      <c r="AN11" s="394"/>
      <c r="AO11" s="394"/>
      <c r="AP11" s="394"/>
      <c r="AQ11" s="394"/>
      <c r="AR11" s="394"/>
      <c r="AS11" s="394"/>
      <c r="AT11" s="394"/>
      <c r="AU11" s="394"/>
      <c r="AV11" s="394"/>
      <c r="AW11" s="394"/>
      <c r="AX11" s="394"/>
      <c r="AY11" s="394"/>
      <c r="AZ11" s="394"/>
      <c r="BA11" s="394"/>
      <c r="BB11" s="394"/>
      <c r="BC11" s="394"/>
      <c r="BD11" s="394"/>
      <c r="BE11" s="394"/>
      <c r="BF11" s="394"/>
      <c r="BG11" s="394"/>
      <c r="BH11" s="394"/>
      <c r="BI11" s="394"/>
      <c r="BJ11" s="394"/>
      <c r="BK11" s="394"/>
      <c r="BL11" s="394"/>
      <c r="BM11" s="394"/>
      <c r="BN11" s="394"/>
      <c r="BO11" s="394"/>
      <c r="BP11" s="394"/>
      <c r="BQ11" s="394"/>
      <c r="BR11" s="394"/>
      <c r="BS11" s="394"/>
      <c r="BT11" s="394"/>
      <c r="BU11" s="394"/>
      <c r="BV11" s="394"/>
      <c r="BW11" s="394"/>
      <c r="BX11" s="394"/>
      <c r="BY11" s="394"/>
      <c r="BZ11" s="394"/>
      <c r="CA11" s="394"/>
      <c r="CB11" s="394"/>
      <c r="CC11" s="394"/>
      <c r="CD11" s="394"/>
      <c r="CE11" s="394"/>
      <c r="CF11" s="394"/>
      <c r="CG11" s="394"/>
      <c r="CH11" s="394"/>
      <c r="CI11" s="394"/>
      <c r="CJ11" s="394"/>
      <c r="CK11" s="394"/>
      <c r="CL11" s="394"/>
      <c r="CM11" s="394"/>
      <c r="CN11" s="394"/>
      <c r="CO11" s="394"/>
      <c r="CP11" s="394"/>
      <c r="CQ11" s="394"/>
      <c r="CR11" s="394"/>
      <c r="CS11" s="394"/>
      <c r="CT11" s="394"/>
      <c r="CU11" s="394"/>
      <c r="CV11" s="394"/>
      <c r="CW11" s="394"/>
      <c r="CX11" s="394"/>
      <c r="CY11" s="394"/>
      <c r="CZ11" s="394"/>
      <c r="DA11" s="394"/>
      <c r="DB11" s="394"/>
      <c r="DC11" s="394"/>
      <c r="DD11" s="394"/>
      <c r="DE11" s="394"/>
    </row>
    <row r="12" spans="1:109" s="250" customFormat="1" ht="13" x14ac:dyDescent="0.2">
      <c r="A12" s="394"/>
      <c r="B12" s="394"/>
      <c r="C12" s="394"/>
      <c r="D12" s="394"/>
      <c r="E12" s="394"/>
      <c r="F12" s="394"/>
      <c r="G12" s="394"/>
      <c r="H12" s="394"/>
      <c r="I12" s="394"/>
      <c r="J12" s="394"/>
      <c r="K12" s="394"/>
      <c r="L12" s="394"/>
      <c r="M12" s="394"/>
      <c r="N12" s="394"/>
      <c r="O12" s="394"/>
      <c r="P12" s="394"/>
      <c r="Q12" s="394"/>
      <c r="R12" s="394"/>
      <c r="S12" s="394"/>
      <c r="T12" s="394"/>
      <c r="U12" s="394"/>
      <c r="V12" s="394"/>
      <c r="W12" s="394"/>
      <c r="X12" s="394"/>
      <c r="Y12" s="394"/>
      <c r="Z12" s="394"/>
      <c r="AA12" s="394"/>
      <c r="AB12" s="394"/>
      <c r="AC12" s="394"/>
      <c r="AD12" s="394"/>
      <c r="AE12" s="394"/>
      <c r="AF12" s="394"/>
      <c r="AG12" s="394"/>
      <c r="AH12" s="394"/>
      <c r="AI12" s="394"/>
      <c r="AJ12" s="394"/>
      <c r="AK12" s="394"/>
      <c r="AL12" s="394"/>
      <c r="AM12" s="394"/>
      <c r="AN12" s="394"/>
      <c r="AO12" s="394"/>
      <c r="AP12" s="394"/>
      <c r="AQ12" s="394"/>
      <c r="AR12" s="394"/>
      <c r="AS12" s="394"/>
      <c r="AT12" s="394"/>
      <c r="AU12" s="394"/>
      <c r="AV12" s="394"/>
      <c r="AW12" s="394"/>
      <c r="AX12" s="394"/>
      <c r="AY12" s="394"/>
      <c r="AZ12" s="394"/>
      <c r="BA12" s="394"/>
      <c r="BB12" s="394"/>
      <c r="BC12" s="394"/>
      <c r="BD12" s="394"/>
      <c r="BE12" s="394"/>
      <c r="BF12" s="394"/>
      <c r="BG12" s="394"/>
      <c r="BH12" s="394"/>
      <c r="BI12" s="394"/>
      <c r="BJ12" s="394"/>
      <c r="BK12" s="394"/>
      <c r="BL12" s="394"/>
      <c r="BM12" s="394"/>
      <c r="BN12" s="394"/>
      <c r="BO12" s="394"/>
      <c r="BP12" s="394"/>
      <c r="BQ12" s="394"/>
      <c r="BR12" s="394"/>
      <c r="BS12" s="394"/>
      <c r="BT12" s="394"/>
      <c r="BU12" s="394"/>
      <c r="BV12" s="394"/>
      <c r="BW12" s="394"/>
      <c r="BX12" s="394"/>
      <c r="BY12" s="394"/>
      <c r="BZ12" s="394"/>
      <c r="CA12" s="394"/>
      <c r="CB12" s="394"/>
      <c r="CC12" s="394"/>
      <c r="CD12" s="394"/>
      <c r="CE12" s="394"/>
      <c r="CF12" s="394"/>
      <c r="CG12" s="394"/>
      <c r="CH12" s="394"/>
      <c r="CI12" s="394"/>
      <c r="CJ12" s="394"/>
      <c r="CK12" s="394"/>
      <c r="CL12" s="394"/>
      <c r="CM12" s="394"/>
      <c r="CN12" s="394"/>
      <c r="CO12" s="394"/>
      <c r="CP12" s="394"/>
      <c r="CQ12" s="394"/>
      <c r="CR12" s="394"/>
      <c r="CS12" s="394"/>
      <c r="CT12" s="394"/>
      <c r="CU12" s="394"/>
      <c r="CV12" s="394"/>
      <c r="CW12" s="394"/>
      <c r="CX12" s="394"/>
      <c r="CY12" s="394"/>
      <c r="CZ12" s="394"/>
      <c r="DA12" s="394"/>
      <c r="DB12" s="394"/>
      <c r="DC12" s="394"/>
      <c r="DD12" s="394"/>
      <c r="DE12" s="394"/>
    </row>
    <row r="13" spans="1:109" s="250" customFormat="1" ht="13" x14ac:dyDescent="0.2">
      <c r="A13" s="394"/>
      <c r="B13" s="394"/>
      <c r="C13" s="394"/>
      <c r="D13" s="394"/>
      <c r="E13" s="394"/>
      <c r="F13" s="394"/>
      <c r="G13" s="394"/>
      <c r="H13" s="394"/>
      <c r="I13" s="394"/>
      <c r="J13" s="394"/>
      <c r="K13" s="394"/>
      <c r="L13" s="394"/>
      <c r="M13" s="394"/>
      <c r="N13" s="394"/>
      <c r="O13" s="394"/>
      <c r="P13" s="394"/>
      <c r="Q13" s="394"/>
      <c r="R13" s="394"/>
      <c r="S13" s="394"/>
      <c r="T13" s="394"/>
      <c r="U13" s="394"/>
      <c r="V13" s="394"/>
      <c r="W13" s="394"/>
      <c r="X13" s="394"/>
      <c r="Y13" s="394"/>
      <c r="Z13" s="394"/>
      <c r="AA13" s="394"/>
      <c r="AB13" s="394"/>
      <c r="AC13" s="394"/>
      <c r="AD13" s="394"/>
      <c r="AE13" s="394"/>
      <c r="AF13" s="394"/>
      <c r="AG13" s="394"/>
      <c r="AH13" s="394"/>
      <c r="AI13" s="394"/>
      <c r="AJ13" s="394"/>
      <c r="AK13" s="394"/>
      <c r="AL13" s="394"/>
      <c r="AM13" s="394"/>
      <c r="AN13" s="394"/>
      <c r="AO13" s="394"/>
      <c r="AP13" s="394"/>
      <c r="AQ13" s="394"/>
      <c r="AR13" s="394"/>
      <c r="AS13" s="394"/>
      <c r="AT13" s="394"/>
      <c r="AU13" s="394"/>
      <c r="AV13" s="394"/>
      <c r="AW13" s="394"/>
      <c r="AX13" s="394"/>
      <c r="AY13" s="394"/>
      <c r="AZ13" s="394"/>
      <c r="BA13" s="394"/>
      <c r="BB13" s="394"/>
      <c r="BC13" s="394"/>
      <c r="BD13" s="394"/>
      <c r="BE13" s="394"/>
      <c r="BF13" s="394"/>
      <c r="BG13" s="394"/>
      <c r="BH13" s="394"/>
      <c r="BI13" s="394"/>
      <c r="BJ13" s="394"/>
      <c r="BK13" s="394"/>
      <c r="BL13" s="394"/>
      <c r="BM13" s="394"/>
      <c r="BN13" s="394"/>
      <c r="BO13" s="394"/>
      <c r="BP13" s="394"/>
      <c r="BQ13" s="394"/>
      <c r="BR13" s="394"/>
      <c r="BS13" s="394"/>
      <c r="BT13" s="394"/>
      <c r="BU13" s="394"/>
      <c r="BV13" s="394"/>
      <c r="BW13" s="394"/>
      <c r="BX13" s="394"/>
      <c r="BY13" s="394"/>
      <c r="BZ13" s="394"/>
      <c r="CA13" s="394"/>
      <c r="CB13" s="394"/>
      <c r="CC13" s="394"/>
      <c r="CD13" s="394"/>
      <c r="CE13" s="394"/>
      <c r="CF13" s="394"/>
      <c r="CG13" s="394"/>
      <c r="CH13" s="394"/>
      <c r="CI13" s="394"/>
      <c r="CJ13" s="394"/>
      <c r="CK13" s="394"/>
      <c r="CL13" s="394"/>
      <c r="CM13" s="394"/>
      <c r="CN13" s="394"/>
      <c r="CO13" s="394"/>
      <c r="CP13" s="394"/>
      <c r="CQ13" s="394"/>
      <c r="CR13" s="394"/>
      <c r="CS13" s="394"/>
      <c r="CT13" s="394"/>
      <c r="CU13" s="394"/>
      <c r="CV13" s="394"/>
      <c r="CW13" s="394"/>
      <c r="CX13" s="394"/>
      <c r="CY13" s="394"/>
      <c r="CZ13" s="394"/>
      <c r="DA13" s="394"/>
      <c r="DB13" s="394"/>
      <c r="DC13" s="394"/>
      <c r="DD13" s="394"/>
      <c r="DE13" s="394"/>
    </row>
    <row r="14" spans="1:109" s="250" customFormat="1" ht="13" x14ac:dyDescent="0.2">
      <c r="A14" s="394"/>
      <c r="B14" s="394"/>
      <c r="C14" s="394"/>
      <c r="D14" s="394"/>
      <c r="E14" s="394"/>
      <c r="F14" s="394"/>
      <c r="G14" s="394"/>
      <c r="H14" s="394"/>
      <c r="I14" s="394"/>
      <c r="J14" s="394"/>
      <c r="K14" s="394"/>
      <c r="L14" s="394"/>
      <c r="M14" s="394"/>
      <c r="N14" s="394"/>
      <c r="O14" s="394"/>
      <c r="P14" s="394"/>
      <c r="Q14" s="394"/>
      <c r="R14" s="394"/>
      <c r="S14" s="394"/>
      <c r="T14" s="394"/>
      <c r="U14" s="394"/>
      <c r="V14" s="394"/>
      <c r="W14" s="394"/>
      <c r="X14" s="394"/>
      <c r="Y14" s="394"/>
      <c r="Z14" s="394"/>
      <c r="AA14" s="394"/>
      <c r="AB14" s="394"/>
      <c r="AC14" s="394"/>
      <c r="AD14" s="394"/>
      <c r="AE14" s="394"/>
      <c r="AF14" s="394"/>
      <c r="AG14" s="394"/>
      <c r="AH14" s="394"/>
      <c r="AI14" s="394"/>
      <c r="AJ14" s="394"/>
      <c r="AK14" s="394"/>
      <c r="AL14" s="394"/>
      <c r="AM14" s="394"/>
      <c r="AN14" s="394"/>
      <c r="AO14" s="394"/>
      <c r="AP14" s="394"/>
      <c r="AQ14" s="394"/>
      <c r="AR14" s="394"/>
      <c r="AS14" s="394"/>
      <c r="AT14" s="394"/>
      <c r="AU14" s="394"/>
      <c r="AV14" s="394"/>
      <c r="AW14" s="394"/>
      <c r="AX14" s="394"/>
      <c r="AY14" s="394"/>
      <c r="AZ14" s="394"/>
      <c r="BA14" s="394"/>
      <c r="BB14" s="394"/>
      <c r="BC14" s="394"/>
      <c r="BD14" s="394"/>
      <c r="BE14" s="394"/>
      <c r="BF14" s="394"/>
      <c r="BG14" s="394"/>
      <c r="BH14" s="394"/>
      <c r="BI14" s="394"/>
      <c r="BJ14" s="394"/>
      <c r="BK14" s="394"/>
      <c r="BL14" s="394"/>
      <c r="BM14" s="394"/>
      <c r="BN14" s="394"/>
      <c r="BO14" s="394"/>
      <c r="BP14" s="394"/>
      <c r="BQ14" s="394"/>
      <c r="BR14" s="394"/>
      <c r="BS14" s="394"/>
      <c r="BT14" s="394"/>
      <c r="BU14" s="394"/>
      <c r="BV14" s="394"/>
      <c r="BW14" s="394"/>
      <c r="BX14" s="394"/>
      <c r="BY14" s="394"/>
      <c r="BZ14" s="394"/>
      <c r="CA14" s="394"/>
      <c r="CB14" s="394"/>
      <c r="CC14" s="394"/>
      <c r="CD14" s="394"/>
      <c r="CE14" s="394"/>
      <c r="CF14" s="394"/>
      <c r="CG14" s="394"/>
      <c r="CH14" s="394"/>
      <c r="CI14" s="394"/>
      <c r="CJ14" s="394"/>
      <c r="CK14" s="394"/>
      <c r="CL14" s="394"/>
      <c r="CM14" s="394"/>
      <c r="CN14" s="394"/>
      <c r="CO14" s="394"/>
      <c r="CP14" s="394"/>
      <c r="CQ14" s="394"/>
      <c r="CR14" s="394"/>
      <c r="CS14" s="394"/>
      <c r="CT14" s="394"/>
      <c r="CU14" s="394"/>
      <c r="CV14" s="394"/>
      <c r="CW14" s="394"/>
      <c r="CX14" s="394"/>
      <c r="CY14" s="394"/>
      <c r="CZ14" s="394"/>
      <c r="DA14" s="394"/>
      <c r="DB14" s="394"/>
      <c r="DC14" s="394"/>
      <c r="DD14" s="394"/>
      <c r="DE14" s="394"/>
    </row>
    <row r="15" spans="1:109" s="250" customFormat="1" ht="13" x14ac:dyDescent="0.2">
      <c r="A15" s="361"/>
      <c r="B15" s="394"/>
      <c r="C15" s="394"/>
      <c r="D15" s="394"/>
      <c r="E15" s="394"/>
      <c r="F15" s="394"/>
      <c r="G15" s="394"/>
      <c r="H15" s="394"/>
      <c r="I15" s="394"/>
      <c r="J15" s="394"/>
      <c r="K15" s="394"/>
      <c r="L15" s="394"/>
      <c r="M15" s="394"/>
      <c r="N15" s="394"/>
      <c r="O15" s="394"/>
      <c r="P15" s="394"/>
      <c r="Q15" s="394"/>
      <c r="R15" s="394"/>
      <c r="S15" s="394"/>
      <c r="T15" s="394"/>
      <c r="U15" s="394"/>
      <c r="V15" s="394"/>
      <c r="W15" s="394"/>
      <c r="X15" s="394"/>
      <c r="Y15" s="394"/>
      <c r="Z15" s="394"/>
      <c r="AA15" s="394"/>
      <c r="AB15" s="394"/>
      <c r="AC15" s="394"/>
      <c r="AD15" s="394"/>
      <c r="AE15" s="394"/>
      <c r="AF15" s="394"/>
      <c r="AG15" s="394"/>
      <c r="AH15" s="394"/>
      <c r="AI15" s="394"/>
      <c r="AJ15" s="394"/>
      <c r="AK15" s="394"/>
      <c r="AL15" s="394"/>
      <c r="AM15" s="394"/>
      <c r="AN15" s="394"/>
      <c r="AO15" s="394"/>
      <c r="AP15" s="394"/>
      <c r="AQ15" s="394"/>
      <c r="AR15" s="394"/>
      <c r="AS15" s="394"/>
      <c r="AT15" s="394"/>
      <c r="AU15" s="394"/>
      <c r="AV15" s="394"/>
      <c r="AW15" s="394"/>
      <c r="AX15" s="394"/>
      <c r="AY15" s="394"/>
      <c r="AZ15" s="394"/>
      <c r="BA15" s="394"/>
      <c r="BB15" s="394"/>
      <c r="BC15" s="394"/>
      <c r="BD15" s="394"/>
      <c r="BE15" s="394"/>
      <c r="BF15" s="394"/>
      <c r="BG15" s="394"/>
      <c r="BH15" s="394"/>
      <c r="BI15" s="394"/>
      <c r="BJ15" s="394"/>
      <c r="BK15" s="394"/>
      <c r="BL15" s="394"/>
      <c r="BM15" s="394"/>
      <c r="BN15" s="394"/>
      <c r="BO15" s="394"/>
      <c r="BP15" s="394"/>
      <c r="BQ15" s="394"/>
      <c r="BR15" s="394"/>
      <c r="BS15" s="394"/>
      <c r="BT15" s="394"/>
      <c r="BU15" s="394"/>
      <c r="BV15" s="394"/>
      <c r="BW15" s="394"/>
      <c r="BX15" s="394"/>
      <c r="BY15" s="394"/>
      <c r="BZ15" s="394"/>
      <c r="CA15" s="394"/>
      <c r="CB15" s="394"/>
      <c r="CC15" s="394"/>
      <c r="CD15" s="394"/>
      <c r="CE15" s="394"/>
      <c r="CF15" s="394"/>
      <c r="CG15" s="394"/>
      <c r="CH15" s="394"/>
      <c r="CI15" s="394"/>
      <c r="CJ15" s="394"/>
      <c r="CK15" s="394"/>
      <c r="CL15" s="394"/>
      <c r="CM15" s="394"/>
      <c r="CN15" s="394"/>
      <c r="CO15" s="394"/>
      <c r="CP15" s="394"/>
      <c r="CQ15" s="394"/>
      <c r="CR15" s="394"/>
      <c r="CS15" s="394"/>
      <c r="CT15" s="394"/>
      <c r="CU15" s="394"/>
      <c r="CV15" s="394"/>
      <c r="CW15" s="394"/>
      <c r="CX15" s="394"/>
      <c r="CY15" s="394"/>
      <c r="CZ15" s="394"/>
      <c r="DA15" s="394"/>
      <c r="DB15" s="394"/>
      <c r="DC15" s="394"/>
      <c r="DD15" s="394"/>
      <c r="DE15" s="394"/>
    </row>
    <row r="16" spans="1:109" s="250" customFormat="1" ht="13" x14ac:dyDescent="0.2">
      <c r="A16" s="361"/>
      <c r="B16" s="394"/>
      <c r="C16" s="394"/>
      <c r="D16" s="394"/>
      <c r="E16" s="394"/>
      <c r="F16" s="394"/>
      <c r="G16" s="394"/>
      <c r="H16" s="394"/>
      <c r="I16" s="394"/>
      <c r="J16" s="394"/>
      <c r="K16" s="394"/>
      <c r="L16" s="394"/>
      <c r="M16" s="394"/>
      <c r="N16" s="394"/>
      <c r="O16" s="394"/>
      <c r="P16" s="394"/>
      <c r="Q16" s="394"/>
      <c r="R16" s="394"/>
      <c r="S16" s="394"/>
      <c r="T16" s="394"/>
      <c r="U16" s="394"/>
      <c r="V16" s="394"/>
      <c r="W16" s="394"/>
      <c r="X16" s="394"/>
      <c r="Y16" s="394"/>
      <c r="Z16" s="394"/>
      <c r="AA16" s="394"/>
      <c r="AB16" s="394"/>
      <c r="AC16" s="394"/>
      <c r="AD16" s="394"/>
      <c r="AE16" s="394"/>
      <c r="AF16" s="394"/>
      <c r="AG16" s="394"/>
      <c r="AH16" s="394"/>
      <c r="AI16" s="394"/>
      <c r="AJ16" s="394"/>
      <c r="AK16" s="394"/>
      <c r="AL16" s="394"/>
      <c r="AM16" s="394"/>
      <c r="AN16" s="394"/>
      <c r="AO16" s="394"/>
      <c r="AP16" s="394"/>
      <c r="AQ16" s="394"/>
      <c r="AR16" s="394"/>
      <c r="AS16" s="394"/>
      <c r="AT16" s="394"/>
      <c r="AU16" s="394"/>
      <c r="AV16" s="394"/>
      <c r="AW16" s="394"/>
      <c r="AX16" s="394"/>
      <c r="AY16" s="394"/>
      <c r="AZ16" s="394"/>
      <c r="BA16" s="394"/>
      <c r="BB16" s="394"/>
      <c r="BC16" s="394"/>
      <c r="BD16" s="394"/>
      <c r="BE16" s="394"/>
      <c r="BF16" s="394"/>
      <c r="BG16" s="394"/>
      <c r="BH16" s="394"/>
      <c r="BI16" s="394"/>
      <c r="BJ16" s="394"/>
      <c r="BK16" s="394"/>
      <c r="BL16" s="394"/>
      <c r="BM16" s="394"/>
      <c r="BN16" s="394"/>
      <c r="BO16" s="394"/>
      <c r="BP16" s="394"/>
      <c r="BQ16" s="394"/>
      <c r="BR16" s="394"/>
      <c r="BS16" s="394"/>
      <c r="BT16" s="394"/>
      <c r="BU16" s="394"/>
      <c r="BV16" s="394"/>
      <c r="BW16" s="394"/>
      <c r="BX16" s="394"/>
      <c r="BY16" s="394"/>
      <c r="BZ16" s="394"/>
      <c r="CA16" s="394"/>
      <c r="CB16" s="394"/>
      <c r="CC16" s="394"/>
      <c r="CD16" s="394"/>
      <c r="CE16" s="394"/>
      <c r="CF16" s="394"/>
      <c r="CG16" s="394"/>
      <c r="CH16" s="394"/>
      <c r="CI16" s="394"/>
      <c r="CJ16" s="394"/>
      <c r="CK16" s="394"/>
      <c r="CL16" s="394"/>
      <c r="CM16" s="394"/>
      <c r="CN16" s="394"/>
      <c r="CO16" s="394"/>
      <c r="CP16" s="394"/>
      <c r="CQ16" s="394"/>
      <c r="CR16" s="394"/>
      <c r="CS16" s="394"/>
      <c r="CT16" s="394"/>
      <c r="CU16" s="394"/>
      <c r="CV16" s="394"/>
      <c r="CW16" s="394"/>
      <c r="CX16" s="394"/>
      <c r="CY16" s="394"/>
      <c r="CZ16" s="394"/>
      <c r="DA16" s="394"/>
      <c r="DB16" s="394"/>
      <c r="DC16" s="394"/>
      <c r="DD16" s="394"/>
      <c r="DE16" s="394"/>
    </row>
    <row r="17" spans="1:109" s="250" customFormat="1" ht="13" x14ac:dyDescent="0.2">
      <c r="A17" s="361"/>
      <c r="B17" s="394"/>
      <c r="C17" s="394"/>
      <c r="D17" s="394"/>
      <c r="E17" s="394"/>
      <c r="F17" s="394"/>
      <c r="G17" s="394"/>
      <c r="H17" s="394"/>
      <c r="I17" s="394"/>
      <c r="J17" s="394"/>
      <c r="K17" s="394"/>
      <c r="L17" s="394"/>
      <c r="M17" s="394"/>
      <c r="N17" s="394"/>
      <c r="O17" s="394"/>
      <c r="P17" s="394"/>
      <c r="Q17" s="394"/>
      <c r="R17" s="394"/>
      <c r="S17" s="394"/>
      <c r="T17" s="394"/>
      <c r="U17" s="394"/>
      <c r="V17" s="394"/>
      <c r="W17" s="394"/>
      <c r="X17" s="394"/>
      <c r="Y17" s="394"/>
      <c r="Z17" s="394"/>
      <c r="AA17" s="394"/>
      <c r="AB17" s="394"/>
      <c r="AC17" s="394"/>
      <c r="AD17" s="394"/>
      <c r="AE17" s="394"/>
      <c r="AF17" s="394"/>
      <c r="AG17" s="394"/>
      <c r="AH17" s="394"/>
      <c r="AI17" s="394"/>
      <c r="AJ17" s="394"/>
      <c r="AK17" s="394"/>
      <c r="AL17" s="394"/>
      <c r="AM17" s="394"/>
      <c r="AN17" s="394"/>
      <c r="AO17" s="394"/>
      <c r="AP17" s="394"/>
      <c r="AQ17" s="394"/>
      <c r="AR17" s="394"/>
      <c r="AS17" s="394"/>
      <c r="AT17" s="394"/>
      <c r="AU17" s="394"/>
      <c r="AV17" s="394"/>
      <c r="AW17" s="394"/>
      <c r="AX17" s="394"/>
      <c r="AY17" s="394"/>
      <c r="AZ17" s="394"/>
      <c r="BA17" s="394"/>
      <c r="BB17" s="394"/>
      <c r="BC17" s="394"/>
      <c r="BD17" s="394"/>
      <c r="BE17" s="394"/>
      <c r="BF17" s="394"/>
      <c r="BG17" s="394"/>
      <c r="BH17" s="394"/>
      <c r="BI17" s="394"/>
      <c r="BJ17" s="394"/>
      <c r="BK17" s="394"/>
      <c r="BL17" s="394"/>
      <c r="BM17" s="394"/>
      <c r="BN17" s="394"/>
      <c r="BO17" s="394"/>
      <c r="BP17" s="394"/>
      <c r="BQ17" s="394"/>
      <c r="BR17" s="394"/>
      <c r="BS17" s="394"/>
      <c r="BT17" s="394"/>
      <c r="BU17" s="394"/>
      <c r="BV17" s="394"/>
      <c r="BW17" s="394"/>
      <c r="BX17" s="394"/>
      <c r="BY17" s="394"/>
      <c r="BZ17" s="394"/>
      <c r="CA17" s="394"/>
      <c r="CB17" s="394"/>
      <c r="CC17" s="394"/>
      <c r="CD17" s="394"/>
      <c r="CE17" s="394"/>
      <c r="CF17" s="394"/>
      <c r="CG17" s="394"/>
      <c r="CH17" s="394"/>
      <c r="CI17" s="394"/>
      <c r="CJ17" s="394"/>
      <c r="CK17" s="394"/>
      <c r="CL17" s="394"/>
      <c r="CM17" s="394"/>
      <c r="CN17" s="394"/>
      <c r="CO17" s="394"/>
      <c r="CP17" s="394"/>
      <c r="CQ17" s="394"/>
      <c r="CR17" s="394"/>
      <c r="CS17" s="394"/>
      <c r="CT17" s="394"/>
      <c r="CU17" s="394"/>
      <c r="CV17" s="394"/>
      <c r="CW17" s="394"/>
      <c r="CX17" s="394"/>
      <c r="CY17" s="394"/>
      <c r="CZ17" s="394"/>
      <c r="DA17" s="394"/>
      <c r="DB17" s="394"/>
      <c r="DC17" s="394"/>
      <c r="DD17" s="394"/>
      <c r="DE17" s="394"/>
    </row>
    <row r="18" spans="1:109" s="250" customFormat="1" ht="13" x14ac:dyDescent="0.2">
      <c r="A18" s="361"/>
      <c r="B18" s="394"/>
      <c r="C18" s="394"/>
      <c r="D18" s="394"/>
      <c r="E18" s="394"/>
      <c r="F18" s="394"/>
      <c r="G18" s="394"/>
      <c r="H18" s="394"/>
      <c r="I18" s="394"/>
      <c r="J18" s="394"/>
      <c r="K18" s="394"/>
      <c r="L18" s="394"/>
      <c r="M18" s="394"/>
      <c r="N18" s="394"/>
      <c r="O18" s="394"/>
      <c r="P18" s="394"/>
      <c r="Q18" s="394"/>
      <c r="R18" s="394"/>
      <c r="S18" s="394"/>
      <c r="T18" s="394"/>
      <c r="U18" s="394"/>
      <c r="V18" s="394"/>
      <c r="W18" s="394"/>
      <c r="X18" s="394"/>
      <c r="Y18" s="394"/>
      <c r="Z18" s="394"/>
      <c r="AA18" s="394"/>
      <c r="AB18" s="394"/>
      <c r="AC18" s="394"/>
      <c r="AD18" s="394"/>
      <c r="AE18" s="394"/>
      <c r="AF18" s="394"/>
      <c r="AG18" s="394"/>
      <c r="AH18" s="394"/>
      <c r="AI18" s="394"/>
      <c r="AJ18" s="394"/>
      <c r="AK18" s="394"/>
      <c r="AL18" s="394"/>
      <c r="AM18" s="394"/>
      <c r="AN18" s="394"/>
      <c r="AO18" s="394"/>
      <c r="AP18" s="394"/>
      <c r="AQ18" s="394"/>
      <c r="AR18" s="394"/>
      <c r="AS18" s="394"/>
      <c r="AT18" s="394"/>
      <c r="AU18" s="394"/>
      <c r="AV18" s="394"/>
      <c r="AW18" s="394"/>
      <c r="AX18" s="394"/>
      <c r="AY18" s="394"/>
      <c r="AZ18" s="394"/>
      <c r="BA18" s="394"/>
      <c r="BB18" s="394"/>
      <c r="BC18" s="394"/>
      <c r="BD18" s="394"/>
      <c r="BE18" s="394"/>
      <c r="BF18" s="394"/>
      <c r="BG18" s="394"/>
      <c r="BH18" s="394"/>
      <c r="BI18" s="394"/>
      <c r="BJ18" s="394"/>
      <c r="BK18" s="394"/>
      <c r="BL18" s="394"/>
      <c r="BM18" s="394"/>
      <c r="BN18" s="394"/>
      <c r="BO18" s="394"/>
      <c r="BP18" s="394"/>
      <c r="BQ18" s="394"/>
      <c r="BR18" s="394"/>
      <c r="BS18" s="394"/>
      <c r="BT18" s="394"/>
      <c r="BU18" s="394"/>
      <c r="BV18" s="394"/>
      <c r="BW18" s="394"/>
      <c r="BX18" s="394"/>
      <c r="BY18" s="394"/>
      <c r="BZ18" s="394"/>
      <c r="CA18" s="394"/>
      <c r="CB18" s="394"/>
      <c r="CC18" s="394"/>
      <c r="CD18" s="394"/>
      <c r="CE18" s="394"/>
      <c r="CF18" s="394"/>
      <c r="CG18" s="394"/>
      <c r="CH18" s="394"/>
      <c r="CI18" s="394"/>
      <c r="CJ18" s="394"/>
      <c r="CK18" s="394"/>
      <c r="CL18" s="394"/>
      <c r="CM18" s="394"/>
      <c r="CN18" s="394"/>
      <c r="CO18" s="394"/>
      <c r="CP18" s="394"/>
      <c r="CQ18" s="394"/>
      <c r="CR18" s="394"/>
      <c r="CS18" s="394"/>
      <c r="CT18" s="394"/>
      <c r="CU18" s="394"/>
      <c r="CV18" s="394"/>
      <c r="CW18" s="394"/>
      <c r="CX18" s="394"/>
      <c r="CY18" s="394"/>
      <c r="CZ18" s="394"/>
      <c r="DA18" s="394"/>
      <c r="DB18" s="394"/>
      <c r="DC18" s="394"/>
      <c r="DD18" s="394"/>
      <c r="DE18" s="394"/>
    </row>
    <row r="19" spans="1:109" ht="13" x14ac:dyDescent="0.2">
      <c r="DD19" s="361"/>
      <c r="DE19" s="361"/>
    </row>
    <row r="20" spans="1:109" ht="13" x14ac:dyDescent="0.2">
      <c r="DD20" s="361"/>
      <c r="DE20" s="361"/>
    </row>
    <row r="21" spans="1:109" ht="17.25" customHeight="1" x14ac:dyDescent="0.2">
      <c r="B21" s="393"/>
      <c r="C21" s="390"/>
      <c r="D21" s="390"/>
      <c r="E21" s="390"/>
      <c r="F21" s="390"/>
      <c r="G21" s="390"/>
      <c r="H21" s="390"/>
      <c r="I21" s="390"/>
      <c r="J21" s="390"/>
      <c r="K21" s="390"/>
      <c r="L21" s="390"/>
      <c r="M21" s="390"/>
      <c r="N21" s="392"/>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2"/>
      <c r="AU21" s="390"/>
      <c r="AV21" s="390"/>
      <c r="AW21" s="390"/>
      <c r="AX21" s="390"/>
      <c r="AY21" s="390"/>
      <c r="AZ21" s="390"/>
      <c r="BA21" s="390"/>
      <c r="BB21" s="390"/>
      <c r="BC21" s="390"/>
      <c r="BD21" s="390"/>
      <c r="BE21" s="390"/>
      <c r="BF21" s="392"/>
      <c r="BG21" s="390"/>
      <c r="BH21" s="390"/>
      <c r="BI21" s="390"/>
      <c r="BJ21" s="390"/>
      <c r="BK21" s="390"/>
      <c r="BL21" s="390"/>
      <c r="BM21" s="390"/>
      <c r="BN21" s="390"/>
      <c r="BO21" s="390"/>
      <c r="BP21" s="390"/>
      <c r="BQ21" s="390"/>
      <c r="BR21" s="392"/>
      <c r="BS21" s="390"/>
      <c r="BT21" s="390"/>
      <c r="BU21" s="390"/>
      <c r="BV21" s="390"/>
      <c r="BW21" s="390"/>
      <c r="BX21" s="390"/>
      <c r="BY21" s="390"/>
      <c r="BZ21" s="390"/>
      <c r="CA21" s="390"/>
      <c r="CB21" s="390"/>
      <c r="CC21" s="390"/>
      <c r="CD21" s="392"/>
      <c r="CE21" s="390"/>
      <c r="CF21" s="390"/>
      <c r="CG21" s="390"/>
      <c r="CH21" s="390"/>
      <c r="CI21" s="390"/>
      <c r="CJ21" s="390"/>
      <c r="CK21" s="390"/>
      <c r="CL21" s="390"/>
      <c r="CM21" s="390"/>
      <c r="CN21" s="390"/>
      <c r="CO21" s="390"/>
      <c r="CP21" s="392"/>
      <c r="CQ21" s="390"/>
      <c r="CR21" s="390"/>
      <c r="CS21" s="390"/>
      <c r="CT21" s="390"/>
      <c r="CU21" s="390"/>
      <c r="CV21" s="390"/>
      <c r="CW21" s="390"/>
      <c r="CX21" s="390"/>
      <c r="CY21" s="390"/>
      <c r="CZ21" s="390"/>
      <c r="DA21" s="390"/>
      <c r="DB21" s="392"/>
      <c r="DC21" s="390"/>
      <c r="DD21" s="389"/>
      <c r="DE21" s="361"/>
    </row>
    <row r="22" spans="1:109" ht="17.25" customHeight="1" x14ac:dyDescent="0.2">
      <c r="B22" s="362"/>
    </row>
    <row r="23" spans="1:109" ht="13" x14ac:dyDescent="0.2">
      <c r="B23" s="362"/>
    </row>
    <row r="24" spans="1:109" ht="13" x14ac:dyDescent="0.2">
      <c r="B24" s="362"/>
    </row>
    <row r="25" spans="1:109" ht="13" x14ac:dyDescent="0.2">
      <c r="B25" s="362"/>
    </row>
    <row r="26" spans="1:109" ht="13" x14ac:dyDescent="0.2">
      <c r="B26" s="362"/>
    </row>
    <row r="27" spans="1:109" ht="13" x14ac:dyDescent="0.2">
      <c r="B27" s="362"/>
    </row>
    <row r="28" spans="1:109" ht="13" x14ac:dyDescent="0.2">
      <c r="B28" s="362"/>
    </row>
    <row r="29" spans="1:109" ht="13" x14ac:dyDescent="0.2">
      <c r="B29" s="362"/>
    </row>
    <row r="30" spans="1:109" ht="13" x14ac:dyDescent="0.2">
      <c r="B30" s="362"/>
    </row>
    <row r="31" spans="1:109" ht="13" x14ac:dyDescent="0.2">
      <c r="B31" s="362"/>
    </row>
    <row r="32" spans="1:109" ht="13" x14ac:dyDescent="0.2">
      <c r="B32" s="362"/>
    </row>
    <row r="33" spans="2:109" ht="13" x14ac:dyDescent="0.2">
      <c r="B33" s="362"/>
    </row>
    <row r="34" spans="2:109" ht="13" x14ac:dyDescent="0.2">
      <c r="B34" s="362"/>
    </row>
    <row r="35" spans="2:109" ht="13" x14ac:dyDescent="0.2">
      <c r="B35" s="362"/>
    </row>
    <row r="36" spans="2:109" ht="13" x14ac:dyDescent="0.2">
      <c r="B36" s="362"/>
    </row>
    <row r="37" spans="2:109" ht="13" x14ac:dyDescent="0.2">
      <c r="B37" s="362"/>
    </row>
    <row r="38" spans="2:109" ht="13" x14ac:dyDescent="0.2">
      <c r="B38" s="362"/>
    </row>
    <row r="39" spans="2:109" ht="13" x14ac:dyDescent="0.2">
      <c r="B39" s="366"/>
      <c r="C39" s="365"/>
      <c r="D39" s="365"/>
      <c r="E39" s="365"/>
      <c r="F39" s="365"/>
      <c r="G39" s="365"/>
      <c r="H39" s="365"/>
      <c r="I39" s="365"/>
      <c r="J39" s="365"/>
      <c r="K39" s="365"/>
      <c r="L39" s="365"/>
      <c r="M39" s="365"/>
      <c r="N39" s="365"/>
      <c r="O39" s="365"/>
      <c r="P39" s="365"/>
      <c r="Q39" s="365"/>
      <c r="R39" s="365"/>
      <c r="S39" s="365"/>
      <c r="T39" s="365"/>
      <c r="U39" s="365"/>
      <c r="V39" s="365"/>
      <c r="W39" s="365"/>
      <c r="X39" s="365"/>
      <c r="Y39" s="365"/>
      <c r="Z39" s="365"/>
      <c r="AA39" s="365"/>
      <c r="AB39" s="365"/>
      <c r="AC39" s="365"/>
      <c r="AD39" s="365"/>
      <c r="AE39" s="365"/>
      <c r="AF39" s="365"/>
      <c r="AG39" s="365"/>
      <c r="AH39" s="365"/>
      <c r="AI39" s="365"/>
      <c r="AJ39" s="365"/>
      <c r="AK39" s="365"/>
      <c r="AL39" s="365"/>
      <c r="AM39" s="365"/>
      <c r="AN39" s="365"/>
      <c r="AO39" s="365"/>
      <c r="AP39" s="365"/>
      <c r="AQ39" s="365"/>
      <c r="AR39" s="365"/>
      <c r="AS39" s="365"/>
      <c r="AT39" s="365"/>
      <c r="AU39" s="365"/>
      <c r="AV39" s="365"/>
      <c r="AW39" s="365"/>
      <c r="AX39" s="365"/>
      <c r="AY39" s="365"/>
      <c r="AZ39" s="365"/>
      <c r="BA39" s="365"/>
      <c r="BB39" s="365"/>
      <c r="BC39" s="365"/>
      <c r="BD39" s="365"/>
      <c r="BE39" s="365"/>
      <c r="BF39" s="365"/>
      <c r="BG39" s="365"/>
      <c r="BH39" s="365"/>
      <c r="BI39" s="365"/>
      <c r="BJ39" s="365"/>
      <c r="BK39" s="365"/>
      <c r="BL39" s="365"/>
      <c r="BM39" s="365"/>
      <c r="BN39" s="365"/>
      <c r="BO39" s="365"/>
      <c r="BP39" s="365"/>
      <c r="BQ39" s="365"/>
      <c r="BR39" s="365"/>
      <c r="BS39" s="365"/>
      <c r="BT39" s="365"/>
      <c r="BU39" s="365"/>
      <c r="BV39" s="365"/>
      <c r="BW39" s="365"/>
      <c r="BX39" s="365"/>
      <c r="BY39" s="365"/>
      <c r="BZ39" s="365"/>
      <c r="CA39" s="365"/>
      <c r="CB39" s="365"/>
      <c r="CC39" s="365"/>
      <c r="CD39" s="365"/>
      <c r="CE39" s="365"/>
      <c r="CF39" s="365"/>
      <c r="CG39" s="365"/>
      <c r="CH39" s="365"/>
      <c r="CI39" s="365"/>
      <c r="CJ39" s="365"/>
      <c r="CK39" s="365"/>
      <c r="CL39" s="365"/>
      <c r="CM39" s="365"/>
      <c r="CN39" s="365"/>
      <c r="CO39" s="365"/>
      <c r="CP39" s="365"/>
      <c r="CQ39" s="365"/>
      <c r="CR39" s="365"/>
      <c r="CS39" s="365"/>
      <c r="CT39" s="365"/>
      <c r="CU39" s="365"/>
      <c r="CV39" s="365"/>
      <c r="CW39" s="365"/>
      <c r="CX39" s="365"/>
      <c r="CY39" s="365"/>
      <c r="CZ39" s="365"/>
      <c r="DA39" s="365"/>
      <c r="DB39" s="365"/>
      <c r="DC39" s="365"/>
      <c r="DD39" s="364"/>
    </row>
    <row r="40" spans="2:109" ht="13" x14ac:dyDescent="0.2">
      <c r="B40" s="381"/>
      <c r="DD40" s="381"/>
      <c r="DE40" s="361"/>
    </row>
    <row r="41" spans="2:109" ht="16.5" x14ac:dyDescent="0.2">
      <c r="B41" s="391" t="s">
        <v>613</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89"/>
    </row>
    <row r="42" spans="2:109" ht="13" x14ac:dyDescent="0.2">
      <c r="B42" s="362"/>
      <c r="G42" s="377"/>
      <c r="I42" s="376"/>
      <c r="J42" s="376"/>
      <c r="K42" s="376"/>
      <c r="AM42" s="377"/>
      <c r="AN42" s="377" t="s">
        <v>610</v>
      </c>
      <c r="AP42" s="376"/>
      <c r="AQ42" s="376"/>
      <c r="AR42" s="376"/>
      <c r="AY42" s="377"/>
      <c r="BA42" s="376"/>
      <c r="BB42" s="376"/>
      <c r="BC42" s="376"/>
      <c r="BK42" s="377"/>
      <c r="BM42" s="376"/>
      <c r="BN42" s="376"/>
      <c r="BO42" s="376"/>
      <c r="BW42" s="377"/>
      <c r="BY42" s="376"/>
      <c r="BZ42" s="376"/>
      <c r="CA42" s="376"/>
      <c r="CI42" s="377"/>
      <c r="CK42" s="376"/>
      <c r="CL42" s="376"/>
      <c r="CM42" s="376"/>
      <c r="CU42" s="377"/>
      <c r="CW42" s="376"/>
      <c r="CX42" s="376"/>
      <c r="CY42" s="376"/>
    </row>
    <row r="43" spans="2:109" ht="13.5" customHeight="1" x14ac:dyDescent="0.2">
      <c r="B43" s="362"/>
      <c r="AN43" s="1245" t="s">
        <v>614</v>
      </c>
      <c r="AO43" s="1246"/>
      <c r="AP43" s="1246"/>
      <c r="AQ43" s="1246"/>
      <c r="AR43" s="1246"/>
      <c r="AS43" s="1246"/>
      <c r="AT43" s="1246"/>
      <c r="AU43" s="1246"/>
      <c r="AV43" s="1246"/>
      <c r="AW43" s="1246"/>
      <c r="AX43" s="1246"/>
      <c r="AY43" s="1246"/>
      <c r="AZ43" s="1246"/>
      <c r="BA43" s="1246"/>
      <c r="BB43" s="1246"/>
      <c r="BC43" s="1246"/>
      <c r="BD43" s="1246"/>
      <c r="BE43" s="1246"/>
      <c r="BF43" s="1246"/>
      <c r="BG43" s="1246"/>
      <c r="BH43" s="1246"/>
      <c r="BI43" s="1246"/>
      <c r="BJ43" s="1246"/>
      <c r="BK43" s="1246"/>
      <c r="BL43" s="1246"/>
      <c r="BM43" s="1246"/>
      <c r="BN43" s="1246"/>
      <c r="BO43" s="1246"/>
      <c r="BP43" s="1246"/>
      <c r="BQ43" s="1246"/>
      <c r="BR43" s="1246"/>
      <c r="BS43" s="1246"/>
      <c r="BT43" s="1246"/>
      <c r="BU43" s="1246"/>
      <c r="BV43" s="1246"/>
      <c r="BW43" s="1246"/>
      <c r="BX43" s="1246"/>
      <c r="BY43" s="1246"/>
      <c r="BZ43" s="1246"/>
      <c r="CA43" s="1246"/>
      <c r="CB43" s="1246"/>
      <c r="CC43" s="1246"/>
      <c r="CD43" s="1246"/>
      <c r="CE43" s="1246"/>
      <c r="CF43" s="1246"/>
      <c r="CG43" s="1246"/>
      <c r="CH43" s="1246"/>
      <c r="CI43" s="1246"/>
      <c r="CJ43" s="1246"/>
      <c r="CK43" s="1246"/>
      <c r="CL43" s="1246"/>
      <c r="CM43" s="1246"/>
      <c r="CN43" s="1246"/>
      <c r="CO43" s="1246"/>
      <c r="CP43" s="1246"/>
      <c r="CQ43" s="1246"/>
      <c r="CR43" s="1246"/>
      <c r="CS43" s="1246"/>
      <c r="CT43" s="1246"/>
      <c r="CU43" s="1246"/>
      <c r="CV43" s="1246"/>
      <c r="CW43" s="1246"/>
      <c r="CX43" s="1246"/>
      <c r="CY43" s="1246"/>
      <c r="CZ43" s="1246"/>
      <c r="DA43" s="1246"/>
      <c r="DB43" s="1246"/>
      <c r="DC43" s="1247"/>
    </row>
    <row r="44" spans="2:109" ht="13" x14ac:dyDescent="0.2">
      <c r="B44" s="362"/>
      <c r="AN44" s="1248"/>
      <c r="AO44" s="1249"/>
      <c r="AP44" s="1249"/>
      <c r="AQ44" s="1249"/>
      <c r="AR44" s="1249"/>
      <c r="AS44" s="1249"/>
      <c r="AT44" s="1249"/>
      <c r="AU44" s="1249"/>
      <c r="AV44" s="1249"/>
      <c r="AW44" s="1249"/>
      <c r="AX44" s="1249"/>
      <c r="AY44" s="1249"/>
      <c r="AZ44" s="1249"/>
      <c r="BA44" s="1249"/>
      <c r="BB44" s="1249"/>
      <c r="BC44" s="1249"/>
      <c r="BD44" s="1249"/>
      <c r="BE44" s="1249"/>
      <c r="BF44" s="1249"/>
      <c r="BG44" s="1249"/>
      <c r="BH44" s="1249"/>
      <c r="BI44" s="1249"/>
      <c r="BJ44" s="1249"/>
      <c r="BK44" s="1249"/>
      <c r="BL44" s="1249"/>
      <c r="BM44" s="1249"/>
      <c r="BN44" s="1249"/>
      <c r="BO44" s="1249"/>
      <c r="BP44" s="1249"/>
      <c r="BQ44" s="1249"/>
      <c r="BR44" s="1249"/>
      <c r="BS44" s="1249"/>
      <c r="BT44" s="1249"/>
      <c r="BU44" s="1249"/>
      <c r="BV44" s="1249"/>
      <c r="BW44" s="1249"/>
      <c r="BX44" s="1249"/>
      <c r="BY44" s="1249"/>
      <c r="BZ44" s="1249"/>
      <c r="CA44" s="1249"/>
      <c r="CB44" s="1249"/>
      <c r="CC44" s="1249"/>
      <c r="CD44" s="1249"/>
      <c r="CE44" s="1249"/>
      <c r="CF44" s="1249"/>
      <c r="CG44" s="1249"/>
      <c r="CH44" s="1249"/>
      <c r="CI44" s="1249"/>
      <c r="CJ44" s="1249"/>
      <c r="CK44" s="1249"/>
      <c r="CL44" s="1249"/>
      <c r="CM44" s="1249"/>
      <c r="CN44" s="1249"/>
      <c r="CO44" s="1249"/>
      <c r="CP44" s="1249"/>
      <c r="CQ44" s="1249"/>
      <c r="CR44" s="1249"/>
      <c r="CS44" s="1249"/>
      <c r="CT44" s="1249"/>
      <c r="CU44" s="1249"/>
      <c r="CV44" s="1249"/>
      <c r="CW44" s="1249"/>
      <c r="CX44" s="1249"/>
      <c r="CY44" s="1249"/>
      <c r="CZ44" s="1249"/>
      <c r="DA44" s="1249"/>
      <c r="DB44" s="1249"/>
      <c r="DC44" s="1250"/>
    </row>
    <row r="45" spans="2:109" ht="13" x14ac:dyDescent="0.2">
      <c r="B45" s="362"/>
      <c r="AN45" s="1248"/>
      <c r="AO45" s="1249"/>
      <c r="AP45" s="1249"/>
      <c r="AQ45" s="1249"/>
      <c r="AR45" s="1249"/>
      <c r="AS45" s="1249"/>
      <c r="AT45" s="1249"/>
      <c r="AU45" s="1249"/>
      <c r="AV45" s="1249"/>
      <c r="AW45" s="1249"/>
      <c r="AX45" s="1249"/>
      <c r="AY45" s="1249"/>
      <c r="AZ45" s="1249"/>
      <c r="BA45" s="1249"/>
      <c r="BB45" s="1249"/>
      <c r="BC45" s="1249"/>
      <c r="BD45" s="1249"/>
      <c r="BE45" s="1249"/>
      <c r="BF45" s="1249"/>
      <c r="BG45" s="1249"/>
      <c r="BH45" s="1249"/>
      <c r="BI45" s="1249"/>
      <c r="BJ45" s="1249"/>
      <c r="BK45" s="1249"/>
      <c r="BL45" s="1249"/>
      <c r="BM45" s="1249"/>
      <c r="BN45" s="1249"/>
      <c r="BO45" s="1249"/>
      <c r="BP45" s="1249"/>
      <c r="BQ45" s="1249"/>
      <c r="BR45" s="1249"/>
      <c r="BS45" s="1249"/>
      <c r="BT45" s="1249"/>
      <c r="BU45" s="1249"/>
      <c r="BV45" s="1249"/>
      <c r="BW45" s="1249"/>
      <c r="BX45" s="1249"/>
      <c r="BY45" s="1249"/>
      <c r="BZ45" s="1249"/>
      <c r="CA45" s="1249"/>
      <c r="CB45" s="1249"/>
      <c r="CC45" s="1249"/>
      <c r="CD45" s="1249"/>
      <c r="CE45" s="1249"/>
      <c r="CF45" s="1249"/>
      <c r="CG45" s="1249"/>
      <c r="CH45" s="1249"/>
      <c r="CI45" s="1249"/>
      <c r="CJ45" s="1249"/>
      <c r="CK45" s="1249"/>
      <c r="CL45" s="1249"/>
      <c r="CM45" s="1249"/>
      <c r="CN45" s="1249"/>
      <c r="CO45" s="1249"/>
      <c r="CP45" s="1249"/>
      <c r="CQ45" s="1249"/>
      <c r="CR45" s="1249"/>
      <c r="CS45" s="1249"/>
      <c r="CT45" s="1249"/>
      <c r="CU45" s="1249"/>
      <c r="CV45" s="1249"/>
      <c r="CW45" s="1249"/>
      <c r="CX45" s="1249"/>
      <c r="CY45" s="1249"/>
      <c r="CZ45" s="1249"/>
      <c r="DA45" s="1249"/>
      <c r="DB45" s="1249"/>
      <c r="DC45" s="1250"/>
    </row>
    <row r="46" spans="2:109" ht="13" x14ac:dyDescent="0.2">
      <c r="B46" s="362"/>
      <c r="AN46" s="1248"/>
      <c r="AO46" s="1249"/>
      <c r="AP46" s="1249"/>
      <c r="AQ46" s="1249"/>
      <c r="AR46" s="1249"/>
      <c r="AS46" s="1249"/>
      <c r="AT46" s="1249"/>
      <c r="AU46" s="1249"/>
      <c r="AV46" s="1249"/>
      <c r="AW46" s="1249"/>
      <c r="AX46" s="1249"/>
      <c r="AY46" s="1249"/>
      <c r="AZ46" s="1249"/>
      <c r="BA46" s="1249"/>
      <c r="BB46" s="1249"/>
      <c r="BC46" s="1249"/>
      <c r="BD46" s="1249"/>
      <c r="BE46" s="1249"/>
      <c r="BF46" s="1249"/>
      <c r="BG46" s="1249"/>
      <c r="BH46" s="1249"/>
      <c r="BI46" s="1249"/>
      <c r="BJ46" s="1249"/>
      <c r="BK46" s="1249"/>
      <c r="BL46" s="1249"/>
      <c r="BM46" s="1249"/>
      <c r="BN46" s="1249"/>
      <c r="BO46" s="1249"/>
      <c r="BP46" s="1249"/>
      <c r="BQ46" s="1249"/>
      <c r="BR46" s="1249"/>
      <c r="BS46" s="1249"/>
      <c r="BT46" s="1249"/>
      <c r="BU46" s="1249"/>
      <c r="BV46" s="1249"/>
      <c r="BW46" s="1249"/>
      <c r="BX46" s="1249"/>
      <c r="BY46" s="1249"/>
      <c r="BZ46" s="1249"/>
      <c r="CA46" s="1249"/>
      <c r="CB46" s="1249"/>
      <c r="CC46" s="1249"/>
      <c r="CD46" s="1249"/>
      <c r="CE46" s="1249"/>
      <c r="CF46" s="1249"/>
      <c r="CG46" s="1249"/>
      <c r="CH46" s="1249"/>
      <c r="CI46" s="1249"/>
      <c r="CJ46" s="1249"/>
      <c r="CK46" s="1249"/>
      <c r="CL46" s="1249"/>
      <c r="CM46" s="1249"/>
      <c r="CN46" s="1249"/>
      <c r="CO46" s="1249"/>
      <c r="CP46" s="1249"/>
      <c r="CQ46" s="1249"/>
      <c r="CR46" s="1249"/>
      <c r="CS46" s="1249"/>
      <c r="CT46" s="1249"/>
      <c r="CU46" s="1249"/>
      <c r="CV46" s="1249"/>
      <c r="CW46" s="1249"/>
      <c r="CX46" s="1249"/>
      <c r="CY46" s="1249"/>
      <c r="CZ46" s="1249"/>
      <c r="DA46" s="1249"/>
      <c r="DB46" s="1249"/>
      <c r="DC46" s="1250"/>
    </row>
    <row r="47" spans="2:109" ht="13" x14ac:dyDescent="0.2">
      <c r="B47" s="362"/>
      <c r="AN47" s="1251"/>
      <c r="AO47" s="1252"/>
      <c r="AP47" s="1252"/>
      <c r="AQ47" s="1252"/>
      <c r="AR47" s="1252"/>
      <c r="AS47" s="1252"/>
      <c r="AT47" s="1252"/>
      <c r="AU47" s="1252"/>
      <c r="AV47" s="1252"/>
      <c r="AW47" s="1252"/>
      <c r="AX47" s="1252"/>
      <c r="AY47" s="1252"/>
      <c r="AZ47" s="1252"/>
      <c r="BA47" s="1252"/>
      <c r="BB47" s="1252"/>
      <c r="BC47" s="1252"/>
      <c r="BD47" s="1252"/>
      <c r="BE47" s="1252"/>
      <c r="BF47" s="1252"/>
      <c r="BG47" s="1252"/>
      <c r="BH47" s="1252"/>
      <c r="BI47" s="1252"/>
      <c r="BJ47" s="1252"/>
      <c r="BK47" s="1252"/>
      <c r="BL47" s="1252"/>
      <c r="BM47" s="1252"/>
      <c r="BN47" s="1252"/>
      <c r="BO47" s="1252"/>
      <c r="BP47" s="1252"/>
      <c r="BQ47" s="1252"/>
      <c r="BR47" s="1252"/>
      <c r="BS47" s="1252"/>
      <c r="BT47" s="1252"/>
      <c r="BU47" s="1252"/>
      <c r="BV47" s="1252"/>
      <c r="BW47" s="1252"/>
      <c r="BX47" s="1252"/>
      <c r="BY47" s="1252"/>
      <c r="BZ47" s="1252"/>
      <c r="CA47" s="1252"/>
      <c r="CB47" s="1252"/>
      <c r="CC47" s="1252"/>
      <c r="CD47" s="1252"/>
      <c r="CE47" s="1252"/>
      <c r="CF47" s="1252"/>
      <c r="CG47" s="1252"/>
      <c r="CH47" s="1252"/>
      <c r="CI47" s="1252"/>
      <c r="CJ47" s="1252"/>
      <c r="CK47" s="1252"/>
      <c r="CL47" s="1252"/>
      <c r="CM47" s="1252"/>
      <c r="CN47" s="1252"/>
      <c r="CO47" s="1252"/>
      <c r="CP47" s="1252"/>
      <c r="CQ47" s="1252"/>
      <c r="CR47" s="1252"/>
      <c r="CS47" s="1252"/>
      <c r="CT47" s="1252"/>
      <c r="CU47" s="1252"/>
      <c r="CV47" s="1252"/>
      <c r="CW47" s="1252"/>
      <c r="CX47" s="1252"/>
      <c r="CY47" s="1252"/>
      <c r="CZ47" s="1252"/>
      <c r="DA47" s="1252"/>
      <c r="DB47" s="1252"/>
      <c r="DC47" s="1253"/>
    </row>
    <row r="48" spans="2:109" ht="13" x14ac:dyDescent="0.2">
      <c r="B48" s="362"/>
      <c r="H48" s="368"/>
      <c r="I48" s="368"/>
      <c r="J48" s="368"/>
      <c r="AN48" s="368"/>
      <c r="AO48" s="368"/>
      <c r="AP48" s="368"/>
      <c r="AZ48" s="368"/>
      <c r="BA48" s="368"/>
      <c r="BB48" s="368"/>
      <c r="BL48" s="368"/>
      <c r="BM48" s="368"/>
      <c r="BN48" s="368"/>
      <c r="BX48" s="368"/>
      <c r="BY48" s="368"/>
      <c r="BZ48" s="368"/>
      <c r="CJ48" s="368"/>
      <c r="CK48" s="368"/>
      <c r="CL48" s="368"/>
      <c r="CV48" s="368"/>
      <c r="CW48" s="368"/>
      <c r="CX48" s="368"/>
    </row>
    <row r="49" spans="1:109" ht="13" x14ac:dyDescent="0.2">
      <c r="B49" s="362"/>
      <c r="AN49" s="361" t="s">
        <v>609</v>
      </c>
    </row>
    <row r="50" spans="1:109" ht="13" x14ac:dyDescent="0.2">
      <c r="B50" s="362"/>
      <c r="G50" s="1254"/>
      <c r="H50" s="1254"/>
      <c r="I50" s="1254"/>
      <c r="J50" s="1254"/>
      <c r="K50" s="370"/>
      <c r="L50" s="370"/>
      <c r="M50" s="369"/>
      <c r="N50" s="369"/>
      <c r="AN50" s="1255"/>
      <c r="AO50" s="1256"/>
      <c r="AP50" s="1256"/>
      <c r="AQ50" s="1256"/>
      <c r="AR50" s="1256"/>
      <c r="AS50" s="1256"/>
      <c r="AT50" s="1256"/>
      <c r="AU50" s="1256"/>
      <c r="AV50" s="1256"/>
      <c r="AW50" s="1256"/>
      <c r="AX50" s="1256"/>
      <c r="AY50" s="1256"/>
      <c r="AZ50" s="1256"/>
      <c r="BA50" s="1256"/>
      <c r="BB50" s="1256"/>
      <c r="BC50" s="1256"/>
      <c r="BD50" s="1256"/>
      <c r="BE50" s="1256"/>
      <c r="BF50" s="1256"/>
      <c r="BG50" s="1256"/>
      <c r="BH50" s="1256"/>
      <c r="BI50" s="1256"/>
      <c r="BJ50" s="1256"/>
      <c r="BK50" s="1256"/>
      <c r="BL50" s="1256"/>
      <c r="BM50" s="1256"/>
      <c r="BN50" s="1256"/>
      <c r="BO50" s="1257"/>
      <c r="BP50" s="1258" t="s">
        <v>559</v>
      </c>
      <c r="BQ50" s="1258"/>
      <c r="BR50" s="1258"/>
      <c r="BS50" s="1258"/>
      <c r="BT50" s="1258"/>
      <c r="BU50" s="1258"/>
      <c r="BV50" s="1258"/>
      <c r="BW50" s="1258"/>
      <c r="BX50" s="1258" t="s">
        <v>560</v>
      </c>
      <c r="BY50" s="1258"/>
      <c r="BZ50" s="1258"/>
      <c r="CA50" s="1258"/>
      <c r="CB50" s="1258"/>
      <c r="CC50" s="1258"/>
      <c r="CD50" s="1258"/>
      <c r="CE50" s="1258"/>
      <c r="CF50" s="1258" t="s">
        <v>561</v>
      </c>
      <c r="CG50" s="1258"/>
      <c r="CH50" s="1258"/>
      <c r="CI50" s="1258"/>
      <c r="CJ50" s="1258"/>
      <c r="CK50" s="1258"/>
      <c r="CL50" s="1258"/>
      <c r="CM50" s="1258"/>
      <c r="CN50" s="1258" t="s">
        <v>562</v>
      </c>
      <c r="CO50" s="1258"/>
      <c r="CP50" s="1258"/>
      <c r="CQ50" s="1258"/>
      <c r="CR50" s="1258"/>
      <c r="CS50" s="1258"/>
      <c r="CT50" s="1258"/>
      <c r="CU50" s="1258"/>
      <c r="CV50" s="1258" t="s">
        <v>563</v>
      </c>
      <c r="CW50" s="1258"/>
      <c r="CX50" s="1258"/>
      <c r="CY50" s="1258"/>
      <c r="CZ50" s="1258"/>
      <c r="DA50" s="1258"/>
      <c r="DB50" s="1258"/>
      <c r="DC50" s="1258"/>
    </row>
    <row r="51" spans="1:109" ht="13.5" customHeight="1" x14ac:dyDescent="0.2">
      <c r="B51" s="362"/>
      <c r="G51" s="1261"/>
      <c r="H51" s="1261"/>
      <c r="I51" s="1263"/>
      <c r="J51" s="1263"/>
      <c r="K51" s="1262"/>
      <c r="L51" s="1262"/>
      <c r="M51" s="1262"/>
      <c r="N51" s="1262"/>
      <c r="AM51" s="368"/>
      <c r="AN51" s="1259" t="s">
        <v>608</v>
      </c>
      <c r="AO51" s="1259"/>
      <c r="AP51" s="1259"/>
      <c r="AQ51" s="1259"/>
      <c r="AR51" s="1259"/>
      <c r="AS51" s="1259"/>
      <c r="AT51" s="1259"/>
      <c r="AU51" s="1259"/>
      <c r="AV51" s="1259"/>
      <c r="AW51" s="1259"/>
      <c r="AX51" s="1259"/>
      <c r="AY51" s="1259"/>
      <c r="AZ51" s="1259"/>
      <c r="BA51" s="1259"/>
      <c r="BB51" s="1259" t="s">
        <v>606</v>
      </c>
      <c r="BC51" s="1259"/>
      <c r="BD51" s="1259"/>
      <c r="BE51" s="1259"/>
      <c r="BF51" s="1259"/>
      <c r="BG51" s="1259"/>
      <c r="BH51" s="1259"/>
      <c r="BI51" s="1259"/>
      <c r="BJ51" s="1259"/>
      <c r="BK51" s="1259"/>
      <c r="BL51" s="1259"/>
      <c r="BM51" s="1259"/>
      <c r="BN51" s="1259"/>
      <c r="BO51" s="1259"/>
      <c r="BP51" s="1260">
        <v>33.700000000000003</v>
      </c>
      <c r="BQ51" s="1260"/>
      <c r="BR51" s="1260"/>
      <c r="BS51" s="1260"/>
      <c r="BT51" s="1260"/>
      <c r="BU51" s="1260"/>
      <c r="BV51" s="1260"/>
      <c r="BW51" s="1260"/>
      <c r="BX51" s="1260">
        <v>36.5</v>
      </c>
      <c r="BY51" s="1260"/>
      <c r="BZ51" s="1260"/>
      <c r="CA51" s="1260"/>
      <c r="CB51" s="1260"/>
      <c r="CC51" s="1260"/>
      <c r="CD51" s="1260"/>
      <c r="CE51" s="1260"/>
      <c r="CF51" s="1260">
        <v>28.6</v>
      </c>
      <c r="CG51" s="1260"/>
      <c r="CH51" s="1260"/>
      <c r="CI51" s="1260"/>
      <c r="CJ51" s="1260"/>
      <c r="CK51" s="1260"/>
      <c r="CL51" s="1260"/>
      <c r="CM51" s="1260"/>
      <c r="CN51" s="1260">
        <v>21</v>
      </c>
      <c r="CO51" s="1260"/>
      <c r="CP51" s="1260"/>
      <c r="CQ51" s="1260"/>
      <c r="CR51" s="1260"/>
      <c r="CS51" s="1260"/>
      <c r="CT51" s="1260"/>
      <c r="CU51" s="1260"/>
      <c r="CV51" s="1260">
        <v>10.6</v>
      </c>
      <c r="CW51" s="1260"/>
      <c r="CX51" s="1260"/>
      <c r="CY51" s="1260"/>
      <c r="CZ51" s="1260"/>
      <c r="DA51" s="1260"/>
      <c r="DB51" s="1260"/>
      <c r="DC51" s="1260"/>
    </row>
    <row r="52" spans="1:109" ht="13" x14ac:dyDescent="0.2">
      <c r="B52" s="362"/>
      <c r="G52" s="1261"/>
      <c r="H52" s="1261"/>
      <c r="I52" s="1263"/>
      <c r="J52" s="1263"/>
      <c r="K52" s="1262"/>
      <c r="L52" s="1262"/>
      <c r="M52" s="1262"/>
      <c r="N52" s="1262"/>
      <c r="AM52" s="368"/>
      <c r="AN52" s="1259"/>
      <c r="AO52" s="1259"/>
      <c r="AP52" s="1259"/>
      <c r="AQ52" s="1259"/>
      <c r="AR52" s="1259"/>
      <c r="AS52" s="1259"/>
      <c r="AT52" s="1259"/>
      <c r="AU52" s="1259"/>
      <c r="AV52" s="1259"/>
      <c r="AW52" s="1259"/>
      <c r="AX52" s="1259"/>
      <c r="AY52" s="1259"/>
      <c r="AZ52" s="1259"/>
      <c r="BA52" s="1259"/>
      <c r="BB52" s="1259"/>
      <c r="BC52" s="1259"/>
      <c r="BD52" s="1259"/>
      <c r="BE52" s="1259"/>
      <c r="BF52" s="1259"/>
      <c r="BG52" s="1259"/>
      <c r="BH52" s="1259"/>
      <c r="BI52" s="1259"/>
      <c r="BJ52" s="1259"/>
      <c r="BK52" s="1259"/>
      <c r="BL52" s="1259"/>
      <c r="BM52" s="1259"/>
      <c r="BN52" s="1259"/>
      <c r="BO52" s="1259"/>
      <c r="BP52" s="1260"/>
      <c r="BQ52" s="1260"/>
      <c r="BR52" s="1260"/>
      <c r="BS52" s="1260"/>
      <c r="BT52" s="1260"/>
      <c r="BU52" s="1260"/>
      <c r="BV52" s="1260"/>
      <c r="BW52" s="1260"/>
      <c r="BX52" s="1260"/>
      <c r="BY52" s="1260"/>
      <c r="BZ52" s="1260"/>
      <c r="CA52" s="1260"/>
      <c r="CB52" s="1260"/>
      <c r="CC52" s="1260"/>
      <c r="CD52" s="1260"/>
      <c r="CE52" s="1260"/>
      <c r="CF52" s="1260"/>
      <c r="CG52" s="1260"/>
      <c r="CH52" s="1260"/>
      <c r="CI52" s="1260"/>
      <c r="CJ52" s="1260"/>
      <c r="CK52" s="1260"/>
      <c r="CL52" s="1260"/>
      <c r="CM52" s="1260"/>
      <c r="CN52" s="1260"/>
      <c r="CO52" s="1260"/>
      <c r="CP52" s="1260"/>
      <c r="CQ52" s="1260"/>
      <c r="CR52" s="1260"/>
      <c r="CS52" s="1260"/>
      <c r="CT52" s="1260"/>
      <c r="CU52" s="1260"/>
      <c r="CV52" s="1260"/>
      <c r="CW52" s="1260"/>
      <c r="CX52" s="1260"/>
      <c r="CY52" s="1260"/>
      <c r="CZ52" s="1260"/>
      <c r="DA52" s="1260"/>
      <c r="DB52" s="1260"/>
      <c r="DC52" s="1260"/>
    </row>
    <row r="53" spans="1:109" ht="13" x14ac:dyDescent="0.2">
      <c r="A53" s="376"/>
      <c r="B53" s="362"/>
      <c r="G53" s="1261"/>
      <c r="H53" s="1261"/>
      <c r="I53" s="1254"/>
      <c r="J53" s="1254"/>
      <c r="K53" s="1262"/>
      <c r="L53" s="1262"/>
      <c r="M53" s="1262"/>
      <c r="N53" s="1262"/>
      <c r="AM53" s="368"/>
      <c r="AN53" s="1259"/>
      <c r="AO53" s="1259"/>
      <c r="AP53" s="1259"/>
      <c r="AQ53" s="1259"/>
      <c r="AR53" s="1259"/>
      <c r="AS53" s="1259"/>
      <c r="AT53" s="1259"/>
      <c r="AU53" s="1259"/>
      <c r="AV53" s="1259"/>
      <c r="AW53" s="1259"/>
      <c r="AX53" s="1259"/>
      <c r="AY53" s="1259"/>
      <c r="AZ53" s="1259"/>
      <c r="BA53" s="1259"/>
      <c r="BB53" s="1259" t="s">
        <v>612</v>
      </c>
      <c r="BC53" s="1259"/>
      <c r="BD53" s="1259"/>
      <c r="BE53" s="1259"/>
      <c r="BF53" s="1259"/>
      <c r="BG53" s="1259"/>
      <c r="BH53" s="1259"/>
      <c r="BI53" s="1259"/>
      <c r="BJ53" s="1259"/>
      <c r="BK53" s="1259"/>
      <c r="BL53" s="1259"/>
      <c r="BM53" s="1259"/>
      <c r="BN53" s="1259"/>
      <c r="BO53" s="1259"/>
      <c r="BP53" s="1260">
        <v>55.8</v>
      </c>
      <c r="BQ53" s="1260"/>
      <c r="BR53" s="1260"/>
      <c r="BS53" s="1260"/>
      <c r="BT53" s="1260"/>
      <c r="BU53" s="1260"/>
      <c r="BV53" s="1260"/>
      <c r="BW53" s="1260"/>
      <c r="BX53" s="1260">
        <v>55.8</v>
      </c>
      <c r="BY53" s="1260"/>
      <c r="BZ53" s="1260"/>
      <c r="CA53" s="1260"/>
      <c r="CB53" s="1260"/>
      <c r="CC53" s="1260"/>
      <c r="CD53" s="1260"/>
      <c r="CE53" s="1260"/>
      <c r="CF53" s="1260">
        <v>57.6</v>
      </c>
      <c r="CG53" s="1260"/>
      <c r="CH53" s="1260"/>
      <c r="CI53" s="1260"/>
      <c r="CJ53" s="1260"/>
      <c r="CK53" s="1260"/>
      <c r="CL53" s="1260"/>
      <c r="CM53" s="1260"/>
      <c r="CN53" s="1260">
        <v>59.5</v>
      </c>
      <c r="CO53" s="1260"/>
      <c r="CP53" s="1260"/>
      <c r="CQ53" s="1260"/>
      <c r="CR53" s="1260"/>
      <c r="CS53" s="1260"/>
      <c r="CT53" s="1260"/>
      <c r="CU53" s="1260"/>
      <c r="CV53" s="1260">
        <v>61.1</v>
      </c>
      <c r="CW53" s="1260"/>
      <c r="CX53" s="1260"/>
      <c r="CY53" s="1260"/>
      <c r="CZ53" s="1260"/>
      <c r="DA53" s="1260"/>
      <c r="DB53" s="1260"/>
      <c r="DC53" s="1260"/>
    </row>
    <row r="54" spans="1:109" ht="13" x14ac:dyDescent="0.2">
      <c r="A54" s="376"/>
      <c r="B54" s="362"/>
      <c r="G54" s="1261"/>
      <c r="H54" s="1261"/>
      <c r="I54" s="1254"/>
      <c r="J54" s="1254"/>
      <c r="K54" s="1262"/>
      <c r="L54" s="1262"/>
      <c r="M54" s="1262"/>
      <c r="N54" s="1262"/>
      <c r="AM54" s="368"/>
      <c r="AN54" s="1259"/>
      <c r="AO54" s="1259"/>
      <c r="AP54" s="1259"/>
      <c r="AQ54" s="1259"/>
      <c r="AR54" s="1259"/>
      <c r="AS54" s="1259"/>
      <c r="AT54" s="1259"/>
      <c r="AU54" s="1259"/>
      <c r="AV54" s="1259"/>
      <c r="AW54" s="1259"/>
      <c r="AX54" s="1259"/>
      <c r="AY54" s="1259"/>
      <c r="AZ54" s="1259"/>
      <c r="BA54" s="1259"/>
      <c r="BB54" s="1259"/>
      <c r="BC54" s="1259"/>
      <c r="BD54" s="1259"/>
      <c r="BE54" s="1259"/>
      <c r="BF54" s="1259"/>
      <c r="BG54" s="1259"/>
      <c r="BH54" s="1259"/>
      <c r="BI54" s="1259"/>
      <c r="BJ54" s="1259"/>
      <c r="BK54" s="1259"/>
      <c r="BL54" s="1259"/>
      <c r="BM54" s="1259"/>
      <c r="BN54" s="1259"/>
      <c r="BO54" s="1259"/>
      <c r="BP54" s="1260"/>
      <c r="BQ54" s="1260"/>
      <c r="BR54" s="1260"/>
      <c r="BS54" s="1260"/>
      <c r="BT54" s="1260"/>
      <c r="BU54" s="1260"/>
      <c r="BV54" s="1260"/>
      <c r="BW54" s="1260"/>
      <c r="BX54" s="1260"/>
      <c r="BY54" s="1260"/>
      <c r="BZ54" s="1260"/>
      <c r="CA54" s="1260"/>
      <c r="CB54" s="1260"/>
      <c r="CC54" s="1260"/>
      <c r="CD54" s="1260"/>
      <c r="CE54" s="1260"/>
      <c r="CF54" s="1260"/>
      <c r="CG54" s="1260"/>
      <c r="CH54" s="1260"/>
      <c r="CI54" s="1260"/>
      <c r="CJ54" s="1260"/>
      <c r="CK54" s="1260"/>
      <c r="CL54" s="1260"/>
      <c r="CM54" s="1260"/>
      <c r="CN54" s="1260"/>
      <c r="CO54" s="1260"/>
      <c r="CP54" s="1260"/>
      <c r="CQ54" s="1260"/>
      <c r="CR54" s="1260"/>
      <c r="CS54" s="1260"/>
      <c r="CT54" s="1260"/>
      <c r="CU54" s="1260"/>
      <c r="CV54" s="1260"/>
      <c r="CW54" s="1260"/>
      <c r="CX54" s="1260"/>
      <c r="CY54" s="1260"/>
      <c r="CZ54" s="1260"/>
      <c r="DA54" s="1260"/>
      <c r="DB54" s="1260"/>
      <c r="DC54" s="1260"/>
    </row>
    <row r="55" spans="1:109" ht="13" x14ac:dyDescent="0.2">
      <c r="A55" s="376"/>
      <c r="B55" s="362"/>
      <c r="G55" s="1254"/>
      <c r="H55" s="1254"/>
      <c r="I55" s="1254"/>
      <c r="J55" s="1254"/>
      <c r="K55" s="1262"/>
      <c r="L55" s="1262"/>
      <c r="M55" s="1262"/>
      <c r="N55" s="1262"/>
      <c r="AN55" s="1258" t="s">
        <v>607</v>
      </c>
      <c r="AO55" s="1258"/>
      <c r="AP55" s="1258"/>
      <c r="AQ55" s="1258"/>
      <c r="AR55" s="1258"/>
      <c r="AS55" s="1258"/>
      <c r="AT55" s="1258"/>
      <c r="AU55" s="1258"/>
      <c r="AV55" s="1258"/>
      <c r="AW55" s="1258"/>
      <c r="AX55" s="1258"/>
      <c r="AY55" s="1258"/>
      <c r="AZ55" s="1258"/>
      <c r="BA55" s="1258"/>
      <c r="BB55" s="1259" t="s">
        <v>606</v>
      </c>
      <c r="BC55" s="1259"/>
      <c r="BD55" s="1259"/>
      <c r="BE55" s="1259"/>
      <c r="BF55" s="1259"/>
      <c r="BG55" s="1259"/>
      <c r="BH55" s="1259"/>
      <c r="BI55" s="1259"/>
      <c r="BJ55" s="1259"/>
      <c r="BK55" s="1259"/>
      <c r="BL55" s="1259"/>
      <c r="BM55" s="1259"/>
      <c r="BN55" s="1259"/>
      <c r="BO55" s="1259"/>
      <c r="BP55" s="1260">
        <v>31.9</v>
      </c>
      <c r="BQ55" s="1260"/>
      <c r="BR55" s="1260"/>
      <c r="BS55" s="1260"/>
      <c r="BT55" s="1260"/>
      <c r="BU55" s="1260"/>
      <c r="BV55" s="1260"/>
      <c r="BW55" s="1260"/>
      <c r="BX55" s="1260">
        <v>24.2</v>
      </c>
      <c r="BY55" s="1260"/>
      <c r="BZ55" s="1260"/>
      <c r="CA55" s="1260"/>
      <c r="CB55" s="1260"/>
      <c r="CC55" s="1260"/>
      <c r="CD55" s="1260"/>
      <c r="CE55" s="1260"/>
      <c r="CF55" s="1260">
        <v>22.1</v>
      </c>
      <c r="CG55" s="1260"/>
      <c r="CH55" s="1260"/>
      <c r="CI55" s="1260"/>
      <c r="CJ55" s="1260"/>
      <c r="CK55" s="1260"/>
      <c r="CL55" s="1260"/>
      <c r="CM55" s="1260"/>
      <c r="CN55" s="1260">
        <v>20.399999999999999</v>
      </c>
      <c r="CO55" s="1260"/>
      <c r="CP55" s="1260"/>
      <c r="CQ55" s="1260"/>
      <c r="CR55" s="1260"/>
      <c r="CS55" s="1260"/>
      <c r="CT55" s="1260"/>
      <c r="CU55" s="1260"/>
      <c r="CV55" s="1260">
        <v>11.2</v>
      </c>
      <c r="CW55" s="1260"/>
      <c r="CX55" s="1260"/>
      <c r="CY55" s="1260"/>
      <c r="CZ55" s="1260"/>
      <c r="DA55" s="1260"/>
      <c r="DB55" s="1260"/>
      <c r="DC55" s="1260"/>
    </row>
    <row r="56" spans="1:109" ht="13" x14ac:dyDescent="0.2">
      <c r="A56" s="376"/>
      <c r="B56" s="362"/>
      <c r="G56" s="1254"/>
      <c r="H56" s="1254"/>
      <c r="I56" s="1254"/>
      <c r="J56" s="1254"/>
      <c r="K56" s="1262"/>
      <c r="L56" s="1262"/>
      <c r="M56" s="1262"/>
      <c r="N56" s="1262"/>
      <c r="AN56" s="1258"/>
      <c r="AO56" s="1258"/>
      <c r="AP56" s="1258"/>
      <c r="AQ56" s="1258"/>
      <c r="AR56" s="1258"/>
      <c r="AS56" s="1258"/>
      <c r="AT56" s="1258"/>
      <c r="AU56" s="1258"/>
      <c r="AV56" s="1258"/>
      <c r="AW56" s="1258"/>
      <c r="AX56" s="1258"/>
      <c r="AY56" s="1258"/>
      <c r="AZ56" s="1258"/>
      <c r="BA56" s="1258"/>
      <c r="BB56" s="1259"/>
      <c r="BC56" s="1259"/>
      <c r="BD56" s="1259"/>
      <c r="BE56" s="1259"/>
      <c r="BF56" s="1259"/>
      <c r="BG56" s="1259"/>
      <c r="BH56" s="1259"/>
      <c r="BI56" s="1259"/>
      <c r="BJ56" s="1259"/>
      <c r="BK56" s="1259"/>
      <c r="BL56" s="1259"/>
      <c r="BM56" s="1259"/>
      <c r="BN56" s="1259"/>
      <c r="BO56" s="1259"/>
      <c r="BP56" s="1260"/>
      <c r="BQ56" s="1260"/>
      <c r="BR56" s="1260"/>
      <c r="BS56" s="1260"/>
      <c r="BT56" s="1260"/>
      <c r="BU56" s="1260"/>
      <c r="BV56" s="1260"/>
      <c r="BW56" s="1260"/>
      <c r="BX56" s="1260"/>
      <c r="BY56" s="1260"/>
      <c r="BZ56" s="1260"/>
      <c r="CA56" s="1260"/>
      <c r="CB56" s="1260"/>
      <c r="CC56" s="1260"/>
      <c r="CD56" s="1260"/>
      <c r="CE56" s="1260"/>
      <c r="CF56" s="1260"/>
      <c r="CG56" s="1260"/>
      <c r="CH56" s="1260"/>
      <c r="CI56" s="1260"/>
      <c r="CJ56" s="1260"/>
      <c r="CK56" s="1260"/>
      <c r="CL56" s="1260"/>
      <c r="CM56" s="1260"/>
      <c r="CN56" s="1260"/>
      <c r="CO56" s="1260"/>
      <c r="CP56" s="1260"/>
      <c r="CQ56" s="1260"/>
      <c r="CR56" s="1260"/>
      <c r="CS56" s="1260"/>
      <c r="CT56" s="1260"/>
      <c r="CU56" s="1260"/>
      <c r="CV56" s="1260"/>
      <c r="CW56" s="1260"/>
      <c r="CX56" s="1260"/>
      <c r="CY56" s="1260"/>
      <c r="CZ56" s="1260"/>
      <c r="DA56" s="1260"/>
      <c r="DB56" s="1260"/>
      <c r="DC56" s="1260"/>
    </row>
    <row r="57" spans="1:109" s="376" customFormat="1" ht="13" x14ac:dyDescent="0.2">
      <c r="B57" s="382"/>
      <c r="G57" s="1254"/>
      <c r="H57" s="1254"/>
      <c r="I57" s="1264"/>
      <c r="J57" s="1264"/>
      <c r="K57" s="1262"/>
      <c r="L57" s="1262"/>
      <c r="M57" s="1262"/>
      <c r="N57" s="1262"/>
      <c r="AM57" s="361"/>
      <c r="AN57" s="1258"/>
      <c r="AO57" s="1258"/>
      <c r="AP57" s="1258"/>
      <c r="AQ57" s="1258"/>
      <c r="AR57" s="1258"/>
      <c r="AS57" s="1258"/>
      <c r="AT57" s="1258"/>
      <c r="AU57" s="1258"/>
      <c r="AV57" s="1258"/>
      <c r="AW57" s="1258"/>
      <c r="AX57" s="1258"/>
      <c r="AY57" s="1258"/>
      <c r="AZ57" s="1258"/>
      <c r="BA57" s="1258"/>
      <c r="BB57" s="1259" t="s">
        <v>612</v>
      </c>
      <c r="BC57" s="1259"/>
      <c r="BD57" s="1259"/>
      <c r="BE57" s="1259"/>
      <c r="BF57" s="1259"/>
      <c r="BG57" s="1259"/>
      <c r="BH57" s="1259"/>
      <c r="BI57" s="1259"/>
      <c r="BJ57" s="1259"/>
      <c r="BK57" s="1259"/>
      <c r="BL57" s="1259"/>
      <c r="BM57" s="1259"/>
      <c r="BN57" s="1259"/>
      <c r="BO57" s="1259"/>
      <c r="BP57" s="1260">
        <v>59.4</v>
      </c>
      <c r="BQ57" s="1260"/>
      <c r="BR57" s="1260"/>
      <c r="BS57" s="1260"/>
      <c r="BT57" s="1260"/>
      <c r="BU57" s="1260"/>
      <c r="BV57" s="1260"/>
      <c r="BW57" s="1260"/>
      <c r="BX57" s="1260">
        <v>60.1</v>
      </c>
      <c r="BY57" s="1260"/>
      <c r="BZ57" s="1260"/>
      <c r="CA57" s="1260"/>
      <c r="CB57" s="1260"/>
      <c r="CC57" s="1260"/>
      <c r="CD57" s="1260"/>
      <c r="CE57" s="1260"/>
      <c r="CF57" s="1260">
        <v>61.5</v>
      </c>
      <c r="CG57" s="1260"/>
      <c r="CH57" s="1260"/>
      <c r="CI57" s="1260"/>
      <c r="CJ57" s="1260"/>
      <c r="CK57" s="1260"/>
      <c r="CL57" s="1260"/>
      <c r="CM57" s="1260"/>
      <c r="CN57" s="1260">
        <v>63.1</v>
      </c>
      <c r="CO57" s="1260"/>
      <c r="CP57" s="1260"/>
      <c r="CQ57" s="1260"/>
      <c r="CR57" s="1260"/>
      <c r="CS57" s="1260"/>
      <c r="CT57" s="1260"/>
      <c r="CU57" s="1260"/>
      <c r="CV57" s="1260">
        <v>63.2</v>
      </c>
      <c r="CW57" s="1260"/>
      <c r="CX57" s="1260"/>
      <c r="CY57" s="1260"/>
      <c r="CZ57" s="1260"/>
      <c r="DA57" s="1260"/>
      <c r="DB57" s="1260"/>
      <c r="DC57" s="1260"/>
      <c r="DD57" s="387"/>
      <c r="DE57" s="382"/>
    </row>
    <row r="58" spans="1:109" s="376" customFormat="1" ht="13" x14ac:dyDescent="0.2">
      <c r="A58" s="361"/>
      <c r="B58" s="382"/>
      <c r="G58" s="1254"/>
      <c r="H58" s="1254"/>
      <c r="I58" s="1264"/>
      <c r="J58" s="1264"/>
      <c r="K58" s="1262"/>
      <c r="L58" s="1262"/>
      <c r="M58" s="1262"/>
      <c r="N58" s="1262"/>
      <c r="AM58" s="361"/>
      <c r="AN58" s="1258"/>
      <c r="AO58" s="1258"/>
      <c r="AP58" s="1258"/>
      <c r="AQ58" s="1258"/>
      <c r="AR58" s="1258"/>
      <c r="AS58" s="1258"/>
      <c r="AT58" s="1258"/>
      <c r="AU58" s="1258"/>
      <c r="AV58" s="1258"/>
      <c r="AW58" s="1258"/>
      <c r="AX58" s="1258"/>
      <c r="AY58" s="1258"/>
      <c r="AZ58" s="1258"/>
      <c r="BA58" s="1258"/>
      <c r="BB58" s="1259"/>
      <c r="BC58" s="1259"/>
      <c r="BD58" s="1259"/>
      <c r="BE58" s="1259"/>
      <c r="BF58" s="1259"/>
      <c r="BG58" s="1259"/>
      <c r="BH58" s="1259"/>
      <c r="BI58" s="1259"/>
      <c r="BJ58" s="1259"/>
      <c r="BK58" s="1259"/>
      <c r="BL58" s="1259"/>
      <c r="BM58" s="1259"/>
      <c r="BN58" s="1259"/>
      <c r="BO58" s="1259"/>
      <c r="BP58" s="1260"/>
      <c r="BQ58" s="1260"/>
      <c r="BR58" s="1260"/>
      <c r="BS58" s="1260"/>
      <c r="BT58" s="1260"/>
      <c r="BU58" s="1260"/>
      <c r="BV58" s="1260"/>
      <c r="BW58" s="1260"/>
      <c r="BX58" s="1260"/>
      <c r="BY58" s="1260"/>
      <c r="BZ58" s="1260"/>
      <c r="CA58" s="1260"/>
      <c r="CB58" s="1260"/>
      <c r="CC58" s="1260"/>
      <c r="CD58" s="1260"/>
      <c r="CE58" s="1260"/>
      <c r="CF58" s="1260"/>
      <c r="CG58" s="1260"/>
      <c r="CH58" s="1260"/>
      <c r="CI58" s="1260"/>
      <c r="CJ58" s="1260"/>
      <c r="CK58" s="1260"/>
      <c r="CL58" s="1260"/>
      <c r="CM58" s="1260"/>
      <c r="CN58" s="1260"/>
      <c r="CO58" s="1260"/>
      <c r="CP58" s="1260"/>
      <c r="CQ58" s="1260"/>
      <c r="CR58" s="1260"/>
      <c r="CS58" s="1260"/>
      <c r="CT58" s="1260"/>
      <c r="CU58" s="1260"/>
      <c r="CV58" s="1260"/>
      <c r="CW58" s="1260"/>
      <c r="CX58" s="1260"/>
      <c r="CY58" s="1260"/>
      <c r="CZ58" s="1260"/>
      <c r="DA58" s="1260"/>
      <c r="DB58" s="1260"/>
      <c r="DC58" s="1260"/>
      <c r="DD58" s="387"/>
      <c r="DE58" s="382"/>
    </row>
    <row r="59" spans="1:109" s="376" customFormat="1" ht="13" x14ac:dyDescent="0.2">
      <c r="A59" s="361"/>
      <c r="B59" s="382"/>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2"/>
    </row>
    <row r="60" spans="1:109" s="376" customFormat="1" ht="13" x14ac:dyDescent="0.2">
      <c r="A60" s="361"/>
      <c r="B60" s="382"/>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2"/>
    </row>
    <row r="61" spans="1:109" s="376" customFormat="1" ht="13" x14ac:dyDescent="0.2">
      <c r="A61" s="361"/>
      <c r="B61" s="386"/>
      <c r="C61" s="385"/>
      <c r="D61" s="385"/>
      <c r="E61" s="385"/>
      <c r="F61" s="385"/>
      <c r="G61" s="385"/>
      <c r="H61" s="385"/>
      <c r="I61" s="385"/>
      <c r="J61" s="385"/>
      <c r="K61" s="385"/>
      <c r="L61" s="385"/>
      <c r="M61" s="384"/>
      <c r="N61" s="384"/>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4"/>
      <c r="AT61" s="384"/>
      <c r="AU61" s="385"/>
      <c r="AV61" s="385"/>
      <c r="AW61" s="385"/>
      <c r="AX61" s="385"/>
      <c r="AY61" s="385"/>
      <c r="AZ61" s="385"/>
      <c r="BA61" s="385"/>
      <c r="BB61" s="385"/>
      <c r="BC61" s="385"/>
      <c r="BD61" s="385"/>
      <c r="BE61" s="384"/>
      <c r="BF61" s="384"/>
      <c r="BG61" s="385"/>
      <c r="BH61" s="385"/>
      <c r="BI61" s="385"/>
      <c r="BJ61" s="385"/>
      <c r="BK61" s="385"/>
      <c r="BL61" s="385"/>
      <c r="BM61" s="385"/>
      <c r="BN61" s="385"/>
      <c r="BO61" s="385"/>
      <c r="BP61" s="385"/>
      <c r="BQ61" s="384"/>
      <c r="BR61" s="384"/>
      <c r="BS61" s="385"/>
      <c r="BT61" s="385"/>
      <c r="BU61" s="385"/>
      <c r="BV61" s="385"/>
      <c r="BW61" s="385"/>
      <c r="BX61" s="385"/>
      <c r="BY61" s="385"/>
      <c r="BZ61" s="385"/>
      <c r="CA61" s="385"/>
      <c r="CB61" s="385"/>
      <c r="CC61" s="384"/>
      <c r="CD61" s="384"/>
      <c r="CE61" s="385"/>
      <c r="CF61" s="385"/>
      <c r="CG61" s="385"/>
      <c r="CH61" s="385"/>
      <c r="CI61" s="385"/>
      <c r="CJ61" s="385"/>
      <c r="CK61" s="385"/>
      <c r="CL61" s="385"/>
      <c r="CM61" s="385"/>
      <c r="CN61" s="385"/>
      <c r="CO61" s="384"/>
      <c r="CP61" s="384"/>
      <c r="CQ61" s="385"/>
      <c r="CR61" s="385"/>
      <c r="CS61" s="385"/>
      <c r="CT61" s="385"/>
      <c r="CU61" s="385"/>
      <c r="CV61" s="385"/>
      <c r="CW61" s="385"/>
      <c r="CX61" s="385"/>
      <c r="CY61" s="385"/>
      <c r="CZ61" s="385"/>
      <c r="DA61" s="384"/>
      <c r="DB61" s="384"/>
      <c r="DC61" s="384"/>
      <c r="DD61" s="383"/>
      <c r="DE61" s="382"/>
    </row>
    <row r="62" spans="1:109" ht="13" x14ac:dyDescent="0.2">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61"/>
    </row>
    <row r="63" spans="1:109" ht="16.5" x14ac:dyDescent="0.2">
      <c r="B63" s="380" t="s">
        <v>611</v>
      </c>
    </row>
    <row r="64" spans="1:109" ht="13" x14ac:dyDescent="0.2">
      <c r="B64" s="362"/>
      <c r="G64" s="377"/>
      <c r="I64" s="379"/>
      <c r="J64" s="379"/>
      <c r="K64" s="379"/>
      <c r="L64" s="379"/>
      <c r="M64" s="379"/>
      <c r="N64" s="378"/>
      <c r="AM64" s="377"/>
      <c r="AN64" s="377" t="s">
        <v>610</v>
      </c>
      <c r="AP64" s="376"/>
      <c r="AQ64" s="376"/>
      <c r="AR64" s="376"/>
      <c r="AY64" s="377"/>
      <c r="BA64" s="376"/>
      <c r="BB64" s="376"/>
      <c r="BC64" s="376"/>
      <c r="BK64" s="377"/>
      <c r="BM64" s="376"/>
      <c r="BN64" s="376"/>
      <c r="BO64" s="376"/>
      <c r="BW64" s="377"/>
      <c r="BY64" s="376"/>
      <c r="BZ64" s="376"/>
      <c r="CA64" s="376"/>
      <c r="CI64" s="377"/>
      <c r="CK64" s="376"/>
      <c r="CL64" s="376"/>
      <c r="CM64" s="376"/>
      <c r="CU64" s="377"/>
      <c r="CW64" s="376"/>
      <c r="CX64" s="376"/>
      <c r="CY64" s="376"/>
    </row>
    <row r="65" spans="2:107" ht="13" x14ac:dyDescent="0.2">
      <c r="B65" s="362"/>
      <c r="AN65" s="1245" t="s">
        <v>615</v>
      </c>
      <c r="AO65" s="1246"/>
      <c r="AP65" s="1246"/>
      <c r="AQ65" s="1246"/>
      <c r="AR65" s="1246"/>
      <c r="AS65" s="1246"/>
      <c r="AT65" s="1246"/>
      <c r="AU65" s="1246"/>
      <c r="AV65" s="1246"/>
      <c r="AW65" s="1246"/>
      <c r="AX65" s="1246"/>
      <c r="AY65" s="1246"/>
      <c r="AZ65" s="1246"/>
      <c r="BA65" s="1246"/>
      <c r="BB65" s="1246"/>
      <c r="BC65" s="1246"/>
      <c r="BD65" s="1246"/>
      <c r="BE65" s="1246"/>
      <c r="BF65" s="1246"/>
      <c r="BG65" s="1246"/>
      <c r="BH65" s="1246"/>
      <c r="BI65" s="1246"/>
      <c r="BJ65" s="1246"/>
      <c r="BK65" s="1246"/>
      <c r="BL65" s="1246"/>
      <c r="BM65" s="1246"/>
      <c r="BN65" s="1246"/>
      <c r="BO65" s="1246"/>
      <c r="BP65" s="1246"/>
      <c r="BQ65" s="1246"/>
      <c r="BR65" s="1246"/>
      <c r="BS65" s="1246"/>
      <c r="BT65" s="1246"/>
      <c r="BU65" s="1246"/>
      <c r="BV65" s="1246"/>
      <c r="BW65" s="1246"/>
      <c r="BX65" s="1246"/>
      <c r="BY65" s="1246"/>
      <c r="BZ65" s="1246"/>
      <c r="CA65" s="1246"/>
      <c r="CB65" s="1246"/>
      <c r="CC65" s="1246"/>
      <c r="CD65" s="1246"/>
      <c r="CE65" s="1246"/>
      <c r="CF65" s="1246"/>
      <c r="CG65" s="1246"/>
      <c r="CH65" s="1246"/>
      <c r="CI65" s="1246"/>
      <c r="CJ65" s="1246"/>
      <c r="CK65" s="1246"/>
      <c r="CL65" s="1246"/>
      <c r="CM65" s="1246"/>
      <c r="CN65" s="1246"/>
      <c r="CO65" s="1246"/>
      <c r="CP65" s="1246"/>
      <c r="CQ65" s="1246"/>
      <c r="CR65" s="1246"/>
      <c r="CS65" s="1246"/>
      <c r="CT65" s="1246"/>
      <c r="CU65" s="1246"/>
      <c r="CV65" s="1246"/>
      <c r="CW65" s="1246"/>
      <c r="CX65" s="1246"/>
      <c r="CY65" s="1246"/>
      <c r="CZ65" s="1246"/>
      <c r="DA65" s="1246"/>
      <c r="DB65" s="1246"/>
      <c r="DC65" s="1247"/>
    </row>
    <row r="66" spans="2:107" ht="13" x14ac:dyDescent="0.2">
      <c r="B66" s="362"/>
      <c r="AN66" s="1248"/>
      <c r="AO66" s="1249"/>
      <c r="AP66" s="1249"/>
      <c r="AQ66" s="1249"/>
      <c r="AR66" s="1249"/>
      <c r="AS66" s="1249"/>
      <c r="AT66" s="1249"/>
      <c r="AU66" s="1249"/>
      <c r="AV66" s="1249"/>
      <c r="AW66" s="1249"/>
      <c r="AX66" s="1249"/>
      <c r="AY66" s="1249"/>
      <c r="AZ66" s="1249"/>
      <c r="BA66" s="1249"/>
      <c r="BB66" s="1249"/>
      <c r="BC66" s="1249"/>
      <c r="BD66" s="1249"/>
      <c r="BE66" s="1249"/>
      <c r="BF66" s="1249"/>
      <c r="BG66" s="1249"/>
      <c r="BH66" s="1249"/>
      <c r="BI66" s="1249"/>
      <c r="BJ66" s="1249"/>
      <c r="BK66" s="1249"/>
      <c r="BL66" s="1249"/>
      <c r="BM66" s="1249"/>
      <c r="BN66" s="1249"/>
      <c r="BO66" s="1249"/>
      <c r="BP66" s="1249"/>
      <c r="BQ66" s="1249"/>
      <c r="BR66" s="1249"/>
      <c r="BS66" s="1249"/>
      <c r="BT66" s="1249"/>
      <c r="BU66" s="1249"/>
      <c r="BV66" s="1249"/>
      <c r="BW66" s="1249"/>
      <c r="BX66" s="1249"/>
      <c r="BY66" s="1249"/>
      <c r="BZ66" s="1249"/>
      <c r="CA66" s="1249"/>
      <c r="CB66" s="1249"/>
      <c r="CC66" s="1249"/>
      <c r="CD66" s="1249"/>
      <c r="CE66" s="1249"/>
      <c r="CF66" s="1249"/>
      <c r="CG66" s="1249"/>
      <c r="CH66" s="1249"/>
      <c r="CI66" s="1249"/>
      <c r="CJ66" s="1249"/>
      <c r="CK66" s="1249"/>
      <c r="CL66" s="1249"/>
      <c r="CM66" s="1249"/>
      <c r="CN66" s="1249"/>
      <c r="CO66" s="1249"/>
      <c r="CP66" s="1249"/>
      <c r="CQ66" s="1249"/>
      <c r="CR66" s="1249"/>
      <c r="CS66" s="1249"/>
      <c r="CT66" s="1249"/>
      <c r="CU66" s="1249"/>
      <c r="CV66" s="1249"/>
      <c r="CW66" s="1249"/>
      <c r="CX66" s="1249"/>
      <c r="CY66" s="1249"/>
      <c r="CZ66" s="1249"/>
      <c r="DA66" s="1249"/>
      <c r="DB66" s="1249"/>
      <c r="DC66" s="1250"/>
    </row>
    <row r="67" spans="2:107" ht="13" x14ac:dyDescent="0.2">
      <c r="B67" s="362"/>
      <c r="AN67" s="1248"/>
      <c r="AO67" s="1249"/>
      <c r="AP67" s="1249"/>
      <c r="AQ67" s="1249"/>
      <c r="AR67" s="1249"/>
      <c r="AS67" s="1249"/>
      <c r="AT67" s="1249"/>
      <c r="AU67" s="1249"/>
      <c r="AV67" s="1249"/>
      <c r="AW67" s="1249"/>
      <c r="AX67" s="1249"/>
      <c r="AY67" s="1249"/>
      <c r="AZ67" s="1249"/>
      <c r="BA67" s="1249"/>
      <c r="BB67" s="1249"/>
      <c r="BC67" s="1249"/>
      <c r="BD67" s="1249"/>
      <c r="BE67" s="1249"/>
      <c r="BF67" s="1249"/>
      <c r="BG67" s="1249"/>
      <c r="BH67" s="1249"/>
      <c r="BI67" s="1249"/>
      <c r="BJ67" s="1249"/>
      <c r="BK67" s="1249"/>
      <c r="BL67" s="1249"/>
      <c r="BM67" s="1249"/>
      <c r="BN67" s="1249"/>
      <c r="BO67" s="1249"/>
      <c r="BP67" s="1249"/>
      <c r="BQ67" s="1249"/>
      <c r="BR67" s="1249"/>
      <c r="BS67" s="1249"/>
      <c r="BT67" s="1249"/>
      <c r="BU67" s="1249"/>
      <c r="BV67" s="1249"/>
      <c r="BW67" s="1249"/>
      <c r="BX67" s="1249"/>
      <c r="BY67" s="1249"/>
      <c r="BZ67" s="1249"/>
      <c r="CA67" s="1249"/>
      <c r="CB67" s="1249"/>
      <c r="CC67" s="1249"/>
      <c r="CD67" s="1249"/>
      <c r="CE67" s="1249"/>
      <c r="CF67" s="1249"/>
      <c r="CG67" s="1249"/>
      <c r="CH67" s="1249"/>
      <c r="CI67" s="1249"/>
      <c r="CJ67" s="1249"/>
      <c r="CK67" s="1249"/>
      <c r="CL67" s="1249"/>
      <c r="CM67" s="1249"/>
      <c r="CN67" s="1249"/>
      <c r="CO67" s="1249"/>
      <c r="CP67" s="1249"/>
      <c r="CQ67" s="1249"/>
      <c r="CR67" s="1249"/>
      <c r="CS67" s="1249"/>
      <c r="CT67" s="1249"/>
      <c r="CU67" s="1249"/>
      <c r="CV67" s="1249"/>
      <c r="CW67" s="1249"/>
      <c r="CX67" s="1249"/>
      <c r="CY67" s="1249"/>
      <c r="CZ67" s="1249"/>
      <c r="DA67" s="1249"/>
      <c r="DB67" s="1249"/>
      <c r="DC67" s="1250"/>
    </row>
    <row r="68" spans="2:107" ht="13" x14ac:dyDescent="0.2">
      <c r="B68" s="362"/>
      <c r="AN68" s="1248"/>
      <c r="AO68" s="1249"/>
      <c r="AP68" s="1249"/>
      <c r="AQ68" s="1249"/>
      <c r="AR68" s="1249"/>
      <c r="AS68" s="1249"/>
      <c r="AT68" s="1249"/>
      <c r="AU68" s="1249"/>
      <c r="AV68" s="1249"/>
      <c r="AW68" s="1249"/>
      <c r="AX68" s="1249"/>
      <c r="AY68" s="1249"/>
      <c r="AZ68" s="1249"/>
      <c r="BA68" s="1249"/>
      <c r="BB68" s="1249"/>
      <c r="BC68" s="1249"/>
      <c r="BD68" s="1249"/>
      <c r="BE68" s="1249"/>
      <c r="BF68" s="1249"/>
      <c r="BG68" s="1249"/>
      <c r="BH68" s="1249"/>
      <c r="BI68" s="1249"/>
      <c r="BJ68" s="1249"/>
      <c r="BK68" s="1249"/>
      <c r="BL68" s="1249"/>
      <c r="BM68" s="1249"/>
      <c r="BN68" s="1249"/>
      <c r="BO68" s="1249"/>
      <c r="BP68" s="1249"/>
      <c r="BQ68" s="1249"/>
      <c r="BR68" s="1249"/>
      <c r="BS68" s="1249"/>
      <c r="BT68" s="1249"/>
      <c r="BU68" s="1249"/>
      <c r="BV68" s="1249"/>
      <c r="BW68" s="1249"/>
      <c r="BX68" s="1249"/>
      <c r="BY68" s="1249"/>
      <c r="BZ68" s="1249"/>
      <c r="CA68" s="1249"/>
      <c r="CB68" s="1249"/>
      <c r="CC68" s="1249"/>
      <c r="CD68" s="1249"/>
      <c r="CE68" s="1249"/>
      <c r="CF68" s="1249"/>
      <c r="CG68" s="1249"/>
      <c r="CH68" s="1249"/>
      <c r="CI68" s="1249"/>
      <c r="CJ68" s="1249"/>
      <c r="CK68" s="1249"/>
      <c r="CL68" s="1249"/>
      <c r="CM68" s="1249"/>
      <c r="CN68" s="1249"/>
      <c r="CO68" s="1249"/>
      <c r="CP68" s="1249"/>
      <c r="CQ68" s="1249"/>
      <c r="CR68" s="1249"/>
      <c r="CS68" s="1249"/>
      <c r="CT68" s="1249"/>
      <c r="CU68" s="1249"/>
      <c r="CV68" s="1249"/>
      <c r="CW68" s="1249"/>
      <c r="CX68" s="1249"/>
      <c r="CY68" s="1249"/>
      <c r="CZ68" s="1249"/>
      <c r="DA68" s="1249"/>
      <c r="DB68" s="1249"/>
      <c r="DC68" s="1250"/>
    </row>
    <row r="69" spans="2:107" ht="13" x14ac:dyDescent="0.2">
      <c r="B69" s="362"/>
      <c r="AN69" s="1251"/>
      <c r="AO69" s="1252"/>
      <c r="AP69" s="1252"/>
      <c r="AQ69" s="1252"/>
      <c r="AR69" s="1252"/>
      <c r="AS69" s="1252"/>
      <c r="AT69" s="1252"/>
      <c r="AU69" s="1252"/>
      <c r="AV69" s="1252"/>
      <c r="AW69" s="1252"/>
      <c r="AX69" s="1252"/>
      <c r="AY69" s="1252"/>
      <c r="AZ69" s="1252"/>
      <c r="BA69" s="1252"/>
      <c r="BB69" s="1252"/>
      <c r="BC69" s="1252"/>
      <c r="BD69" s="1252"/>
      <c r="BE69" s="1252"/>
      <c r="BF69" s="1252"/>
      <c r="BG69" s="1252"/>
      <c r="BH69" s="1252"/>
      <c r="BI69" s="1252"/>
      <c r="BJ69" s="1252"/>
      <c r="BK69" s="1252"/>
      <c r="BL69" s="1252"/>
      <c r="BM69" s="1252"/>
      <c r="BN69" s="1252"/>
      <c r="BO69" s="1252"/>
      <c r="BP69" s="1252"/>
      <c r="BQ69" s="1252"/>
      <c r="BR69" s="1252"/>
      <c r="BS69" s="1252"/>
      <c r="BT69" s="1252"/>
      <c r="BU69" s="1252"/>
      <c r="BV69" s="1252"/>
      <c r="BW69" s="1252"/>
      <c r="BX69" s="1252"/>
      <c r="BY69" s="1252"/>
      <c r="BZ69" s="1252"/>
      <c r="CA69" s="1252"/>
      <c r="CB69" s="1252"/>
      <c r="CC69" s="1252"/>
      <c r="CD69" s="1252"/>
      <c r="CE69" s="1252"/>
      <c r="CF69" s="1252"/>
      <c r="CG69" s="1252"/>
      <c r="CH69" s="1252"/>
      <c r="CI69" s="1252"/>
      <c r="CJ69" s="1252"/>
      <c r="CK69" s="1252"/>
      <c r="CL69" s="1252"/>
      <c r="CM69" s="1252"/>
      <c r="CN69" s="1252"/>
      <c r="CO69" s="1252"/>
      <c r="CP69" s="1252"/>
      <c r="CQ69" s="1252"/>
      <c r="CR69" s="1252"/>
      <c r="CS69" s="1252"/>
      <c r="CT69" s="1252"/>
      <c r="CU69" s="1252"/>
      <c r="CV69" s="1252"/>
      <c r="CW69" s="1252"/>
      <c r="CX69" s="1252"/>
      <c r="CY69" s="1252"/>
      <c r="CZ69" s="1252"/>
      <c r="DA69" s="1252"/>
      <c r="DB69" s="1252"/>
      <c r="DC69" s="1253"/>
    </row>
    <row r="70" spans="2:107" ht="13" x14ac:dyDescent="0.2">
      <c r="B70" s="362"/>
      <c r="H70" s="375"/>
      <c r="I70" s="375"/>
      <c r="J70" s="373"/>
      <c r="K70" s="373"/>
      <c r="L70" s="372"/>
      <c r="M70" s="373"/>
      <c r="N70" s="372"/>
      <c r="AN70" s="368"/>
      <c r="AO70" s="368"/>
      <c r="AP70" s="368"/>
      <c r="AZ70" s="368"/>
      <c r="BA70" s="368"/>
      <c r="BB70" s="368"/>
      <c r="BL70" s="368"/>
      <c r="BM70" s="368"/>
      <c r="BN70" s="368"/>
      <c r="BX70" s="368"/>
      <c r="BY70" s="368"/>
      <c r="BZ70" s="368"/>
      <c r="CJ70" s="368"/>
      <c r="CK70" s="368"/>
      <c r="CL70" s="368"/>
      <c r="CV70" s="368"/>
      <c r="CW70" s="368"/>
      <c r="CX70" s="368"/>
    </row>
    <row r="71" spans="2:107" ht="13" x14ac:dyDescent="0.2">
      <c r="B71" s="362"/>
      <c r="G71" s="371"/>
      <c r="I71" s="374"/>
      <c r="J71" s="373"/>
      <c r="K71" s="373"/>
      <c r="L71" s="372"/>
      <c r="M71" s="373"/>
      <c r="N71" s="372"/>
      <c r="AM71" s="371"/>
      <c r="AN71" s="361" t="s">
        <v>609</v>
      </c>
    </row>
    <row r="72" spans="2:107" ht="13" x14ac:dyDescent="0.2">
      <c r="B72" s="362"/>
      <c r="G72" s="1254"/>
      <c r="H72" s="1254"/>
      <c r="I72" s="1254"/>
      <c r="J72" s="1254"/>
      <c r="K72" s="370"/>
      <c r="L72" s="370"/>
      <c r="M72" s="369"/>
      <c r="N72" s="369"/>
      <c r="AN72" s="1255"/>
      <c r="AO72" s="1256"/>
      <c r="AP72" s="1256"/>
      <c r="AQ72" s="1256"/>
      <c r="AR72" s="1256"/>
      <c r="AS72" s="1256"/>
      <c r="AT72" s="1256"/>
      <c r="AU72" s="1256"/>
      <c r="AV72" s="1256"/>
      <c r="AW72" s="1256"/>
      <c r="AX72" s="1256"/>
      <c r="AY72" s="1256"/>
      <c r="AZ72" s="1256"/>
      <c r="BA72" s="1256"/>
      <c r="BB72" s="1256"/>
      <c r="BC72" s="1256"/>
      <c r="BD72" s="1256"/>
      <c r="BE72" s="1256"/>
      <c r="BF72" s="1256"/>
      <c r="BG72" s="1256"/>
      <c r="BH72" s="1256"/>
      <c r="BI72" s="1256"/>
      <c r="BJ72" s="1256"/>
      <c r="BK72" s="1256"/>
      <c r="BL72" s="1256"/>
      <c r="BM72" s="1256"/>
      <c r="BN72" s="1256"/>
      <c r="BO72" s="1257"/>
      <c r="BP72" s="1258" t="s">
        <v>559</v>
      </c>
      <c r="BQ72" s="1258"/>
      <c r="BR72" s="1258"/>
      <c r="BS72" s="1258"/>
      <c r="BT72" s="1258"/>
      <c r="BU72" s="1258"/>
      <c r="BV72" s="1258"/>
      <c r="BW72" s="1258"/>
      <c r="BX72" s="1258" t="s">
        <v>560</v>
      </c>
      <c r="BY72" s="1258"/>
      <c r="BZ72" s="1258"/>
      <c r="CA72" s="1258"/>
      <c r="CB72" s="1258"/>
      <c r="CC72" s="1258"/>
      <c r="CD72" s="1258"/>
      <c r="CE72" s="1258"/>
      <c r="CF72" s="1258" t="s">
        <v>561</v>
      </c>
      <c r="CG72" s="1258"/>
      <c r="CH72" s="1258"/>
      <c r="CI72" s="1258"/>
      <c r="CJ72" s="1258"/>
      <c r="CK72" s="1258"/>
      <c r="CL72" s="1258"/>
      <c r="CM72" s="1258"/>
      <c r="CN72" s="1258" t="s">
        <v>562</v>
      </c>
      <c r="CO72" s="1258"/>
      <c r="CP72" s="1258"/>
      <c r="CQ72" s="1258"/>
      <c r="CR72" s="1258"/>
      <c r="CS72" s="1258"/>
      <c r="CT72" s="1258"/>
      <c r="CU72" s="1258"/>
      <c r="CV72" s="1258" t="s">
        <v>563</v>
      </c>
      <c r="CW72" s="1258"/>
      <c r="CX72" s="1258"/>
      <c r="CY72" s="1258"/>
      <c r="CZ72" s="1258"/>
      <c r="DA72" s="1258"/>
      <c r="DB72" s="1258"/>
      <c r="DC72" s="1258"/>
    </row>
    <row r="73" spans="2:107" ht="13" x14ac:dyDescent="0.2">
      <c r="B73" s="362"/>
      <c r="G73" s="1261"/>
      <c r="H73" s="1261"/>
      <c r="I73" s="1261"/>
      <c r="J73" s="1261"/>
      <c r="K73" s="1265"/>
      <c r="L73" s="1265"/>
      <c r="M73" s="1265"/>
      <c r="N73" s="1265"/>
      <c r="AM73" s="368"/>
      <c r="AN73" s="1259" t="s">
        <v>608</v>
      </c>
      <c r="AO73" s="1259"/>
      <c r="AP73" s="1259"/>
      <c r="AQ73" s="1259"/>
      <c r="AR73" s="1259"/>
      <c r="AS73" s="1259"/>
      <c r="AT73" s="1259"/>
      <c r="AU73" s="1259"/>
      <c r="AV73" s="1259"/>
      <c r="AW73" s="1259"/>
      <c r="AX73" s="1259"/>
      <c r="AY73" s="1259"/>
      <c r="AZ73" s="1259"/>
      <c r="BA73" s="1259"/>
      <c r="BB73" s="1259" t="s">
        <v>606</v>
      </c>
      <c r="BC73" s="1259"/>
      <c r="BD73" s="1259"/>
      <c r="BE73" s="1259"/>
      <c r="BF73" s="1259"/>
      <c r="BG73" s="1259"/>
      <c r="BH73" s="1259"/>
      <c r="BI73" s="1259"/>
      <c r="BJ73" s="1259"/>
      <c r="BK73" s="1259"/>
      <c r="BL73" s="1259"/>
      <c r="BM73" s="1259"/>
      <c r="BN73" s="1259"/>
      <c r="BO73" s="1259"/>
      <c r="BP73" s="1260">
        <v>33.700000000000003</v>
      </c>
      <c r="BQ73" s="1260"/>
      <c r="BR73" s="1260"/>
      <c r="BS73" s="1260"/>
      <c r="BT73" s="1260"/>
      <c r="BU73" s="1260"/>
      <c r="BV73" s="1260"/>
      <c r="BW73" s="1260"/>
      <c r="BX73" s="1260">
        <v>36.5</v>
      </c>
      <c r="BY73" s="1260"/>
      <c r="BZ73" s="1260"/>
      <c r="CA73" s="1260"/>
      <c r="CB73" s="1260"/>
      <c r="CC73" s="1260"/>
      <c r="CD73" s="1260"/>
      <c r="CE73" s="1260"/>
      <c r="CF73" s="1260">
        <v>28.6</v>
      </c>
      <c r="CG73" s="1260"/>
      <c r="CH73" s="1260"/>
      <c r="CI73" s="1260"/>
      <c r="CJ73" s="1260"/>
      <c r="CK73" s="1260"/>
      <c r="CL73" s="1260"/>
      <c r="CM73" s="1260"/>
      <c r="CN73" s="1260">
        <v>21</v>
      </c>
      <c r="CO73" s="1260"/>
      <c r="CP73" s="1260"/>
      <c r="CQ73" s="1260"/>
      <c r="CR73" s="1260"/>
      <c r="CS73" s="1260"/>
      <c r="CT73" s="1260"/>
      <c r="CU73" s="1260"/>
      <c r="CV73" s="1260">
        <v>10.6</v>
      </c>
      <c r="CW73" s="1260"/>
      <c r="CX73" s="1260"/>
      <c r="CY73" s="1260"/>
      <c r="CZ73" s="1260"/>
      <c r="DA73" s="1260"/>
      <c r="DB73" s="1260"/>
      <c r="DC73" s="1260"/>
    </row>
    <row r="74" spans="2:107" ht="13" x14ac:dyDescent="0.2">
      <c r="B74" s="362"/>
      <c r="G74" s="1261"/>
      <c r="H74" s="1261"/>
      <c r="I74" s="1261"/>
      <c r="J74" s="1261"/>
      <c r="K74" s="1265"/>
      <c r="L74" s="1265"/>
      <c r="M74" s="1265"/>
      <c r="N74" s="1265"/>
      <c r="AM74" s="368"/>
      <c r="AN74" s="1259"/>
      <c r="AO74" s="1259"/>
      <c r="AP74" s="1259"/>
      <c r="AQ74" s="1259"/>
      <c r="AR74" s="1259"/>
      <c r="AS74" s="1259"/>
      <c r="AT74" s="1259"/>
      <c r="AU74" s="1259"/>
      <c r="AV74" s="1259"/>
      <c r="AW74" s="1259"/>
      <c r="AX74" s="1259"/>
      <c r="AY74" s="1259"/>
      <c r="AZ74" s="1259"/>
      <c r="BA74" s="1259"/>
      <c r="BB74" s="1259"/>
      <c r="BC74" s="1259"/>
      <c r="BD74" s="1259"/>
      <c r="BE74" s="1259"/>
      <c r="BF74" s="1259"/>
      <c r="BG74" s="1259"/>
      <c r="BH74" s="1259"/>
      <c r="BI74" s="1259"/>
      <c r="BJ74" s="1259"/>
      <c r="BK74" s="1259"/>
      <c r="BL74" s="1259"/>
      <c r="BM74" s="1259"/>
      <c r="BN74" s="1259"/>
      <c r="BO74" s="1259"/>
      <c r="BP74" s="1260"/>
      <c r="BQ74" s="1260"/>
      <c r="BR74" s="1260"/>
      <c r="BS74" s="1260"/>
      <c r="BT74" s="1260"/>
      <c r="BU74" s="1260"/>
      <c r="BV74" s="1260"/>
      <c r="BW74" s="1260"/>
      <c r="BX74" s="1260"/>
      <c r="BY74" s="1260"/>
      <c r="BZ74" s="1260"/>
      <c r="CA74" s="1260"/>
      <c r="CB74" s="1260"/>
      <c r="CC74" s="1260"/>
      <c r="CD74" s="1260"/>
      <c r="CE74" s="1260"/>
      <c r="CF74" s="1260"/>
      <c r="CG74" s="1260"/>
      <c r="CH74" s="1260"/>
      <c r="CI74" s="1260"/>
      <c r="CJ74" s="1260"/>
      <c r="CK74" s="1260"/>
      <c r="CL74" s="1260"/>
      <c r="CM74" s="1260"/>
      <c r="CN74" s="1260"/>
      <c r="CO74" s="1260"/>
      <c r="CP74" s="1260"/>
      <c r="CQ74" s="1260"/>
      <c r="CR74" s="1260"/>
      <c r="CS74" s="1260"/>
      <c r="CT74" s="1260"/>
      <c r="CU74" s="1260"/>
      <c r="CV74" s="1260"/>
      <c r="CW74" s="1260"/>
      <c r="CX74" s="1260"/>
      <c r="CY74" s="1260"/>
      <c r="CZ74" s="1260"/>
      <c r="DA74" s="1260"/>
      <c r="DB74" s="1260"/>
      <c r="DC74" s="1260"/>
    </row>
    <row r="75" spans="2:107" ht="13" x14ac:dyDescent="0.2">
      <c r="B75" s="362"/>
      <c r="G75" s="1261"/>
      <c r="H75" s="1261"/>
      <c r="I75" s="1254"/>
      <c r="J75" s="1254"/>
      <c r="K75" s="1262"/>
      <c r="L75" s="1262"/>
      <c r="M75" s="1262"/>
      <c r="N75" s="1262"/>
      <c r="AM75" s="368"/>
      <c r="AN75" s="1259"/>
      <c r="AO75" s="1259"/>
      <c r="AP75" s="1259"/>
      <c r="AQ75" s="1259"/>
      <c r="AR75" s="1259"/>
      <c r="AS75" s="1259"/>
      <c r="AT75" s="1259"/>
      <c r="AU75" s="1259"/>
      <c r="AV75" s="1259"/>
      <c r="AW75" s="1259"/>
      <c r="AX75" s="1259"/>
      <c r="AY75" s="1259"/>
      <c r="AZ75" s="1259"/>
      <c r="BA75" s="1259"/>
      <c r="BB75" s="1259" t="s">
        <v>605</v>
      </c>
      <c r="BC75" s="1259"/>
      <c r="BD75" s="1259"/>
      <c r="BE75" s="1259"/>
      <c r="BF75" s="1259"/>
      <c r="BG75" s="1259"/>
      <c r="BH75" s="1259"/>
      <c r="BI75" s="1259"/>
      <c r="BJ75" s="1259"/>
      <c r="BK75" s="1259"/>
      <c r="BL75" s="1259"/>
      <c r="BM75" s="1259"/>
      <c r="BN75" s="1259"/>
      <c r="BO75" s="1259"/>
      <c r="BP75" s="1260">
        <v>5.6</v>
      </c>
      <c r="BQ75" s="1260"/>
      <c r="BR75" s="1260"/>
      <c r="BS75" s="1260"/>
      <c r="BT75" s="1260"/>
      <c r="BU75" s="1260"/>
      <c r="BV75" s="1260"/>
      <c r="BW75" s="1260"/>
      <c r="BX75" s="1260">
        <v>6.2</v>
      </c>
      <c r="BY75" s="1260"/>
      <c r="BZ75" s="1260"/>
      <c r="CA75" s="1260"/>
      <c r="CB75" s="1260"/>
      <c r="CC75" s="1260"/>
      <c r="CD75" s="1260"/>
      <c r="CE75" s="1260"/>
      <c r="CF75" s="1260">
        <v>6.8</v>
      </c>
      <c r="CG75" s="1260"/>
      <c r="CH75" s="1260"/>
      <c r="CI75" s="1260"/>
      <c r="CJ75" s="1260"/>
      <c r="CK75" s="1260"/>
      <c r="CL75" s="1260"/>
      <c r="CM75" s="1260"/>
      <c r="CN75" s="1260">
        <v>7.1</v>
      </c>
      <c r="CO75" s="1260"/>
      <c r="CP75" s="1260"/>
      <c r="CQ75" s="1260"/>
      <c r="CR75" s="1260"/>
      <c r="CS75" s="1260"/>
      <c r="CT75" s="1260"/>
      <c r="CU75" s="1260"/>
      <c r="CV75" s="1260">
        <v>7</v>
      </c>
      <c r="CW75" s="1260"/>
      <c r="CX75" s="1260"/>
      <c r="CY75" s="1260"/>
      <c r="CZ75" s="1260"/>
      <c r="DA75" s="1260"/>
      <c r="DB75" s="1260"/>
      <c r="DC75" s="1260"/>
    </row>
    <row r="76" spans="2:107" ht="13" x14ac:dyDescent="0.2">
      <c r="B76" s="362"/>
      <c r="G76" s="1261"/>
      <c r="H76" s="1261"/>
      <c r="I76" s="1254"/>
      <c r="J76" s="1254"/>
      <c r="K76" s="1262"/>
      <c r="L76" s="1262"/>
      <c r="M76" s="1262"/>
      <c r="N76" s="1262"/>
      <c r="AM76" s="368"/>
      <c r="AN76" s="1259"/>
      <c r="AO76" s="1259"/>
      <c r="AP76" s="1259"/>
      <c r="AQ76" s="1259"/>
      <c r="AR76" s="1259"/>
      <c r="AS76" s="1259"/>
      <c r="AT76" s="1259"/>
      <c r="AU76" s="1259"/>
      <c r="AV76" s="1259"/>
      <c r="AW76" s="1259"/>
      <c r="AX76" s="1259"/>
      <c r="AY76" s="1259"/>
      <c r="AZ76" s="1259"/>
      <c r="BA76" s="1259"/>
      <c r="BB76" s="1259"/>
      <c r="BC76" s="1259"/>
      <c r="BD76" s="1259"/>
      <c r="BE76" s="1259"/>
      <c r="BF76" s="1259"/>
      <c r="BG76" s="1259"/>
      <c r="BH76" s="1259"/>
      <c r="BI76" s="1259"/>
      <c r="BJ76" s="1259"/>
      <c r="BK76" s="1259"/>
      <c r="BL76" s="1259"/>
      <c r="BM76" s="1259"/>
      <c r="BN76" s="1259"/>
      <c r="BO76" s="1259"/>
      <c r="BP76" s="1260"/>
      <c r="BQ76" s="1260"/>
      <c r="BR76" s="1260"/>
      <c r="BS76" s="1260"/>
      <c r="BT76" s="1260"/>
      <c r="BU76" s="1260"/>
      <c r="BV76" s="1260"/>
      <c r="BW76" s="1260"/>
      <c r="BX76" s="1260"/>
      <c r="BY76" s="1260"/>
      <c r="BZ76" s="1260"/>
      <c r="CA76" s="1260"/>
      <c r="CB76" s="1260"/>
      <c r="CC76" s="1260"/>
      <c r="CD76" s="1260"/>
      <c r="CE76" s="1260"/>
      <c r="CF76" s="1260"/>
      <c r="CG76" s="1260"/>
      <c r="CH76" s="1260"/>
      <c r="CI76" s="1260"/>
      <c r="CJ76" s="1260"/>
      <c r="CK76" s="1260"/>
      <c r="CL76" s="1260"/>
      <c r="CM76" s="1260"/>
      <c r="CN76" s="1260"/>
      <c r="CO76" s="1260"/>
      <c r="CP76" s="1260"/>
      <c r="CQ76" s="1260"/>
      <c r="CR76" s="1260"/>
      <c r="CS76" s="1260"/>
      <c r="CT76" s="1260"/>
      <c r="CU76" s="1260"/>
      <c r="CV76" s="1260"/>
      <c r="CW76" s="1260"/>
      <c r="CX76" s="1260"/>
      <c r="CY76" s="1260"/>
      <c r="CZ76" s="1260"/>
      <c r="DA76" s="1260"/>
      <c r="DB76" s="1260"/>
      <c r="DC76" s="1260"/>
    </row>
    <row r="77" spans="2:107" ht="13" x14ac:dyDescent="0.2">
      <c r="B77" s="362"/>
      <c r="G77" s="1254"/>
      <c r="H77" s="1254"/>
      <c r="I77" s="1254"/>
      <c r="J77" s="1254"/>
      <c r="K77" s="1265"/>
      <c r="L77" s="1265"/>
      <c r="M77" s="1265"/>
      <c r="N77" s="1265"/>
      <c r="AN77" s="1258" t="s">
        <v>607</v>
      </c>
      <c r="AO77" s="1258"/>
      <c r="AP77" s="1258"/>
      <c r="AQ77" s="1258"/>
      <c r="AR77" s="1258"/>
      <c r="AS77" s="1258"/>
      <c r="AT77" s="1258"/>
      <c r="AU77" s="1258"/>
      <c r="AV77" s="1258"/>
      <c r="AW77" s="1258"/>
      <c r="AX77" s="1258"/>
      <c r="AY77" s="1258"/>
      <c r="AZ77" s="1258"/>
      <c r="BA77" s="1258"/>
      <c r="BB77" s="1259" t="s">
        <v>606</v>
      </c>
      <c r="BC77" s="1259"/>
      <c r="BD77" s="1259"/>
      <c r="BE77" s="1259"/>
      <c r="BF77" s="1259"/>
      <c r="BG77" s="1259"/>
      <c r="BH77" s="1259"/>
      <c r="BI77" s="1259"/>
      <c r="BJ77" s="1259"/>
      <c r="BK77" s="1259"/>
      <c r="BL77" s="1259"/>
      <c r="BM77" s="1259"/>
      <c r="BN77" s="1259"/>
      <c r="BO77" s="1259"/>
      <c r="BP77" s="1260">
        <v>31.9</v>
      </c>
      <c r="BQ77" s="1260"/>
      <c r="BR77" s="1260"/>
      <c r="BS77" s="1260"/>
      <c r="BT77" s="1260"/>
      <c r="BU77" s="1260"/>
      <c r="BV77" s="1260"/>
      <c r="BW77" s="1260"/>
      <c r="BX77" s="1260">
        <v>24.2</v>
      </c>
      <c r="BY77" s="1260"/>
      <c r="BZ77" s="1260"/>
      <c r="CA77" s="1260"/>
      <c r="CB77" s="1260"/>
      <c r="CC77" s="1260"/>
      <c r="CD77" s="1260"/>
      <c r="CE77" s="1260"/>
      <c r="CF77" s="1260">
        <v>22.1</v>
      </c>
      <c r="CG77" s="1260"/>
      <c r="CH77" s="1260"/>
      <c r="CI77" s="1260"/>
      <c r="CJ77" s="1260"/>
      <c r="CK77" s="1260"/>
      <c r="CL77" s="1260"/>
      <c r="CM77" s="1260"/>
      <c r="CN77" s="1260">
        <v>20.399999999999999</v>
      </c>
      <c r="CO77" s="1260"/>
      <c r="CP77" s="1260"/>
      <c r="CQ77" s="1260"/>
      <c r="CR77" s="1260"/>
      <c r="CS77" s="1260"/>
      <c r="CT77" s="1260"/>
      <c r="CU77" s="1260"/>
      <c r="CV77" s="1260">
        <v>11.2</v>
      </c>
      <c r="CW77" s="1260"/>
      <c r="CX77" s="1260"/>
      <c r="CY77" s="1260"/>
      <c r="CZ77" s="1260"/>
      <c r="DA77" s="1260"/>
      <c r="DB77" s="1260"/>
      <c r="DC77" s="1260"/>
    </row>
    <row r="78" spans="2:107" ht="13" x14ac:dyDescent="0.2">
      <c r="B78" s="362"/>
      <c r="G78" s="1254"/>
      <c r="H78" s="1254"/>
      <c r="I78" s="1254"/>
      <c r="J78" s="1254"/>
      <c r="K78" s="1265"/>
      <c r="L78" s="1265"/>
      <c r="M78" s="1265"/>
      <c r="N78" s="1265"/>
      <c r="AN78" s="1258"/>
      <c r="AO78" s="1258"/>
      <c r="AP78" s="1258"/>
      <c r="AQ78" s="1258"/>
      <c r="AR78" s="1258"/>
      <c r="AS78" s="1258"/>
      <c r="AT78" s="1258"/>
      <c r="AU78" s="1258"/>
      <c r="AV78" s="1258"/>
      <c r="AW78" s="1258"/>
      <c r="AX78" s="1258"/>
      <c r="AY78" s="1258"/>
      <c r="AZ78" s="1258"/>
      <c r="BA78" s="1258"/>
      <c r="BB78" s="1259"/>
      <c r="BC78" s="1259"/>
      <c r="BD78" s="1259"/>
      <c r="BE78" s="1259"/>
      <c r="BF78" s="1259"/>
      <c r="BG78" s="1259"/>
      <c r="BH78" s="1259"/>
      <c r="BI78" s="1259"/>
      <c r="BJ78" s="1259"/>
      <c r="BK78" s="1259"/>
      <c r="BL78" s="1259"/>
      <c r="BM78" s="1259"/>
      <c r="BN78" s="1259"/>
      <c r="BO78" s="1259"/>
      <c r="BP78" s="1260"/>
      <c r="BQ78" s="1260"/>
      <c r="BR78" s="1260"/>
      <c r="BS78" s="1260"/>
      <c r="BT78" s="1260"/>
      <c r="BU78" s="1260"/>
      <c r="BV78" s="1260"/>
      <c r="BW78" s="1260"/>
      <c r="BX78" s="1260"/>
      <c r="BY78" s="1260"/>
      <c r="BZ78" s="1260"/>
      <c r="CA78" s="1260"/>
      <c r="CB78" s="1260"/>
      <c r="CC78" s="1260"/>
      <c r="CD78" s="1260"/>
      <c r="CE78" s="1260"/>
      <c r="CF78" s="1260"/>
      <c r="CG78" s="1260"/>
      <c r="CH78" s="1260"/>
      <c r="CI78" s="1260"/>
      <c r="CJ78" s="1260"/>
      <c r="CK78" s="1260"/>
      <c r="CL78" s="1260"/>
      <c r="CM78" s="1260"/>
      <c r="CN78" s="1260"/>
      <c r="CO78" s="1260"/>
      <c r="CP78" s="1260"/>
      <c r="CQ78" s="1260"/>
      <c r="CR78" s="1260"/>
      <c r="CS78" s="1260"/>
      <c r="CT78" s="1260"/>
      <c r="CU78" s="1260"/>
      <c r="CV78" s="1260"/>
      <c r="CW78" s="1260"/>
      <c r="CX78" s="1260"/>
      <c r="CY78" s="1260"/>
      <c r="CZ78" s="1260"/>
      <c r="DA78" s="1260"/>
      <c r="DB78" s="1260"/>
      <c r="DC78" s="1260"/>
    </row>
    <row r="79" spans="2:107" ht="13" x14ac:dyDescent="0.2">
      <c r="B79" s="362"/>
      <c r="G79" s="1254"/>
      <c r="H79" s="1254"/>
      <c r="I79" s="1264"/>
      <c r="J79" s="1264"/>
      <c r="K79" s="1266"/>
      <c r="L79" s="1266"/>
      <c r="M79" s="1266"/>
      <c r="N79" s="1266"/>
      <c r="AN79" s="1258"/>
      <c r="AO79" s="1258"/>
      <c r="AP79" s="1258"/>
      <c r="AQ79" s="1258"/>
      <c r="AR79" s="1258"/>
      <c r="AS79" s="1258"/>
      <c r="AT79" s="1258"/>
      <c r="AU79" s="1258"/>
      <c r="AV79" s="1258"/>
      <c r="AW79" s="1258"/>
      <c r="AX79" s="1258"/>
      <c r="AY79" s="1258"/>
      <c r="AZ79" s="1258"/>
      <c r="BA79" s="1258"/>
      <c r="BB79" s="1259" t="s">
        <v>605</v>
      </c>
      <c r="BC79" s="1259"/>
      <c r="BD79" s="1259"/>
      <c r="BE79" s="1259"/>
      <c r="BF79" s="1259"/>
      <c r="BG79" s="1259"/>
      <c r="BH79" s="1259"/>
      <c r="BI79" s="1259"/>
      <c r="BJ79" s="1259"/>
      <c r="BK79" s="1259"/>
      <c r="BL79" s="1259"/>
      <c r="BM79" s="1259"/>
      <c r="BN79" s="1259"/>
      <c r="BO79" s="1259"/>
      <c r="BP79" s="1260">
        <v>6.6</v>
      </c>
      <c r="BQ79" s="1260"/>
      <c r="BR79" s="1260"/>
      <c r="BS79" s="1260"/>
      <c r="BT79" s="1260"/>
      <c r="BU79" s="1260"/>
      <c r="BV79" s="1260"/>
      <c r="BW79" s="1260"/>
      <c r="BX79" s="1260">
        <v>6.4</v>
      </c>
      <c r="BY79" s="1260"/>
      <c r="BZ79" s="1260"/>
      <c r="CA79" s="1260"/>
      <c r="CB79" s="1260"/>
      <c r="CC79" s="1260"/>
      <c r="CD79" s="1260"/>
      <c r="CE79" s="1260"/>
      <c r="CF79" s="1260">
        <v>6.3</v>
      </c>
      <c r="CG79" s="1260"/>
      <c r="CH79" s="1260"/>
      <c r="CI79" s="1260"/>
      <c r="CJ79" s="1260"/>
      <c r="CK79" s="1260"/>
      <c r="CL79" s="1260"/>
      <c r="CM79" s="1260"/>
      <c r="CN79" s="1260">
        <v>6.2</v>
      </c>
      <c r="CO79" s="1260"/>
      <c r="CP79" s="1260"/>
      <c r="CQ79" s="1260"/>
      <c r="CR79" s="1260"/>
      <c r="CS79" s="1260"/>
      <c r="CT79" s="1260"/>
      <c r="CU79" s="1260"/>
      <c r="CV79" s="1260">
        <v>5.7</v>
      </c>
      <c r="CW79" s="1260"/>
      <c r="CX79" s="1260"/>
      <c r="CY79" s="1260"/>
      <c r="CZ79" s="1260"/>
      <c r="DA79" s="1260"/>
      <c r="DB79" s="1260"/>
      <c r="DC79" s="1260"/>
    </row>
    <row r="80" spans="2:107" ht="13" x14ac:dyDescent="0.2">
      <c r="B80" s="362"/>
      <c r="G80" s="1254"/>
      <c r="H80" s="1254"/>
      <c r="I80" s="1264"/>
      <c r="J80" s="1264"/>
      <c r="K80" s="1266"/>
      <c r="L80" s="1266"/>
      <c r="M80" s="1266"/>
      <c r="N80" s="1266"/>
      <c r="AN80" s="1258"/>
      <c r="AO80" s="1258"/>
      <c r="AP80" s="1258"/>
      <c r="AQ80" s="1258"/>
      <c r="AR80" s="1258"/>
      <c r="AS80" s="1258"/>
      <c r="AT80" s="1258"/>
      <c r="AU80" s="1258"/>
      <c r="AV80" s="1258"/>
      <c r="AW80" s="1258"/>
      <c r="AX80" s="1258"/>
      <c r="AY80" s="1258"/>
      <c r="AZ80" s="1258"/>
      <c r="BA80" s="1258"/>
      <c r="BB80" s="1259"/>
      <c r="BC80" s="1259"/>
      <c r="BD80" s="1259"/>
      <c r="BE80" s="1259"/>
      <c r="BF80" s="1259"/>
      <c r="BG80" s="1259"/>
      <c r="BH80" s="1259"/>
      <c r="BI80" s="1259"/>
      <c r="BJ80" s="1259"/>
      <c r="BK80" s="1259"/>
      <c r="BL80" s="1259"/>
      <c r="BM80" s="1259"/>
      <c r="BN80" s="1259"/>
      <c r="BO80" s="1259"/>
      <c r="BP80" s="1260"/>
      <c r="BQ80" s="1260"/>
      <c r="BR80" s="1260"/>
      <c r="BS80" s="1260"/>
      <c r="BT80" s="1260"/>
      <c r="BU80" s="1260"/>
      <c r="BV80" s="1260"/>
      <c r="BW80" s="1260"/>
      <c r="BX80" s="1260"/>
      <c r="BY80" s="1260"/>
      <c r="BZ80" s="1260"/>
      <c r="CA80" s="1260"/>
      <c r="CB80" s="1260"/>
      <c r="CC80" s="1260"/>
      <c r="CD80" s="1260"/>
      <c r="CE80" s="1260"/>
      <c r="CF80" s="1260"/>
      <c r="CG80" s="1260"/>
      <c r="CH80" s="1260"/>
      <c r="CI80" s="1260"/>
      <c r="CJ80" s="1260"/>
      <c r="CK80" s="1260"/>
      <c r="CL80" s="1260"/>
      <c r="CM80" s="1260"/>
      <c r="CN80" s="1260"/>
      <c r="CO80" s="1260"/>
      <c r="CP80" s="1260"/>
      <c r="CQ80" s="1260"/>
      <c r="CR80" s="1260"/>
      <c r="CS80" s="1260"/>
      <c r="CT80" s="1260"/>
      <c r="CU80" s="1260"/>
      <c r="CV80" s="1260"/>
      <c r="CW80" s="1260"/>
      <c r="CX80" s="1260"/>
      <c r="CY80" s="1260"/>
      <c r="CZ80" s="1260"/>
      <c r="DA80" s="1260"/>
      <c r="DB80" s="1260"/>
      <c r="DC80" s="1260"/>
    </row>
    <row r="81" spans="2:109" ht="13" x14ac:dyDescent="0.2">
      <c r="B81" s="362"/>
    </row>
    <row r="82" spans="2:109" ht="16.5" x14ac:dyDescent="0.2">
      <c r="B82" s="362"/>
      <c r="K82" s="367"/>
      <c r="L82" s="367"/>
      <c r="M82" s="367"/>
      <c r="N82" s="367"/>
      <c r="AQ82" s="367"/>
      <c r="AR82" s="367"/>
      <c r="AS82" s="367"/>
      <c r="AT82" s="367"/>
      <c r="BC82" s="367"/>
      <c r="BD82" s="367"/>
      <c r="BE82" s="367"/>
      <c r="BF82" s="367"/>
      <c r="BO82" s="367"/>
      <c r="BP82" s="367"/>
      <c r="BQ82" s="367"/>
      <c r="BR82" s="367"/>
      <c r="CA82" s="367"/>
      <c r="CB82" s="367"/>
      <c r="CC82" s="367"/>
      <c r="CD82" s="367"/>
      <c r="CM82" s="367"/>
      <c r="CN82" s="367"/>
      <c r="CO82" s="367"/>
      <c r="CP82" s="367"/>
      <c r="CY82" s="367"/>
      <c r="CZ82" s="367"/>
      <c r="DA82" s="367"/>
      <c r="DB82" s="367"/>
      <c r="DC82" s="367"/>
    </row>
    <row r="83" spans="2:109" ht="13" x14ac:dyDescent="0.2">
      <c r="B83" s="366"/>
      <c r="C83" s="365"/>
      <c r="D83" s="365"/>
      <c r="E83" s="365"/>
      <c r="F83" s="365"/>
      <c r="G83" s="365"/>
      <c r="H83" s="365"/>
      <c r="I83" s="365"/>
      <c r="J83" s="365"/>
      <c r="K83" s="365"/>
      <c r="L83" s="365"/>
      <c r="M83" s="365"/>
      <c r="N83" s="365"/>
      <c r="O83" s="365"/>
      <c r="P83" s="365"/>
      <c r="Q83" s="365"/>
      <c r="R83" s="365"/>
      <c r="S83" s="365"/>
      <c r="T83" s="365"/>
      <c r="U83" s="365"/>
      <c r="V83" s="365"/>
      <c r="W83" s="365"/>
      <c r="X83" s="365"/>
      <c r="Y83" s="365"/>
      <c r="Z83" s="365"/>
      <c r="AA83" s="365"/>
      <c r="AB83" s="365"/>
      <c r="AC83" s="365"/>
      <c r="AD83" s="365"/>
      <c r="AE83" s="365"/>
      <c r="AF83" s="365"/>
      <c r="AG83" s="365"/>
      <c r="AH83" s="365"/>
      <c r="AI83" s="365"/>
      <c r="AJ83" s="365"/>
      <c r="AK83" s="365"/>
      <c r="AL83" s="365"/>
      <c r="AM83" s="365"/>
      <c r="AN83" s="365"/>
      <c r="AO83" s="365"/>
      <c r="AP83" s="365"/>
      <c r="AQ83" s="365"/>
      <c r="AR83" s="365"/>
      <c r="AS83" s="365"/>
      <c r="AT83" s="365"/>
      <c r="AU83" s="365"/>
      <c r="AV83" s="365"/>
      <c r="AW83" s="365"/>
      <c r="AX83" s="365"/>
      <c r="AY83" s="365"/>
      <c r="AZ83" s="365"/>
      <c r="BA83" s="365"/>
      <c r="BB83" s="365"/>
      <c r="BC83" s="365"/>
      <c r="BD83" s="365"/>
      <c r="BE83" s="365"/>
      <c r="BF83" s="365"/>
      <c r="BG83" s="365"/>
      <c r="BH83" s="365"/>
      <c r="BI83" s="365"/>
      <c r="BJ83" s="365"/>
      <c r="BK83" s="365"/>
      <c r="BL83" s="365"/>
      <c r="BM83" s="365"/>
      <c r="BN83" s="365"/>
      <c r="BO83" s="365"/>
      <c r="BP83" s="365"/>
      <c r="BQ83" s="365"/>
      <c r="BR83" s="365"/>
      <c r="BS83" s="365"/>
      <c r="BT83" s="365"/>
      <c r="BU83" s="365"/>
      <c r="BV83" s="365"/>
      <c r="BW83" s="365"/>
      <c r="BX83" s="365"/>
      <c r="BY83" s="365"/>
      <c r="BZ83" s="365"/>
      <c r="CA83" s="365"/>
      <c r="CB83" s="365"/>
      <c r="CC83" s="365"/>
      <c r="CD83" s="365"/>
      <c r="CE83" s="365"/>
      <c r="CF83" s="365"/>
      <c r="CG83" s="365"/>
      <c r="CH83" s="365"/>
      <c r="CI83" s="365"/>
      <c r="CJ83" s="365"/>
      <c r="CK83" s="365"/>
      <c r="CL83" s="365"/>
      <c r="CM83" s="365"/>
      <c r="CN83" s="365"/>
      <c r="CO83" s="365"/>
      <c r="CP83" s="365"/>
      <c r="CQ83" s="365"/>
      <c r="CR83" s="365"/>
      <c r="CS83" s="365"/>
      <c r="CT83" s="365"/>
      <c r="CU83" s="365"/>
      <c r="CV83" s="365"/>
      <c r="CW83" s="365"/>
      <c r="CX83" s="365"/>
      <c r="CY83" s="365"/>
      <c r="CZ83" s="365"/>
      <c r="DA83" s="365"/>
      <c r="DB83" s="365"/>
      <c r="DC83" s="365"/>
      <c r="DD83" s="364"/>
    </row>
    <row r="84" spans="2:109" ht="13" x14ac:dyDescent="0.2">
      <c r="DD84" s="361"/>
      <c r="DE84" s="361"/>
    </row>
    <row r="85" spans="2:109" ht="13" x14ac:dyDescent="0.2">
      <c r="DD85" s="361"/>
      <c r="DE85" s="361"/>
    </row>
  </sheetData>
  <sheetProtection algorithmName="SHA-512" hashValue="DDhbtt9xOCHPlZJsr7/9cKczLp5ocP1qvIUHmoRMtUSmm1BnPVlzi/wWgvVbiCogeiorC4NXCG1VcrShxyDtdA==" saltValue="d8ykhVN5UwAZxpyAfladfA==" spinCount="100000" sheet="1" objects="1" scenarios="1" formatCells="0"/>
  <dataConsolidate/>
  <mergeCells count="112">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1E132-3AA5-41D6-8909-10E24FB45A05}">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53125" style="251" customWidth="1"/>
    <col min="35" max="122" width="2.453125" style="250" customWidth="1"/>
    <col min="123" max="16384" width="2.453125" style="250" hidden="1"/>
  </cols>
  <sheetData>
    <row r="1" spans="1:34"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ht="13" x14ac:dyDescent="0.2">
      <c r="S2" s="250"/>
      <c r="AH2" s="250"/>
    </row>
    <row r="3" spans="1:34" ht="13"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ht="13" x14ac:dyDescent="0.2"/>
    <row r="5" spans="1:34" ht="13" x14ac:dyDescent="0.2"/>
    <row r="6" spans="1:34" ht="13" x14ac:dyDescent="0.2"/>
    <row r="7" spans="1:34" ht="13" x14ac:dyDescent="0.2"/>
    <row r="8" spans="1:34" ht="13" x14ac:dyDescent="0.2"/>
    <row r="9" spans="1:34" ht="13" x14ac:dyDescent="0.2">
      <c r="AH9" s="250"/>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50"/>
    </row>
    <row r="18" spans="12:34" ht="13" x14ac:dyDescent="0.2"/>
    <row r="19" spans="12:34" ht="13" x14ac:dyDescent="0.2"/>
    <row r="20" spans="12:34" ht="13" x14ac:dyDescent="0.2">
      <c r="AH20" s="250"/>
    </row>
    <row r="21" spans="12:34" ht="13" x14ac:dyDescent="0.2">
      <c r="AH21" s="250"/>
    </row>
    <row r="22" spans="12:34" ht="13" x14ac:dyDescent="0.2"/>
    <row r="23" spans="12:34" ht="13" x14ac:dyDescent="0.2"/>
    <row r="24" spans="12:34" ht="13" x14ac:dyDescent="0.2">
      <c r="Q24" s="250"/>
    </row>
    <row r="25" spans="12:34" ht="13" x14ac:dyDescent="0.2"/>
    <row r="26" spans="12:34" ht="13" x14ac:dyDescent="0.2"/>
    <row r="27" spans="12:34" ht="13" x14ac:dyDescent="0.2"/>
    <row r="28" spans="12:34" ht="13" x14ac:dyDescent="0.2">
      <c r="O28" s="250"/>
      <c r="T28" s="250"/>
      <c r="AH28" s="250"/>
    </row>
    <row r="29" spans="12:34" ht="13" x14ac:dyDescent="0.2"/>
    <row r="30" spans="12:34" ht="13" x14ac:dyDescent="0.2"/>
    <row r="31" spans="12:34" ht="13" x14ac:dyDescent="0.2">
      <c r="Q31" s="250"/>
    </row>
    <row r="32" spans="12:34" ht="13" x14ac:dyDescent="0.2">
      <c r="L32" s="250"/>
    </row>
    <row r="33" spans="2:34" ht="13" x14ac:dyDescent="0.2">
      <c r="C33" s="250"/>
      <c r="E33" s="250"/>
      <c r="G33" s="250"/>
      <c r="I33" s="250"/>
      <c r="X33" s="250"/>
    </row>
    <row r="34" spans="2:34" ht="13" x14ac:dyDescent="0.2">
      <c r="B34" s="250"/>
      <c r="P34" s="250"/>
      <c r="R34" s="250"/>
      <c r="T34" s="250"/>
    </row>
    <row r="35" spans="2:34" ht="13" x14ac:dyDescent="0.2">
      <c r="D35" s="250"/>
      <c r="W35" s="250"/>
      <c r="AC35" s="250"/>
      <c r="AD35" s="250"/>
      <c r="AE35" s="250"/>
      <c r="AF35" s="250"/>
      <c r="AG35" s="250"/>
      <c r="AH35" s="250"/>
    </row>
    <row r="36" spans="2:34" ht="13" x14ac:dyDescent="0.2">
      <c r="H36" s="250"/>
      <c r="J36" s="250"/>
      <c r="K36" s="250"/>
      <c r="M36" s="250"/>
      <c r="Y36" s="250"/>
      <c r="Z36" s="250"/>
      <c r="AA36" s="250"/>
      <c r="AB36" s="250"/>
      <c r="AC36" s="250"/>
      <c r="AD36" s="250"/>
      <c r="AE36" s="250"/>
      <c r="AF36" s="250"/>
      <c r="AG36" s="250"/>
      <c r="AH36" s="250"/>
    </row>
    <row r="37" spans="2:34" ht="13" x14ac:dyDescent="0.2">
      <c r="AH37" s="250"/>
    </row>
    <row r="38" spans="2:34" ht="13" x14ac:dyDescent="0.2">
      <c r="AG38" s="250"/>
      <c r="AH38" s="250"/>
    </row>
    <row r="39" spans="2:34" ht="13" x14ac:dyDescent="0.2"/>
    <row r="40" spans="2:34" ht="13" x14ac:dyDescent="0.2">
      <c r="X40" s="250"/>
    </row>
    <row r="41" spans="2:34" ht="13" x14ac:dyDescent="0.2">
      <c r="R41" s="250"/>
    </row>
    <row r="42" spans="2:34" ht="13" x14ac:dyDescent="0.2">
      <c r="W42" s="250"/>
    </row>
    <row r="43" spans="2:34" ht="13" x14ac:dyDescent="0.2">
      <c r="Y43" s="250"/>
      <c r="Z43" s="250"/>
      <c r="AA43" s="250"/>
      <c r="AB43" s="250"/>
      <c r="AC43" s="250"/>
      <c r="AD43" s="250"/>
      <c r="AE43" s="250"/>
      <c r="AF43" s="250"/>
      <c r="AG43" s="250"/>
      <c r="AH43" s="250"/>
    </row>
    <row r="44" spans="2:34" ht="13" x14ac:dyDescent="0.2">
      <c r="AH44" s="250"/>
    </row>
    <row r="45" spans="2:34" ht="13" x14ac:dyDescent="0.2">
      <c r="X45" s="250"/>
    </row>
    <row r="46" spans="2:34" ht="13" x14ac:dyDescent="0.2"/>
    <row r="47" spans="2:34" ht="13" x14ac:dyDescent="0.2"/>
    <row r="48" spans="2:34" ht="13" x14ac:dyDescent="0.2">
      <c r="W48" s="250"/>
      <c r="Y48" s="250"/>
      <c r="Z48" s="250"/>
      <c r="AA48" s="250"/>
      <c r="AB48" s="250"/>
      <c r="AC48" s="250"/>
      <c r="AD48" s="250"/>
      <c r="AE48" s="250"/>
      <c r="AF48" s="250"/>
      <c r="AG48" s="250"/>
      <c r="AH48" s="250"/>
    </row>
    <row r="49" spans="28:34" ht="13" x14ac:dyDescent="0.2"/>
    <row r="50" spans="28:34" ht="13" x14ac:dyDescent="0.2">
      <c r="AE50" s="250"/>
      <c r="AF50" s="250"/>
      <c r="AG50" s="250"/>
      <c r="AH50" s="250"/>
    </row>
    <row r="51" spans="28:34" ht="13" x14ac:dyDescent="0.2">
      <c r="AC51" s="250"/>
      <c r="AD51" s="250"/>
      <c r="AE51" s="250"/>
      <c r="AF51" s="250"/>
      <c r="AG51" s="250"/>
      <c r="AH51" s="250"/>
    </row>
    <row r="52" spans="28:34" ht="13" x14ac:dyDescent="0.2"/>
    <row r="53" spans="28:34" ht="13" x14ac:dyDescent="0.2">
      <c r="AF53" s="250"/>
      <c r="AG53" s="250"/>
      <c r="AH53" s="250"/>
    </row>
    <row r="54" spans="28:34" ht="13" x14ac:dyDescent="0.2">
      <c r="AH54" s="250"/>
    </row>
    <row r="55" spans="28:34" ht="13" x14ac:dyDescent="0.2"/>
    <row r="56" spans="28:34" ht="13" x14ac:dyDescent="0.2">
      <c r="AB56" s="250"/>
      <c r="AC56" s="250"/>
      <c r="AD56" s="250"/>
      <c r="AE56" s="250"/>
      <c r="AF56" s="250"/>
      <c r="AG56" s="250"/>
      <c r="AH56" s="250"/>
    </row>
    <row r="57" spans="28:34" ht="13" x14ac:dyDescent="0.2">
      <c r="AH57" s="250"/>
    </row>
    <row r="58" spans="28:34" ht="13" x14ac:dyDescent="0.2">
      <c r="AH58" s="250"/>
    </row>
    <row r="59" spans="28:34" ht="13" x14ac:dyDescent="0.2"/>
    <row r="60" spans="28:34" ht="13" x14ac:dyDescent="0.2"/>
    <row r="61" spans="28:34" ht="13" x14ac:dyDescent="0.2"/>
    <row r="62" spans="28:34" ht="13" x14ac:dyDescent="0.2"/>
    <row r="63" spans="28:34" ht="13" x14ac:dyDescent="0.2">
      <c r="AH63" s="250"/>
    </row>
    <row r="64" spans="28:34" ht="13" x14ac:dyDescent="0.2">
      <c r="AG64" s="250"/>
      <c r="AH64" s="250"/>
    </row>
    <row r="65" spans="28:34" ht="13" x14ac:dyDescent="0.2"/>
    <row r="66" spans="28:34" ht="13" x14ac:dyDescent="0.2"/>
    <row r="67" spans="28:34" ht="13" x14ac:dyDescent="0.2"/>
    <row r="68" spans="28:34" ht="13" x14ac:dyDescent="0.2">
      <c r="AB68" s="250"/>
      <c r="AC68" s="250"/>
      <c r="AD68" s="250"/>
      <c r="AE68" s="250"/>
      <c r="AF68" s="250"/>
      <c r="AG68" s="250"/>
      <c r="AH68" s="250"/>
    </row>
    <row r="69" spans="28:34" ht="13" x14ac:dyDescent="0.2">
      <c r="AF69" s="250"/>
      <c r="AG69" s="250"/>
      <c r="AH69" s="250"/>
    </row>
    <row r="70" spans="28:34" ht="13" x14ac:dyDescent="0.2"/>
    <row r="71" spans="28:34" ht="13" x14ac:dyDescent="0.2"/>
    <row r="72" spans="28:34" ht="13" x14ac:dyDescent="0.2"/>
    <row r="73" spans="28:34" ht="13" x14ac:dyDescent="0.2"/>
    <row r="74" spans="28:34" ht="13" x14ac:dyDescent="0.2"/>
    <row r="75" spans="28:34" ht="13" x14ac:dyDescent="0.2">
      <c r="AH75" s="250"/>
    </row>
    <row r="76" spans="28:34" ht="13" x14ac:dyDescent="0.2">
      <c r="AF76" s="250"/>
      <c r="AG76" s="250"/>
      <c r="AH76" s="250"/>
    </row>
    <row r="77" spans="28:34" ht="13" x14ac:dyDescent="0.2">
      <c r="AG77" s="250"/>
      <c r="AH77" s="250"/>
    </row>
    <row r="78" spans="28:34" ht="13" x14ac:dyDescent="0.2"/>
    <row r="79" spans="28:34" ht="13" x14ac:dyDescent="0.2"/>
    <row r="80" spans="28:34" ht="13" x14ac:dyDescent="0.2"/>
    <row r="81" spans="25:34" ht="13" x14ac:dyDescent="0.2"/>
    <row r="82" spans="25:34" ht="13" x14ac:dyDescent="0.2">
      <c r="Y82" s="250"/>
    </row>
    <row r="83" spans="25:34" ht="13" x14ac:dyDescent="0.2">
      <c r="Y83" s="250"/>
      <c r="Z83" s="250"/>
      <c r="AA83" s="250"/>
      <c r="AB83" s="250"/>
      <c r="AC83" s="250"/>
      <c r="AD83" s="250"/>
      <c r="AE83" s="250"/>
      <c r="AF83" s="250"/>
      <c r="AG83" s="250"/>
      <c r="AH83" s="250"/>
    </row>
    <row r="84" spans="25:34" ht="13" x14ac:dyDescent="0.2"/>
    <row r="85" spans="25:34" ht="13" x14ac:dyDescent="0.2"/>
    <row r="86" spans="25:34" ht="13" x14ac:dyDescent="0.2"/>
    <row r="87" spans="25:34" ht="13" x14ac:dyDescent="0.2"/>
    <row r="88" spans="25:34" ht="13" x14ac:dyDescent="0.2">
      <c r="AH88" s="25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506</v>
      </c>
    </row>
  </sheetData>
  <sheetProtection algorithmName="SHA-512" hashValue="qPH6/uOO5Aa3j2SS83cHrO8EOmBGg/PdiOMXr2MfcDJye5/GjhRH3rk+D858jhXJxvhTDHcF172CZzK+Cbix1A==" saltValue="2zQ0m2k35aC9rqlbc5AEZ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A6599C-3310-49E1-832F-BC701E336518}">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51" customWidth="1"/>
    <col min="35" max="122" width="2.453125" style="250" customWidth="1"/>
    <col min="123" max="16384" width="2.453125" style="250" hidden="1"/>
  </cols>
  <sheetData>
    <row r="1" spans="2:34"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ht="13" x14ac:dyDescent="0.2">
      <c r="S2" s="250"/>
      <c r="AH2" s="250"/>
    </row>
    <row r="3" spans="2:34" ht="13"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ht="13" x14ac:dyDescent="0.2"/>
    <row r="5" spans="2:34" ht="13" x14ac:dyDescent="0.2"/>
    <row r="6" spans="2:34" ht="13" x14ac:dyDescent="0.2"/>
    <row r="7" spans="2:34" ht="13" x14ac:dyDescent="0.2"/>
    <row r="8" spans="2:34" ht="13" x14ac:dyDescent="0.2"/>
    <row r="9" spans="2:34" ht="13" x14ac:dyDescent="0.2">
      <c r="AH9" s="25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50"/>
    </row>
    <row r="18" spans="12:34" ht="13" x14ac:dyDescent="0.2"/>
    <row r="19" spans="12:34" ht="13" x14ac:dyDescent="0.2"/>
    <row r="20" spans="12:34" ht="13" x14ac:dyDescent="0.2">
      <c r="AH20" s="250"/>
    </row>
    <row r="21" spans="12:34" ht="13" x14ac:dyDescent="0.2">
      <c r="AH21" s="250"/>
    </row>
    <row r="22" spans="12:34" ht="13" x14ac:dyDescent="0.2"/>
    <row r="23" spans="12:34" ht="13" x14ac:dyDescent="0.2"/>
    <row r="24" spans="12:34" ht="13" x14ac:dyDescent="0.2">
      <c r="Q24" s="250"/>
    </row>
    <row r="25" spans="12:34" ht="13" x14ac:dyDescent="0.2"/>
    <row r="26" spans="12:34" ht="13" x14ac:dyDescent="0.2"/>
    <row r="27" spans="12:34" ht="13" x14ac:dyDescent="0.2"/>
    <row r="28" spans="12:34" ht="13" x14ac:dyDescent="0.2">
      <c r="O28" s="250"/>
      <c r="T28" s="250"/>
      <c r="AH28" s="250"/>
    </row>
    <row r="29" spans="12:34" ht="13" x14ac:dyDescent="0.2"/>
    <row r="30" spans="12:34" ht="13" x14ac:dyDescent="0.2"/>
    <row r="31" spans="12:34" ht="13" x14ac:dyDescent="0.2">
      <c r="Q31" s="250"/>
    </row>
    <row r="32" spans="12:34" ht="13" x14ac:dyDescent="0.2">
      <c r="L32" s="250"/>
    </row>
    <row r="33" spans="2:34" ht="13" x14ac:dyDescent="0.2">
      <c r="C33" s="250"/>
      <c r="E33" s="250"/>
      <c r="G33" s="250"/>
      <c r="I33" s="250"/>
      <c r="X33" s="250"/>
    </row>
    <row r="34" spans="2:34" ht="13" x14ac:dyDescent="0.2">
      <c r="B34" s="250"/>
      <c r="P34" s="250"/>
      <c r="R34" s="250"/>
      <c r="T34" s="250"/>
    </row>
    <row r="35" spans="2:34" ht="13" x14ac:dyDescent="0.2">
      <c r="D35" s="250"/>
      <c r="W35" s="250"/>
      <c r="AC35" s="250"/>
      <c r="AD35" s="250"/>
      <c r="AE35" s="250"/>
      <c r="AF35" s="250"/>
      <c r="AG35" s="250"/>
      <c r="AH35" s="250"/>
    </row>
    <row r="36" spans="2:34" ht="13" x14ac:dyDescent="0.2">
      <c r="H36" s="250"/>
      <c r="J36" s="250"/>
      <c r="K36" s="250"/>
      <c r="M36" s="250"/>
      <c r="Y36" s="250"/>
      <c r="Z36" s="250"/>
      <c r="AA36" s="250"/>
      <c r="AB36" s="250"/>
      <c r="AC36" s="250"/>
      <c r="AD36" s="250"/>
      <c r="AE36" s="250"/>
      <c r="AF36" s="250"/>
      <c r="AG36" s="250"/>
      <c r="AH36" s="250"/>
    </row>
    <row r="37" spans="2:34" ht="13" x14ac:dyDescent="0.2">
      <c r="AH37" s="250"/>
    </row>
    <row r="38" spans="2:34" ht="13" x14ac:dyDescent="0.2">
      <c r="AG38" s="250"/>
      <c r="AH38" s="250"/>
    </row>
    <row r="39" spans="2:34" ht="13" x14ac:dyDescent="0.2"/>
    <row r="40" spans="2:34" ht="13" x14ac:dyDescent="0.2">
      <c r="X40" s="250"/>
    </row>
    <row r="41" spans="2:34" ht="13" x14ac:dyDescent="0.2">
      <c r="R41" s="250"/>
    </row>
    <row r="42" spans="2:34" ht="13" x14ac:dyDescent="0.2">
      <c r="W42" s="250"/>
    </row>
    <row r="43" spans="2:34" ht="13" x14ac:dyDescent="0.2">
      <c r="Y43" s="250"/>
      <c r="Z43" s="250"/>
      <c r="AA43" s="250"/>
      <c r="AB43" s="250"/>
      <c r="AC43" s="250"/>
      <c r="AD43" s="250"/>
      <c r="AE43" s="250"/>
      <c r="AF43" s="250"/>
      <c r="AG43" s="250"/>
      <c r="AH43" s="250"/>
    </row>
    <row r="44" spans="2:34" ht="13" x14ac:dyDescent="0.2">
      <c r="AH44" s="250"/>
    </row>
    <row r="45" spans="2:34" ht="13" x14ac:dyDescent="0.2">
      <c r="X45" s="250"/>
    </row>
    <row r="46" spans="2:34" ht="13" x14ac:dyDescent="0.2"/>
    <row r="47" spans="2:34" ht="13" x14ac:dyDescent="0.2"/>
    <row r="48" spans="2:34" ht="13" x14ac:dyDescent="0.2">
      <c r="W48" s="250"/>
      <c r="Y48" s="250"/>
      <c r="Z48" s="250"/>
      <c r="AA48" s="250"/>
      <c r="AB48" s="250"/>
      <c r="AC48" s="250"/>
      <c r="AD48" s="250"/>
      <c r="AE48" s="250"/>
      <c r="AF48" s="250"/>
      <c r="AG48" s="250"/>
      <c r="AH48" s="250"/>
    </row>
    <row r="49" spans="28:34" ht="13" x14ac:dyDescent="0.2"/>
    <row r="50" spans="28:34" ht="13" x14ac:dyDescent="0.2">
      <c r="AE50" s="250"/>
      <c r="AF50" s="250"/>
      <c r="AG50" s="250"/>
      <c r="AH50" s="250"/>
    </row>
    <row r="51" spans="28:34" ht="13" x14ac:dyDescent="0.2">
      <c r="AC51" s="250"/>
      <c r="AD51" s="250"/>
      <c r="AE51" s="250"/>
      <c r="AF51" s="250"/>
      <c r="AG51" s="250"/>
      <c r="AH51" s="250"/>
    </row>
    <row r="52" spans="28:34" ht="13" x14ac:dyDescent="0.2"/>
    <row r="53" spans="28:34" ht="13" x14ac:dyDescent="0.2">
      <c r="AF53" s="250"/>
      <c r="AG53" s="250"/>
      <c r="AH53" s="250"/>
    </row>
    <row r="54" spans="28:34" ht="13" x14ac:dyDescent="0.2">
      <c r="AH54" s="250"/>
    </row>
    <row r="55" spans="28:34" ht="13" x14ac:dyDescent="0.2"/>
    <row r="56" spans="28:34" ht="13" x14ac:dyDescent="0.2">
      <c r="AB56" s="250"/>
      <c r="AC56" s="250"/>
      <c r="AD56" s="250"/>
      <c r="AE56" s="250"/>
      <c r="AF56" s="250"/>
      <c r="AG56" s="250"/>
      <c r="AH56" s="250"/>
    </row>
    <row r="57" spans="28:34" ht="13" x14ac:dyDescent="0.2">
      <c r="AH57" s="250"/>
    </row>
    <row r="58" spans="28:34" ht="13" x14ac:dyDescent="0.2">
      <c r="AH58" s="250"/>
    </row>
    <row r="59" spans="28:34" ht="13" x14ac:dyDescent="0.2">
      <c r="AG59" s="250"/>
      <c r="AH59" s="250"/>
    </row>
    <row r="60" spans="28:34" ht="13" x14ac:dyDescent="0.2"/>
    <row r="61" spans="28:34" ht="13" x14ac:dyDescent="0.2"/>
    <row r="62" spans="28:34" ht="13" x14ac:dyDescent="0.2"/>
    <row r="63" spans="28:34" ht="13" x14ac:dyDescent="0.2">
      <c r="AH63" s="250"/>
    </row>
    <row r="64" spans="28:34" ht="13" x14ac:dyDescent="0.2">
      <c r="AG64" s="250"/>
      <c r="AH64" s="250"/>
    </row>
    <row r="65" spans="28:34" ht="13" x14ac:dyDescent="0.2"/>
    <row r="66" spans="28:34" ht="13" x14ac:dyDescent="0.2"/>
    <row r="67" spans="28:34" ht="13" x14ac:dyDescent="0.2"/>
    <row r="68" spans="28:34" ht="13" x14ac:dyDescent="0.2">
      <c r="AB68" s="250"/>
      <c r="AC68" s="250"/>
      <c r="AD68" s="250"/>
      <c r="AE68" s="250"/>
      <c r="AF68" s="250"/>
      <c r="AG68" s="250"/>
      <c r="AH68" s="250"/>
    </row>
    <row r="69" spans="28:34" ht="13" x14ac:dyDescent="0.2">
      <c r="AF69" s="250"/>
      <c r="AG69" s="250"/>
      <c r="AH69" s="250"/>
    </row>
    <row r="70" spans="28:34" ht="13" x14ac:dyDescent="0.2"/>
    <row r="71" spans="28:34" ht="13" x14ac:dyDescent="0.2"/>
    <row r="72" spans="28:34" ht="13" x14ac:dyDescent="0.2"/>
    <row r="73" spans="28:34" ht="13" x14ac:dyDescent="0.2"/>
    <row r="74" spans="28:34" ht="13" x14ac:dyDescent="0.2"/>
    <row r="75" spans="28:34" ht="13" x14ac:dyDescent="0.2">
      <c r="AH75" s="250"/>
    </row>
    <row r="76" spans="28:34" ht="13" x14ac:dyDescent="0.2">
      <c r="AF76" s="250"/>
      <c r="AG76" s="250"/>
      <c r="AH76" s="250"/>
    </row>
    <row r="77" spans="28:34" ht="13" x14ac:dyDescent="0.2">
      <c r="AG77" s="250"/>
      <c r="AH77" s="250"/>
    </row>
    <row r="78" spans="28:34" ht="13" x14ac:dyDescent="0.2"/>
    <row r="79" spans="28:34" ht="13" x14ac:dyDescent="0.2"/>
    <row r="80" spans="28:34" ht="13" x14ac:dyDescent="0.2"/>
    <row r="81" spans="25:34" ht="13" x14ac:dyDescent="0.2"/>
    <row r="82" spans="25:34" ht="13" x14ac:dyDescent="0.2">
      <c r="Y82" s="250"/>
    </row>
    <row r="83" spans="25:34" ht="13" x14ac:dyDescent="0.2">
      <c r="Y83" s="250"/>
      <c r="Z83" s="250"/>
      <c r="AA83" s="250"/>
      <c r="AB83" s="250"/>
      <c r="AC83" s="250"/>
      <c r="AD83" s="250"/>
      <c r="AE83" s="250"/>
      <c r="AF83" s="250"/>
      <c r="AG83" s="250"/>
      <c r="AH83" s="250"/>
    </row>
    <row r="84" spans="25:34" ht="13" x14ac:dyDescent="0.2"/>
    <row r="85" spans="25:34" ht="13" x14ac:dyDescent="0.2"/>
    <row r="86" spans="25:34" ht="13" x14ac:dyDescent="0.2"/>
    <row r="87" spans="25:34" ht="13" x14ac:dyDescent="0.2"/>
    <row r="88" spans="25:34" ht="13" x14ac:dyDescent="0.2">
      <c r="AH88" s="25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506</v>
      </c>
    </row>
  </sheetData>
  <sheetProtection algorithmName="SHA-512" hashValue="MVvtPR+JXnuQZX/YPsLRhgpseV3V1iIZ7Nt+sHm40sIiV7ZlG7EAvdbobXx6JuovN7EkIzJa0o+gAuDRawQKAw==" saltValue="Fg0rb5aUigy5ApVOoVliX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1" customWidth="1"/>
    <col min="2" max="8" width="13.36328125" style="141" customWidth="1"/>
    <col min="9" max="16384" width="11.08984375" style="141"/>
  </cols>
  <sheetData>
    <row r="1" spans="1:8" x14ac:dyDescent="0.2">
      <c r="A1" s="135"/>
      <c r="B1" s="136"/>
      <c r="C1" s="137"/>
      <c r="D1" s="138"/>
      <c r="E1" s="139"/>
      <c r="F1" s="139"/>
      <c r="G1" s="139"/>
      <c r="H1" s="140"/>
    </row>
    <row r="2" spans="1:8" x14ac:dyDescent="0.2">
      <c r="A2" s="142"/>
      <c r="B2" s="143"/>
      <c r="C2" s="144"/>
      <c r="D2" s="145" t="s">
        <v>52</v>
      </c>
      <c r="E2" s="146"/>
      <c r="F2" s="147" t="s">
        <v>556</v>
      </c>
      <c r="G2" s="148"/>
      <c r="H2" s="149"/>
    </row>
    <row r="3" spans="1:8" x14ac:dyDescent="0.2">
      <c r="A3" s="145" t="s">
        <v>549</v>
      </c>
      <c r="B3" s="150"/>
      <c r="C3" s="151"/>
      <c r="D3" s="152">
        <v>108427</v>
      </c>
      <c r="E3" s="153"/>
      <c r="F3" s="154">
        <v>47820</v>
      </c>
      <c r="G3" s="155"/>
      <c r="H3" s="156"/>
    </row>
    <row r="4" spans="1:8" x14ac:dyDescent="0.2">
      <c r="A4" s="157"/>
      <c r="B4" s="158"/>
      <c r="C4" s="159"/>
      <c r="D4" s="160">
        <v>18137</v>
      </c>
      <c r="E4" s="161"/>
      <c r="F4" s="162">
        <v>25855</v>
      </c>
      <c r="G4" s="163"/>
      <c r="H4" s="164"/>
    </row>
    <row r="5" spans="1:8" x14ac:dyDescent="0.2">
      <c r="A5" s="145" t="s">
        <v>551</v>
      </c>
      <c r="B5" s="150"/>
      <c r="C5" s="151"/>
      <c r="D5" s="152">
        <v>73708</v>
      </c>
      <c r="E5" s="153"/>
      <c r="F5" s="154">
        <v>41934</v>
      </c>
      <c r="G5" s="155"/>
      <c r="H5" s="156"/>
    </row>
    <row r="6" spans="1:8" x14ac:dyDescent="0.2">
      <c r="A6" s="157"/>
      <c r="B6" s="158"/>
      <c r="C6" s="159"/>
      <c r="D6" s="160">
        <v>20783</v>
      </c>
      <c r="E6" s="161"/>
      <c r="F6" s="162">
        <v>23352</v>
      </c>
      <c r="G6" s="163"/>
      <c r="H6" s="164"/>
    </row>
    <row r="7" spans="1:8" x14ac:dyDescent="0.2">
      <c r="A7" s="145" t="s">
        <v>552</v>
      </c>
      <c r="B7" s="150"/>
      <c r="C7" s="151"/>
      <c r="D7" s="152">
        <v>33559</v>
      </c>
      <c r="E7" s="153"/>
      <c r="F7" s="154">
        <v>45588</v>
      </c>
      <c r="G7" s="155"/>
      <c r="H7" s="156"/>
    </row>
    <row r="8" spans="1:8" x14ac:dyDescent="0.2">
      <c r="A8" s="157"/>
      <c r="B8" s="158"/>
      <c r="C8" s="159"/>
      <c r="D8" s="160">
        <v>10457</v>
      </c>
      <c r="E8" s="161"/>
      <c r="F8" s="162">
        <v>24150</v>
      </c>
      <c r="G8" s="163"/>
      <c r="H8" s="164"/>
    </row>
    <row r="9" spans="1:8" x14ac:dyDescent="0.2">
      <c r="A9" s="145" t="s">
        <v>553</v>
      </c>
      <c r="B9" s="150"/>
      <c r="C9" s="151"/>
      <c r="D9" s="152">
        <v>48465</v>
      </c>
      <c r="E9" s="153"/>
      <c r="F9" s="154">
        <v>45483</v>
      </c>
      <c r="G9" s="155"/>
      <c r="H9" s="156"/>
    </row>
    <row r="10" spans="1:8" x14ac:dyDescent="0.2">
      <c r="A10" s="157"/>
      <c r="B10" s="158"/>
      <c r="C10" s="159"/>
      <c r="D10" s="160">
        <v>21911</v>
      </c>
      <c r="E10" s="161"/>
      <c r="F10" s="162">
        <v>24241</v>
      </c>
      <c r="G10" s="163"/>
      <c r="H10" s="164"/>
    </row>
    <row r="11" spans="1:8" x14ac:dyDescent="0.2">
      <c r="A11" s="145" t="s">
        <v>554</v>
      </c>
      <c r="B11" s="150"/>
      <c r="C11" s="151"/>
      <c r="D11" s="152">
        <v>27482</v>
      </c>
      <c r="E11" s="153"/>
      <c r="F11" s="154">
        <v>45945</v>
      </c>
      <c r="G11" s="155"/>
      <c r="H11" s="156"/>
    </row>
    <row r="12" spans="1:8" x14ac:dyDescent="0.2">
      <c r="A12" s="157"/>
      <c r="B12" s="158"/>
      <c r="C12" s="165"/>
      <c r="D12" s="160">
        <v>14509</v>
      </c>
      <c r="E12" s="161"/>
      <c r="F12" s="162">
        <v>25180</v>
      </c>
      <c r="G12" s="163"/>
      <c r="H12" s="164"/>
    </row>
    <row r="13" spans="1:8" x14ac:dyDescent="0.2">
      <c r="A13" s="145"/>
      <c r="B13" s="150"/>
      <c r="C13" s="166"/>
      <c r="D13" s="167">
        <v>58328</v>
      </c>
      <c r="E13" s="168"/>
      <c r="F13" s="169">
        <v>45354</v>
      </c>
      <c r="G13" s="170"/>
      <c r="H13" s="156"/>
    </row>
    <row r="14" spans="1:8" x14ac:dyDescent="0.2">
      <c r="A14" s="157"/>
      <c r="B14" s="158"/>
      <c r="C14" s="159"/>
      <c r="D14" s="160">
        <v>17159</v>
      </c>
      <c r="E14" s="161"/>
      <c r="F14" s="162">
        <v>24556</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2.37</v>
      </c>
      <c r="C19" s="171">
        <f>ROUND(VALUE(SUBSTITUTE(実質収支比率等に係る経年分析!G$48,"▲","-")),2)</f>
        <v>2.41</v>
      </c>
      <c r="D19" s="171">
        <f>ROUND(VALUE(SUBSTITUTE(実質収支比率等に係る経年分析!H$48,"▲","-")),2)</f>
        <v>2.33</v>
      </c>
      <c r="E19" s="171">
        <f>ROUND(VALUE(SUBSTITUTE(実質収支比率等に係る経年分析!I$48,"▲","-")),2)</f>
        <v>2.76</v>
      </c>
      <c r="F19" s="171">
        <f>ROUND(VALUE(SUBSTITUTE(実質収支比率等に係る経年分析!J$48,"▲","-")),2)</f>
        <v>4.22</v>
      </c>
    </row>
    <row r="20" spans="1:11" x14ac:dyDescent="0.2">
      <c r="A20" s="171" t="s">
        <v>55</v>
      </c>
      <c r="B20" s="171">
        <f>ROUND(VALUE(SUBSTITUTE(実質収支比率等に係る経年分析!F$47,"▲","-")),2)</f>
        <v>26.45</v>
      </c>
      <c r="C20" s="171">
        <f>ROUND(VALUE(SUBSTITUTE(実質収支比率等に係る経年分析!G$47,"▲","-")),2)</f>
        <v>23.21</v>
      </c>
      <c r="D20" s="171">
        <f>ROUND(VALUE(SUBSTITUTE(実質収支比率等に係る経年分析!H$47,"▲","-")),2)</f>
        <v>21.13</v>
      </c>
      <c r="E20" s="171">
        <f>ROUND(VALUE(SUBSTITUTE(実質収支比率等に係る経年分析!I$47,"▲","-")),2)</f>
        <v>19.04</v>
      </c>
      <c r="F20" s="171">
        <f>ROUND(VALUE(SUBSTITUTE(実質収支比率等に係る経年分析!J$47,"▲","-")),2)</f>
        <v>18.559999999999999</v>
      </c>
    </row>
    <row r="21" spans="1:11" x14ac:dyDescent="0.2">
      <c r="A21" s="171" t="s">
        <v>56</v>
      </c>
      <c r="B21" s="171">
        <f>IF(ISNUMBER(VALUE(SUBSTITUTE(実質収支比率等に係る経年分析!F$49,"▲","-"))),ROUND(VALUE(SUBSTITUTE(実質収支比率等に係る経年分析!F$49,"▲","-")),2),NA())</f>
        <v>-5.92</v>
      </c>
      <c r="C21" s="171">
        <f>IF(ISNUMBER(VALUE(SUBSTITUTE(実質収支比率等に係る経年分析!G$49,"▲","-"))),ROUND(VALUE(SUBSTITUTE(実質収支比率等に係る経年分析!G$49,"▲","-")),2),NA())</f>
        <v>-4.08</v>
      </c>
      <c r="D21" s="171">
        <f>IF(ISNUMBER(VALUE(SUBSTITUTE(実質収支比率等に係る経年分析!H$49,"▲","-"))),ROUND(VALUE(SUBSTITUTE(実質収支比率等に係る経年分析!H$49,"▲","-")),2),NA())</f>
        <v>-3.02</v>
      </c>
      <c r="E21" s="171">
        <f>IF(ISNUMBER(VALUE(SUBSTITUTE(実質収支比率等に係る経年分析!I$49,"▲","-"))),ROUND(VALUE(SUBSTITUTE(実質収支比率等に係る経年分析!I$49,"▲","-")),2),NA())</f>
        <v>-2.12</v>
      </c>
      <c r="F21" s="171">
        <f>IF(ISNUMBER(VALUE(SUBSTITUTE(実質収支比率等に係る経年分析!J$49,"▲","-"))),ROUND(VALUE(SUBSTITUTE(実質収支比率等に係る経年分析!J$49,"▲","-")),2),NA())</f>
        <v>1.18</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2">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0.48</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x14ac:dyDescent="0.2">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2.5299999999999998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1.01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0.55000000000000004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0.46</v>
      </c>
    </row>
    <row r="33" spans="1:16" x14ac:dyDescent="0.2">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0.39</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0.41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0.03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0.72</v>
      </c>
    </row>
    <row r="34" spans="1:16" x14ac:dyDescent="0.2">
      <c r="A34" s="172" t="str">
        <f>IF(連結実質赤字比率に係る赤字・黒字の構成分析!C$36="",NA(),連結実質赤字比率に係る赤字・黒字の構成分析!C$36)</f>
        <v>公共下水道事業会計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3.48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3.93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3.57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3.28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2.61</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2.37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2.3199999999999998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2.76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4.21</v>
      </c>
    </row>
    <row r="36" spans="1:16" x14ac:dyDescent="0.2">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11.42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12.87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13.8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13.97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13.92</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1809</v>
      </c>
      <c r="E42" s="173"/>
      <c r="F42" s="173"/>
      <c r="G42" s="173">
        <f>'実質公債費比率（分子）の構造'!L$52</f>
        <v>1803</v>
      </c>
      <c r="H42" s="173"/>
      <c r="I42" s="173"/>
      <c r="J42" s="173">
        <f>'実質公債費比率（分子）の構造'!M$52</f>
        <v>1765</v>
      </c>
      <c r="K42" s="173"/>
      <c r="L42" s="173"/>
      <c r="M42" s="173">
        <f>'実質公債費比率（分子）の構造'!N$52</f>
        <v>1744</v>
      </c>
      <c r="N42" s="173"/>
      <c r="O42" s="173"/>
      <c r="P42" s="173">
        <f>'実質公債費比率（分子）の構造'!O$52</f>
        <v>1947</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f>'実質公債費比率（分子）の構造'!K$50</f>
        <v>112</v>
      </c>
      <c r="C44" s="173"/>
      <c r="D44" s="173"/>
      <c r="E44" s="173">
        <f>'実質公債費比率（分子）の構造'!L$50</f>
        <v>166</v>
      </c>
      <c r="F44" s="173"/>
      <c r="G44" s="173"/>
      <c r="H44" s="173">
        <f>'実質公債費比率（分子）の構造'!M$50</f>
        <v>184</v>
      </c>
      <c r="I44" s="173"/>
      <c r="J44" s="173"/>
      <c r="K44" s="173">
        <f>'実質公債費比率（分子）の構造'!N$50</f>
        <v>183</v>
      </c>
      <c r="L44" s="173"/>
      <c r="M44" s="173"/>
      <c r="N44" s="173">
        <f>'実質公債費比率（分子）の構造'!O$50</f>
        <v>182</v>
      </c>
      <c r="O44" s="173"/>
      <c r="P44" s="173"/>
    </row>
    <row r="45" spans="1:16" x14ac:dyDescent="0.2">
      <c r="A45" s="173" t="s">
        <v>66</v>
      </c>
      <c r="B45" s="173">
        <f>'実質公債費比率（分子）の構造'!K$49</f>
        <v>129</v>
      </c>
      <c r="C45" s="173"/>
      <c r="D45" s="173"/>
      <c r="E45" s="173">
        <f>'実質公債費比率（分子）の構造'!L$49</f>
        <v>138</v>
      </c>
      <c r="F45" s="173"/>
      <c r="G45" s="173"/>
      <c r="H45" s="173">
        <f>'実質公債費比率（分子）の構造'!M$49</f>
        <v>132</v>
      </c>
      <c r="I45" s="173"/>
      <c r="J45" s="173"/>
      <c r="K45" s="173">
        <f>'実質公債費比率（分子）の構造'!N$49</f>
        <v>183</v>
      </c>
      <c r="L45" s="173"/>
      <c r="M45" s="173"/>
      <c r="N45" s="173">
        <f>'実質公債費比率（分子）の構造'!O$49</f>
        <v>296</v>
      </c>
      <c r="O45" s="173"/>
      <c r="P45" s="173"/>
    </row>
    <row r="46" spans="1:16" x14ac:dyDescent="0.2">
      <c r="A46" s="173" t="s">
        <v>67</v>
      </c>
      <c r="B46" s="173">
        <f>'実質公債費比率（分子）の構造'!K$48</f>
        <v>408</v>
      </c>
      <c r="C46" s="173"/>
      <c r="D46" s="173"/>
      <c r="E46" s="173">
        <f>'実質公債費比率（分子）の構造'!L$48</f>
        <v>405</v>
      </c>
      <c r="F46" s="173"/>
      <c r="G46" s="173"/>
      <c r="H46" s="173">
        <f>'実質公債費比率（分子）の構造'!M$48</f>
        <v>358</v>
      </c>
      <c r="I46" s="173"/>
      <c r="J46" s="173"/>
      <c r="K46" s="173">
        <f>'実質公債費比率（分子）の構造'!N$48</f>
        <v>319</v>
      </c>
      <c r="L46" s="173"/>
      <c r="M46" s="173"/>
      <c r="N46" s="173">
        <f>'実質公債費比率（分子）の構造'!O$48</f>
        <v>314</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1709</v>
      </c>
      <c r="C49" s="173"/>
      <c r="D49" s="173"/>
      <c r="E49" s="173">
        <f>'実質公債費比率（分子）の構造'!L$45</f>
        <v>1798</v>
      </c>
      <c r="F49" s="173"/>
      <c r="G49" s="173"/>
      <c r="H49" s="173">
        <f>'実質公債費比率（分子）の構造'!M$45</f>
        <v>1749</v>
      </c>
      <c r="I49" s="173"/>
      <c r="J49" s="173"/>
      <c r="K49" s="173">
        <f>'実質公債費比率（分子）の構造'!N$45</f>
        <v>1748</v>
      </c>
      <c r="L49" s="173"/>
      <c r="M49" s="173"/>
      <c r="N49" s="173">
        <f>'実質公債費比率（分子）の構造'!O$45</f>
        <v>1909</v>
      </c>
      <c r="O49" s="173"/>
      <c r="P49" s="173"/>
    </row>
    <row r="50" spans="1:16" x14ac:dyDescent="0.2">
      <c r="A50" s="173" t="s">
        <v>71</v>
      </c>
      <c r="B50" s="173" t="e">
        <f>NA()</f>
        <v>#N/A</v>
      </c>
      <c r="C50" s="173">
        <f>IF(ISNUMBER('実質公債費比率（分子）の構造'!K$53),'実質公債費比率（分子）の構造'!K$53,NA())</f>
        <v>549</v>
      </c>
      <c r="D50" s="173" t="e">
        <f>NA()</f>
        <v>#N/A</v>
      </c>
      <c r="E50" s="173" t="e">
        <f>NA()</f>
        <v>#N/A</v>
      </c>
      <c r="F50" s="173">
        <f>IF(ISNUMBER('実質公債費比率（分子）の構造'!L$53),'実質公債費比率（分子）の構造'!L$53,NA())</f>
        <v>704</v>
      </c>
      <c r="G50" s="173" t="e">
        <f>NA()</f>
        <v>#N/A</v>
      </c>
      <c r="H50" s="173" t="e">
        <f>NA()</f>
        <v>#N/A</v>
      </c>
      <c r="I50" s="173">
        <f>IF(ISNUMBER('実質公債費比率（分子）の構造'!M$53),'実質公債費比率（分子）の構造'!M$53,NA())</f>
        <v>658</v>
      </c>
      <c r="J50" s="173" t="e">
        <f>NA()</f>
        <v>#N/A</v>
      </c>
      <c r="K50" s="173" t="e">
        <f>NA()</f>
        <v>#N/A</v>
      </c>
      <c r="L50" s="173">
        <f>IF(ISNUMBER('実質公債費比率（分子）の構造'!N$53),'実質公債費比率（分子）の構造'!N$53,NA())</f>
        <v>689</v>
      </c>
      <c r="M50" s="173" t="e">
        <f>NA()</f>
        <v>#N/A</v>
      </c>
      <c r="N50" s="173" t="e">
        <f>NA()</f>
        <v>#N/A</v>
      </c>
      <c r="O50" s="173">
        <f>IF(ISNUMBER('実質公債費比率（分子）の構造'!O$53),'実質公債費比率（分子）の構造'!O$53,NA())</f>
        <v>754</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19624</v>
      </c>
      <c r="E56" s="172"/>
      <c r="F56" s="172"/>
      <c r="G56" s="172">
        <f>'将来負担比率（分子）の構造'!J$52</f>
        <v>19596</v>
      </c>
      <c r="H56" s="172"/>
      <c r="I56" s="172"/>
      <c r="J56" s="172">
        <f>'将来負担比率（分子）の構造'!K$52</f>
        <v>19253</v>
      </c>
      <c r="K56" s="172"/>
      <c r="L56" s="172"/>
      <c r="M56" s="172">
        <f>'将来負担比率（分子）の構造'!L$52</f>
        <v>18825</v>
      </c>
      <c r="N56" s="172"/>
      <c r="O56" s="172"/>
      <c r="P56" s="172">
        <f>'将来負担比率（分子）の構造'!M$52</f>
        <v>18752</v>
      </c>
    </row>
    <row r="57" spans="1:16" x14ac:dyDescent="0.2">
      <c r="A57" s="172" t="s">
        <v>42</v>
      </c>
      <c r="B57" s="172"/>
      <c r="C57" s="172"/>
      <c r="D57" s="172">
        <f>'将来負担比率（分子）の構造'!I$51</f>
        <v>3301</v>
      </c>
      <c r="E57" s="172"/>
      <c r="F57" s="172"/>
      <c r="G57" s="172">
        <f>'将来負担比率（分子）の構造'!J$51</f>
        <v>3581</v>
      </c>
      <c r="H57" s="172"/>
      <c r="I57" s="172"/>
      <c r="J57" s="172">
        <f>'将来負担比率（分子）の構造'!K$51</f>
        <v>3794</v>
      </c>
      <c r="K57" s="172"/>
      <c r="L57" s="172"/>
      <c r="M57" s="172">
        <f>'将来負担比率（分子）の構造'!L$51</f>
        <v>4084</v>
      </c>
      <c r="N57" s="172"/>
      <c r="O57" s="172"/>
      <c r="P57" s="172">
        <f>'将来負担比率（分子）の構造'!M$51</f>
        <v>4110</v>
      </c>
    </row>
    <row r="58" spans="1:16" x14ac:dyDescent="0.2">
      <c r="A58" s="172" t="s">
        <v>41</v>
      </c>
      <c r="B58" s="172"/>
      <c r="C58" s="172"/>
      <c r="D58" s="172">
        <f>'将来負担比率（分子）の構造'!I$50</f>
        <v>5428</v>
      </c>
      <c r="E58" s="172"/>
      <c r="F58" s="172"/>
      <c r="G58" s="172">
        <f>'将来負担比率（分子）の構造'!J$50</f>
        <v>5108</v>
      </c>
      <c r="H58" s="172"/>
      <c r="I58" s="172"/>
      <c r="J58" s="172">
        <f>'将来負担比率（分子）の構造'!K$50</f>
        <v>4985</v>
      </c>
      <c r="K58" s="172"/>
      <c r="L58" s="172"/>
      <c r="M58" s="172">
        <f>'将来負担比率（分子）の構造'!L$50</f>
        <v>4347</v>
      </c>
      <c r="N58" s="172"/>
      <c r="O58" s="172"/>
      <c r="P58" s="172">
        <f>'将来負担比率（分子）の構造'!M$50</f>
        <v>4763</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f>'将来負担比率（分子）の構造'!I$46</f>
        <v>86</v>
      </c>
      <c r="C61" s="172"/>
      <c r="D61" s="172"/>
      <c r="E61" s="172">
        <f>'将来負担比率（分子）の構造'!J$46</f>
        <v>18</v>
      </c>
      <c r="F61" s="172"/>
      <c r="G61" s="172"/>
      <c r="H61" s="172">
        <f>'将来負担比率（分子）の構造'!K$46</f>
        <v>55</v>
      </c>
      <c r="I61" s="172"/>
      <c r="J61" s="172"/>
      <c r="K61" s="172">
        <f>'将来負担比率（分子）の構造'!L$46</f>
        <v>69</v>
      </c>
      <c r="L61" s="172"/>
      <c r="M61" s="172"/>
      <c r="N61" s="172">
        <f>'将来負担比率（分子）の構造'!M$46</f>
        <v>85</v>
      </c>
      <c r="O61" s="172"/>
      <c r="P61" s="172"/>
    </row>
    <row r="62" spans="1:16" x14ac:dyDescent="0.2">
      <c r="A62" s="172" t="s">
        <v>35</v>
      </c>
      <c r="B62" s="172">
        <f>'将来負担比率（分子）の構造'!I$45</f>
        <v>855</v>
      </c>
      <c r="C62" s="172"/>
      <c r="D62" s="172"/>
      <c r="E62" s="172">
        <f>'将来負担比率（分子）の構造'!J$45</f>
        <v>766</v>
      </c>
      <c r="F62" s="172"/>
      <c r="G62" s="172"/>
      <c r="H62" s="172">
        <f>'将来負担比率（分子）の構造'!K$45</f>
        <v>641</v>
      </c>
      <c r="I62" s="172"/>
      <c r="J62" s="172"/>
      <c r="K62" s="172">
        <f>'将来負担比率（分子）の構造'!L$45</f>
        <v>584</v>
      </c>
      <c r="L62" s="172"/>
      <c r="M62" s="172"/>
      <c r="N62" s="172">
        <f>'将来負担比率（分子）の構造'!M$45</f>
        <v>465</v>
      </c>
      <c r="O62" s="172"/>
      <c r="P62" s="172"/>
    </row>
    <row r="63" spans="1:16" x14ac:dyDescent="0.2">
      <c r="A63" s="172" t="s">
        <v>34</v>
      </c>
      <c r="B63" s="172">
        <f>'将来負担比率（分子）の構造'!I$44</f>
        <v>2475</v>
      </c>
      <c r="C63" s="172"/>
      <c r="D63" s="172"/>
      <c r="E63" s="172">
        <f>'将来負担比率（分子）の構造'!J$44</f>
        <v>2594</v>
      </c>
      <c r="F63" s="172"/>
      <c r="G63" s="172"/>
      <c r="H63" s="172">
        <f>'将来負担比率（分子）の構造'!K$44</f>
        <v>2620</v>
      </c>
      <c r="I63" s="172"/>
      <c r="J63" s="172"/>
      <c r="K63" s="172">
        <f>'将来負担比率（分子）の構造'!L$44</f>
        <v>2486</v>
      </c>
      <c r="L63" s="172"/>
      <c r="M63" s="172"/>
      <c r="N63" s="172">
        <f>'将来負担比率（分子）の構造'!M$44</f>
        <v>3000</v>
      </c>
      <c r="O63" s="172"/>
      <c r="P63" s="172"/>
    </row>
    <row r="64" spans="1:16" x14ac:dyDescent="0.2">
      <c r="A64" s="172" t="s">
        <v>33</v>
      </c>
      <c r="B64" s="172">
        <f>'将来負担比率（分子）の構造'!I$43</f>
        <v>5915</v>
      </c>
      <c r="C64" s="172"/>
      <c r="D64" s="172"/>
      <c r="E64" s="172">
        <f>'将来負担比率（分子）の構造'!J$43</f>
        <v>5758</v>
      </c>
      <c r="F64" s="172"/>
      <c r="G64" s="172"/>
      <c r="H64" s="172">
        <f>'将来負担比率（分子）の構造'!K$43</f>
        <v>5545</v>
      </c>
      <c r="I64" s="172"/>
      <c r="J64" s="172"/>
      <c r="K64" s="172">
        <f>'将来負担比率（分子）の構造'!L$43</f>
        <v>4922</v>
      </c>
      <c r="L64" s="172"/>
      <c r="M64" s="172"/>
      <c r="N64" s="172">
        <f>'将来負担比率（分子）の構造'!M$43</f>
        <v>4245</v>
      </c>
      <c r="O64" s="172"/>
      <c r="P64" s="172"/>
    </row>
    <row r="65" spans="1:16" x14ac:dyDescent="0.2">
      <c r="A65" s="172" t="s">
        <v>32</v>
      </c>
      <c r="B65" s="172">
        <f>'将来負担比率（分子）の構造'!I$42</f>
        <v>1404</v>
      </c>
      <c r="C65" s="172"/>
      <c r="D65" s="172"/>
      <c r="E65" s="172">
        <f>'将来負担比率（分子）の構造'!J$42</f>
        <v>1428</v>
      </c>
      <c r="F65" s="172"/>
      <c r="G65" s="172"/>
      <c r="H65" s="172">
        <f>'将来負担比率（分子）の構造'!K$42</f>
        <v>1260</v>
      </c>
      <c r="I65" s="172"/>
      <c r="J65" s="172"/>
      <c r="K65" s="172">
        <f>'将来負担比率（分子）の構造'!L$42</f>
        <v>1088</v>
      </c>
      <c r="L65" s="172"/>
      <c r="M65" s="172"/>
      <c r="N65" s="172">
        <f>'将来負担比率（分子）の構造'!M$42</f>
        <v>915</v>
      </c>
      <c r="O65" s="172"/>
      <c r="P65" s="172"/>
    </row>
    <row r="66" spans="1:16" x14ac:dyDescent="0.2">
      <c r="A66" s="172" t="s">
        <v>31</v>
      </c>
      <c r="B66" s="172">
        <f>'将来負担比率（分子）の構造'!I$41</f>
        <v>20702</v>
      </c>
      <c r="C66" s="172"/>
      <c r="D66" s="172"/>
      <c r="E66" s="172">
        <f>'将来負担比率（分子）の構造'!J$41</f>
        <v>21117</v>
      </c>
      <c r="F66" s="172"/>
      <c r="G66" s="172"/>
      <c r="H66" s="172">
        <f>'将来負担比率（分子）の構造'!K$41</f>
        <v>20617</v>
      </c>
      <c r="I66" s="172"/>
      <c r="J66" s="172"/>
      <c r="K66" s="172">
        <f>'将来負担比率（分子）の構造'!L$41</f>
        <v>20172</v>
      </c>
      <c r="L66" s="172"/>
      <c r="M66" s="172"/>
      <c r="N66" s="172">
        <f>'将来負担比率（分子）の構造'!M$41</f>
        <v>20047</v>
      </c>
      <c r="O66" s="172"/>
      <c r="P66" s="172"/>
    </row>
    <row r="67" spans="1:16" x14ac:dyDescent="0.2">
      <c r="A67" s="172" t="s">
        <v>75</v>
      </c>
      <c r="B67" s="172" t="e">
        <f>NA()</f>
        <v>#N/A</v>
      </c>
      <c r="C67" s="172">
        <f>IF(ISNUMBER('将来負担比率（分子）の構造'!I$53), IF('将来負担比率（分子）の構造'!I$53 &lt; 0, 0, '将来負担比率（分子）の構造'!I$53), NA())</f>
        <v>3083</v>
      </c>
      <c r="D67" s="172" t="e">
        <f>NA()</f>
        <v>#N/A</v>
      </c>
      <c r="E67" s="172" t="e">
        <f>NA()</f>
        <v>#N/A</v>
      </c>
      <c r="F67" s="172">
        <f>IF(ISNUMBER('将来負担比率（分子）の構造'!J$53), IF('将来負担比率（分子）の構造'!J$53 &lt; 0, 0, '将来負担比率（分子）の構造'!J$53), NA())</f>
        <v>3396</v>
      </c>
      <c r="G67" s="172" t="e">
        <f>NA()</f>
        <v>#N/A</v>
      </c>
      <c r="H67" s="172" t="e">
        <f>NA()</f>
        <v>#N/A</v>
      </c>
      <c r="I67" s="172">
        <f>IF(ISNUMBER('将来負担比率（分子）の構造'!K$53), IF('将来負担比率（分子）の構造'!K$53 &lt; 0, 0, '将来負担比率（分子）の構造'!K$53), NA())</f>
        <v>2706</v>
      </c>
      <c r="J67" s="172" t="e">
        <f>NA()</f>
        <v>#N/A</v>
      </c>
      <c r="K67" s="172" t="e">
        <f>NA()</f>
        <v>#N/A</v>
      </c>
      <c r="L67" s="172">
        <f>IF(ISNUMBER('将来負担比率（分子）の構造'!L$53), IF('将来負担比率（分子）の構造'!L$53 &lt; 0, 0, '将来負担比率（分子）の構造'!L$53), NA())</f>
        <v>2065</v>
      </c>
      <c r="M67" s="172" t="e">
        <f>NA()</f>
        <v>#N/A</v>
      </c>
      <c r="N67" s="172" t="e">
        <f>NA()</f>
        <v>#N/A</v>
      </c>
      <c r="O67" s="172">
        <f>IF(ISNUMBER('将来負担比率（分子）の構造'!M$53), IF('将来負担比率（分子）の構造'!M$53 &lt; 0, 0, '将来負担比率（分子）の構造'!M$53), NA())</f>
        <v>1132</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2302</v>
      </c>
      <c r="C72" s="176">
        <f>基金残高に係る経年分析!G55</f>
        <v>2138</v>
      </c>
      <c r="D72" s="176">
        <f>基金残高に係る経年分析!H55</f>
        <v>2241</v>
      </c>
    </row>
    <row r="73" spans="1:16" x14ac:dyDescent="0.2">
      <c r="A73" s="175" t="s">
        <v>78</v>
      </c>
      <c r="B73" s="176">
        <f>基金残高に係る経年分析!F56</f>
        <v>330</v>
      </c>
      <c r="C73" s="176">
        <f>基金残高に係る経年分析!G56</f>
        <v>331</v>
      </c>
      <c r="D73" s="176">
        <f>基金残高に係る経年分析!H56</f>
        <v>623</v>
      </c>
    </row>
    <row r="74" spans="1:16" x14ac:dyDescent="0.2">
      <c r="A74" s="175" t="s">
        <v>79</v>
      </c>
      <c r="B74" s="176">
        <f>基金残高に係る経年分析!F57</f>
        <v>861</v>
      </c>
      <c r="C74" s="176">
        <f>基金残高に係る経年分析!G57</f>
        <v>897</v>
      </c>
      <c r="D74" s="176">
        <f>基金残高に係る経年分析!H57</f>
        <v>951</v>
      </c>
    </row>
  </sheetData>
  <sheetProtection algorithmName="SHA-512" hashValue="XeSPm5RotCJtIGRNYU9pc9T7wOnskMWvRiE+HVjvgTp2aDVdSk2ccsjHgexLQy23w0yXj5Pcl/sYV9Ejpxz7Cg==" saltValue="3lh2Uc1b32GyFbLNZGnlz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2B3D90-6010-48D9-AA9F-E0208BEDD711}">
  <sheetPr>
    <pageSetUpPr fitToPage="1"/>
  </sheetPr>
  <dimension ref="B1:EM50"/>
  <sheetViews>
    <sheetView showGridLines="0" workbookViewId="0"/>
  </sheetViews>
  <sheetFormatPr defaultColWidth="0" defaultRowHeight="11.25" customHeight="1" zeroHeight="1" x14ac:dyDescent="0.2"/>
  <cols>
    <col min="1" max="1" width="1.6328125" style="211" customWidth="1"/>
    <col min="2" max="2" width="2.36328125" style="211" customWidth="1"/>
    <col min="3" max="16" width="2.6328125" style="211" customWidth="1"/>
    <col min="17" max="17" width="2.36328125" style="211" customWidth="1"/>
    <col min="18" max="95" width="1.6328125" style="211" customWidth="1"/>
    <col min="96" max="133" width="1.6328125" style="217" customWidth="1"/>
    <col min="134" max="143" width="1.6328125" style="211" customWidth="1"/>
    <col min="144" max="16384" width="0" style="211"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49" t="s">
        <v>214</v>
      </c>
      <c r="DI1" s="750"/>
      <c r="DJ1" s="750"/>
      <c r="DK1" s="750"/>
      <c r="DL1" s="750"/>
      <c r="DM1" s="750"/>
      <c r="DN1" s="751"/>
      <c r="DO1" s="211"/>
      <c r="DP1" s="749" t="s">
        <v>215</v>
      </c>
      <c r="DQ1" s="750"/>
      <c r="DR1" s="750"/>
      <c r="DS1" s="750"/>
      <c r="DT1" s="750"/>
      <c r="DU1" s="750"/>
      <c r="DV1" s="750"/>
      <c r="DW1" s="750"/>
      <c r="DX1" s="750"/>
      <c r="DY1" s="750"/>
      <c r="DZ1" s="750"/>
      <c r="EA1" s="750"/>
      <c r="EB1" s="750"/>
      <c r="EC1" s="751"/>
      <c r="ED1" s="210"/>
      <c r="EE1" s="210"/>
      <c r="EF1" s="210"/>
      <c r="EG1" s="210"/>
      <c r="EH1" s="210"/>
      <c r="EI1" s="210"/>
      <c r="EJ1" s="210"/>
      <c r="EK1" s="210"/>
      <c r="EL1" s="210"/>
      <c r="EM1" s="210"/>
    </row>
    <row r="2" spans="2:143" ht="22.5" customHeight="1" x14ac:dyDescent="0.2">
      <c r="B2" s="212" t="s">
        <v>216</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2">
      <c r="B3" s="711" t="s">
        <v>217</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1" t="s">
        <v>218</v>
      </c>
      <c r="AQ3" s="712"/>
      <c r="AR3" s="712"/>
      <c r="AS3" s="712"/>
      <c r="AT3" s="712"/>
      <c r="AU3" s="712"/>
      <c r="AV3" s="712"/>
      <c r="AW3" s="712"/>
      <c r="AX3" s="712"/>
      <c r="AY3" s="712"/>
      <c r="AZ3" s="712"/>
      <c r="BA3" s="712"/>
      <c r="BB3" s="712"/>
      <c r="BC3" s="712"/>
      <c r="BD3" s="712"/>
      <c r="BE3" s="712"/>
      <c r="BF3" s="712"/>
      <c r="BG3" s="712"/>
      <c r="BH3" s="712"/>
      <c r="BI3" s="712"/>
      <c r="BJ3" s="712"/>
      <c r="BK3" s="712"/>
      <c r="BL3" s="712"/>
      <c r="BM3" s="712"/>
      <c r="BN3" s="712"/>
      <c r="BO3" s="712"/>
      <c r="BP3" s="712"/>
      <c r="BQ3" s="712"/>
      <c r="BR3" s="712"/>
      <c r="BS3" s="712"/>
      <c r="BT3" s="712"/>
      <c r="BU3" s="712"/>
      <c r="BV3" s="712"/>
      <c r="BW3" s="712"/>
      <c r="BX3" s="712"/>
      <c r="BY3" s="712"/>
      <c r="BZ3" s="712"/>
      <c r="CA3" s="712"/>
      <c r="CB3" s="713"/>
      <c r="CD3" s="711" t="s">
        <v>219</v>
      </c>
      <c r="CE3" s="712"/>
      <c r="CF3" s="712"/>
      <c r="CG3" s="712"/>
      <c r="CH3" s="712"/>
      <c r="CI3" s="712"/>
      <c r="CJ3" s="712"/>
      <c r="CK3" s="712"/>
      <c r="CL3" s="712"/>
      <c r="CM3" s="712"/>
      <c r="CN3" s="712"/>
      <c r="CO3" s="712"/>
      <c r="CP3" s="712"/>
      <c r="CQ3" s="712"/>
      <c r="CR3" s="712"/>
      <c r="CS3" s="712"/>
      <c r="CT3" s="712"/>
      <c r="CU3" s="712"/>
      <c r="CV3" s="712"/>
      <c r="CW3" s="712"/>
      <c r="CX3" s="712"/>
      <c r="CY3" s="712"/>
      <c r="CZ3" s="712"/>
      <c r="DA3" s="712"/>
      <c r="DB3" s="712"/>
      <c r="DC3" s="712"/>
      <c r="DD3" s="712"/>
      <c r="DE3" s="712"/>
      <c r="DF3" s="712"/>
      <c r="DG3" s="712"/>
      <c r="DH3" s="712"/>
      <c r="DI3" s="712"/>
      <c r="DJ3" s="712"/>
      <c r="DK3" s="712"/>
      <c r="DL3" s="712"/>
      <c r="DM3" s="712"/>
      <c r="DN3" s="712"/>
      <c r="DO3" s="712"/>
      <c r="DP3" s="712"/>
      <c r="DQ3" s="712"/>
      <c r="DR3" s="712"/>
      <c r="DS3" s="712"/>
      <c r="DT3" s="712"/>
      <c r="DU3" s="712"/>
      <c r="DV3" s="712"/>
      <c r="DW3" s="712"/>
      <c r="DX3" s="712"/>
      <c r="DY3" s="712"/>
      <c r="DZ3" s="712"/>
      <c r="EA3" s="712"/>
      <c r="EB3" s="712"/>
      <c r="EC3" s="713"/>
    </row>
    <row r="4" spans="2:143" ht="11.25" customHeight="1" x14ac:dyDescent="0.2">
      <c r="B4" s="711" t="s">
        <v>1</v>
      </c>
      <c r="C4" s="712"/>
      <c r="D4" s="712"/>
      <c r="E4" s="712"/>
      <c r="F4" s="712"/>
      <c r="G4" s="712"/>
      <c r="H4" s="712"/>
      <c r="I4" s="712"/>
      <c r="J4" s="712"/>
      <c r="K4" s="712"/>
      <c r="L4" s="712"/>
      <c r="M4" s="712"/>
      <c r="N4" s="712"/>
      <c r="O4" s="712"/>
      <c r="P4" s="712"/>
      <c r="Q4" s="713"/>
      <c r="R4" s="711" t="s">
        <v>220</v>
      </c>
      <c r="S4" s="712"/>
      <c r="T4" s="712"/>
      <c r="U4" s="712"/>
      <c r="V4" s="712"/>
      <c r="W4" s="712"/>
      <c r="X4" s="712"/>
      <c r="Y4" s="713"/>
      <c r="Z4" s="711" t="s">
        <v>221</v>
      </c>
      <c r="AA4" s="712"/>
      <c r="AB4" s="712"/>
      <c r="AC4" s="713"/>
      <c r="AD4" s="711" t="s">
        <v>222</v>
      </c>
      <c r="AE4" s="712"/>
      <c r="AF4" s="712"/>
      <c r="AG4" s="712"/>
      <c r="AH4" s="712"/>
      <c r="AI4" s="712"/>
      <c r="AJ4" s="712"/>
      <c r="AK4" s="713"/>
      <c r="AL4" s="711" t="s">
        <v>221</v>
      </c>
      <c r="AM4" s="712"/>
      <c r="AN4" s="712"/>
      <c r="AO4" s="713"/>
      <c r="AP4" s="752" t="s">
        <v>223</v>
      </c>
      <c r="AQ4" s="752"/>
      <c r="AR4" s="752"/>
      <c r="AS4" s="752"/>
      <c r="AT4" s="752"/>
      <c r="AU4" s="752"/>
      <c r="AV4" s="752"/>
      <c r="AW4" s="752"/>
      <c r="AX4" s="752"/>
      <c r="AY4" s="752"/>
      <c r="AZ4" s="752"/>
      <c r="BA4" s="752"/>
      <c r="BB4" s="752"/>
      <c r="BC4" s="752"/>
      <c r="BD4" s="752"/>
      <c r="BE4" s="752"/>
      <c r="BF4" s="752"/>
      <c r="BG4" s="752" t="s">
        <v>224</v>
      </c>
      <c r="BH4" s="752"/>
      <c r="BI4" s="752"/>
      <c r="BJ4" s="752"/>
      <c r="BK4" s="752"/>
      <c r="BL4" s="752"/>
      <c r="BM4" s="752"/>
      <c r="BN4" s="752"/>
      <c r="BO4" s="752" t="s">
        <v>221</v>
      </c>
      <c r="BP4" s="752"/>
      <c r="BQ4" s="752"/>
      <c r="BR4" s="752"/>
      <c r="BS4" s="752" t="s">
        <v>225</v>
      </c>
      <c r="BT4" s="752"/>
      <c r="BU4" s="752"/>
      <c r="BV4" s="752"/>
      <c r="BW4" s="752"/>
      <c r="BX4" s="752"/>
      <c r="BY4" s="752"/>
      <c r="BZ4" s="752"/>
      <c r="CA4" s="752"/>
      <c r="CB4" s="752"/>
      <c r="CD4" s="711" t="s">
        <v>226</v>
      </c>
      <c r="CE4" s="712"/>
      <c r="CF4" s="712"/>
      <c r="CG4" s="712"/>
      <c r="CH4" s="712"/>
      <c r="CI4" s="712"/>
      <c r="CJ4" s="712"/>
      <c r="CK4" s="712"/>
      <c r="CL4" s="712"/>
      <c r="CM4" s="712"/>
      <c r="CN4" s="712"/>
      <c r="CO4" s="712"/>
      <c r="CP4" s="712"/>
      <c r="CQ4" s="712"/>
      <c r="CR4" s="712"/>
      <c r="CS4" s="712"/>
      <c r="CT4" s="712"/>
      <c r="CU4" s="712"/>
      <c r="CV4" s="712"/>
      <c r="CW4" s="712"/>
      <c r="CX4" s="712"/>
      <c r="CY4" s="712"/>
      <c r="CZ4" s="712"/>
      <c r="DA4" s="712"/>
      <c r="DB4" s="712"/>
      <c r="DC4" s="712"/>
      <c r="DD4" s="712"/>
      <c r="DE4" s="712"/>
      <c r="DF4" s="712"/>
      <c r="DG4" s="712"/>
      <c r="DH4" s="712"/>
      <c r="DI4" s="712"/>
      <c r="DJ4" s="712"/>
      <c r="DK4" s="712"/>
      <c r="DL4" s="712"/>
      <c r="DM4" s="712"/>
      <c r="DN4" s="712"/>
      <c r="DO4" s="712"/>
      <c r="DP4" s="712"/>
      <c r="DQ4" s="712"/>
      <c r="DR4" s="712"/>
      <c r="DS4" s="712"/>
      <c r="DT4" s="712"/>
      <c r="DU4" s="712"/>
      <c r="DV4" s="712"/>
      <c r="DW4" s="712"/>
      <c r="DX4" s="712"/>
      <c r="DY4" s="712"/>
      <c r="DZ4" s="712"/>
      <c r="EA4" s="712"/>
      <c r="EB4" s="712"/>
      <c r="EC4" s="713"/>
    </row>
    <row r="5" spans="2:143" ht="11.25" customHeight="1" x14ac:dyDescent="0.2">
      <c r="B5" s="708" t="s">
        <v>227</v>
      </c>
      <c r="C5" s="709"/>
      <c r="D5" s="709"/>
      <c r="E5" s="709"/>
      <c r="F5" s="709"/>
      <c r="G5" s="709"/>
      <c r="H5" s="709"/>
      <c r="I5" s="709"/>
      <c r="J5" s="709"/>
      <c r="K5" s="709"/>
      <c r="L5" s="709"/>
      <c r="M5" s="709"/>
      <c r="N5" s="709"/>
      <c r="O5" s="709"/>
      <c r="P5" s="709"/>
      <c r="Q5" s="710"/>
      <c r="R5" s="705">
        <v>7921648</v>
      </c>
      <c r="S5" s="706"/>
      <c r="T5" s="706"/>
      <c r="U5" s="706"/>
      <c r="V5" s="706"/>
      <c r="W5" s="706"/>
      <c r="X5" s="706"/>
      <c r="Y5" s="734"/>
      <c r="Z5" s="747">
        <v>36.299999999999997</v>
      </c>
      <c r="AA5" s="747"/>
      <c r="AB5" s="747"/>
      <c r="AC5" s="747"/>
      <c r="AD5" s="748">
        <v>7560396</v>
      </c>
      <c r="AE5" s="748"/>
      <c r="AF5" s="748"/>
      <c r="AG5" s="748"/>
      <c r="AH5" s="748"/>
      <c r="AI5" s="748"/>
      <c r="AJ5" s="748"/>
      <c r="AK5" s="748"/>
      <c r="AL5" s="735">
        <v>66.3</v>
      </c>
      <c r="AM5" s="720"/>
      <c r="AN5" s="720"/>
      <c r="AO5" s="736"/>
      <c r="AP5" s="708" t="s">
        <v>228</v>
      </c>
      <c r="AQ5" s="709"/>
      <c r="AR5" s="709"/>
      <c r="AS5" s="709"/>
      <c r="AT5" s="709"/>
      <c r="AU5" s="709"/>
      <c r="AV5" s="709"/>
      <c r="AW5" s="709"/>
      <c r="AX5" s="709"/>
      <c r="AY5" s="709"/>
      <c r="AZ5" s="709"/>
      <c r="BA5" s="709"/>
      <c r="BB5" s="709"/>
      <c r="BC5" s="709"/>
      <c r="BD5" s="709"/>
      <c r="BE5" s="709"/>
      <c r="BF5" s="710"/>
      <c r="BG5" s="658">
        <v>7560396</v>
      </c>
      <c r="BH5" s="659"/>
      <c r="BI5" s="659"/>
      <c r="BJ5" s="659"/>
      <c r="BK5" s="659"/>
      <c r="BL5" s="659"/>
      <c r="BM5" s="659"/>
      <c r="BN5" s="660"/>
      <c r="BO5" s="684">
        <v>95.4</v>
      </c>
      <c r="BP5" s="684"/>
      <c r="BQ5" s="684"/>
      <c r="BR5" s="684"/>
      <c r="BS5" s="685">
        <v>84352</v>
      </c>
      <c r="BT5" s="685"/>
      <c r="BU5" s="685"/>
      <c r="BV5" s="685"/>
      <c r="BW5" s="685"/>
      <c r="BX5" s="685"/>
      <c r="BY5" s="685"/>
      <c r="BZ5" s="685"/>
      <c r="CA5" s="685"/>
      <c r="CB5" s="730"/>
      <c r="CD5" s="711" t="s">
        <v>223</v>
      </c>
      <c r="CE5" s="712"/>
      <c r="CF5" s="712"/>
      <c r="CG5" s="712"/>
      <c r="CH5" s="712"/>
      <c r="CI5" s="712"/>
      <c r="CJ5" s="712"/>
      <c r="CK5" s="712"/>
      <c r="CL5" s="712"/>
      <c r="CM5" s="712"/>
      <c r="CN5" s="712"/>
      <c r="CO5" s="712"/>
      <c r="CP5" s="712"/>
      <c r="CQ5" s="713"/>
      <c r="CR5" s="711" t="s">
        <v>229</v>
      </c>
      <c r="CS5" s="712"/>
      <c r="CT5" s="712"/>
      <c r="CU5" s="712"/>
      <c r="CV5" s="712"/>
      <c r="CW5" s="712"/>
      <c r="CX5" s="712"/>
      <c r="CY5" s="713"/>
      <c r="CZ5" s="711" t="s">
        <v>221</v>
      </c>
      <c r="DA5" s="712"/>
      <c r="DB5" s="712"/>
      <c r="DC5" s="713"/>
      <c r="DD5" s="711" t="s">
        <v>230</v>
      </c>
      <c r="DE5" s="712"/>
      <c r="DF5" s="712"/>
      <c r="DG5" s="712"/>
      <c r="DH5" s="712"/>
      <c r="DI5" s="712"/>
      <c r="DJ5" s="712"/>
      <c r="DK5" s="712"/>
      <c r="DL5" s="712"/>
      <c r="DM5" s="712"/>
      <c r="DN5" s="712"/>
      <c r="DO5" s="712"/>
      <c r="DP5" s="713"/>
      <c r="DQ5" s="711" t="s">
        <v>231</v>
      </c>
      <c r="DR5" s="712"/>
      <c r="DS5" s="712"/>
      <c r="DT5" s="712"/>
      <c r="DU5" s="712"/>
      <c r="DV5" s="712"/>
      <c r="DW5" s="712"/>
      <c r="DX5" s="712"/>
      <c r="DY5" s="712"/>
      <c r="DZ5" s="712"/>
      <c r="EA5" s="712"/>
      <c r="EB5" s="712"/>
      <c r="EC5" s="713"/>
    </row>
    <row r="6" spans="2:143" ht="11.25" customHeight="1" x14ac:dyDescent="0.2">
      <c r="B6" s="655" t="s">
        <v>232</v>
      </c>
      <c r="C6" s="656"/>
      <c r="D6" s="656"/>
      <c r="E6" s="656"/>
      <c r="F6" s="656"/>
      <c r="G6" s="656"/>
      <c r="H6" s="656"/>
      <c r="I6" s="656"/>
      <c r="J6" s="656"/>
      <c r="K6" s="656"/>
      <c r="L6" s="656"/>
      <c r="M6" s="656"/>
      <c r="N6" s="656"/>
      <c r="O6" s="656"/>
      <c r="P6" s="656"/>
      <c r="Q6" s="657"/>
      <c r="R6" s="658">
        <v>145263</v>
      </c>
      <c r="S6" s="659"/>
      <c r="T6" s="659"/>
      <c r="U6" s="659"/>
      <c r="V6" s="659"/>
      <c r="W6" s="659"/>
      <c r="X6" s="659"/>
      <c r="Y6" s="660"/>
      <c r="Z6" s="684">
        <v>0.7</v>
      </c>
      <c r="AA6" s="684"/>
      <c r="AB6" s="684"/>
      <c r="AC6" s="684"/>
      <c r="AD6" s="685">
        <v>145263</v>
      </c>
      <c r="AE6" s="685"/>
      <c r="AF6" s="685"/>
      <c r="AG6" s="685"/>
      <c r="AH6" s="685"/>
      <c r="AI6" s="685"/>
      <c r="AJ6" s="685"/>
      <c r="AK6" s="685"/>
      <c r="AL6" s="661">
        <v>1.3</v>
      </c>
      <c r="AM6" s="662"/>
      <c r="AN6" s="662"/>
      <c r="AO6" s="686"/>
      <c r="AP6" s="655" t="s">
        <v>233</v>
      </c>
      <c r="AQ6" s="656"/>
      <c r="AR6" s="656"/>
      <c r="AS6" s="656"/>
      <c r="AT6" s="656"/>
      <c r="AU6" s="656"/>
      <c r="AV6" s="656"/>
      <c r="AW6" s="656"/>
      <c r="AX6" s="656"/>
      <c r="AY6" s="656"/>
      <c r="AZ6" s="656"/>
      <c r="BA6" s="656"/>
      <c r="BB6" s="656"/>
      <c r="BC6" s="656"/>
      <c r="BD6" s="656"/>
      <c r="BE6" s="656"/>
      <c r="BF6" s="657"/>
      <c r="BG6" s="658">
        <v>7560396</v>
      </c>
      <c r="BH6" s="659"/>
      <c r="BI6" s="659"/>
      <c r="BJ6" s="659"/>
      <c r="BK6" s="659"/>
      <c r="BL6" s="659"/>
      <c r="BM6" s="659"/>
      <c r="BN6" s="660"/>
      <c r="BO6" s="684">
        <v>95.4</v>
      </c>
      <c r="BP6" s="684"/>
      <c r="BQ6" s="684"/>
      <c r="BR6" s="684"/>
      <c r="BS6" s="685">
        <v>84352</v>
      </c>
      <c r="BT6" s="685"/>
      <c r="BU6" s="685"/>
      <c r="BV6" s="685"/>
      <c r="BW6" s="685"/>
      <c r="BX6" s="685"/>
      <c r="BY6" s="685"/>
      <c r="BZ6" s="685"/>
      <c r="CA6" s="685"/>
      <c r="CB6" s="730"/>
      <c r="CD6" s="708" t="s">
        <v>234</v>
      </c>
      <c r="CE6" s="709"/>
      <c r="CF6" s="709"/>
      <c r="CG6" s="709"/>
      <c r="CH6" s="709"/>
      <c r="CI6" s="709"/>
      <c r="CJ6" s="709"/>
      <c r="CK6" s="709"/>
      <c r="CL6" s="709"/>
      <c r="CM6" s="709"/>
      <c r="CN6" s="709"/>
      <c r="CO6" s="709"/>
      <c r="CP6" s="709"/>
      <c r="CQ6" s="710"/>
      <c r="CR6" s="658">
        <v>162092</v>
      </c>
      <c r="CS6" s="659"/>
      <c r="CT6" s="659"/>
      <c r="CU6" s="659"/>
      <c r="CV6" s="659"/>
      <c r="CW6" s="659"/>
      <c r="CX6" s="659"/>
      <c r="CY6" s="660"/>
      <c r="CZ6" s="735">
        <v>0.8</v>
      </c>
      <c r="DA6" s="720"/>
      <c r="DB6" s="720"/>
      <c r="DC6" s="737"/>
      <c r="DD6" s="664" t="s">
        <v>129</v>
      </c>
      <c r="DE6" s="659"/>
      <c r="DF6" s="659"/>
      <c r="DG6" s="659"/>
      <c r="DH6" s="659"/>
      <c r="DI6" s="659"/>
      <c r="DJ6" s="659"/>
      <c r="DK6" s="659"/>
      <c r="DL6" s="659"/>
      <c r="DM6" s="659"/>
      <c r="DN6" s="659"/>
      <c r="DO6" s="659"/>
      <c r="DP6" s="660"/>
      <c r="DQ6" s="664">
        <v>161756</v>
      </c>
      <c r="DR6" s="659"/>
      <c r="DS6" s="659"/>
      <c r="DT6" s="659"/>
      <c r="DU6" s="659"/>
      <c r="DV6" s="659"/>
      <c r="DW6" s="659"/>
      <c r="DX6" s="659"/>
      <c r="DY6" s="659"/>
      <c r="DZ6" s="659"/>
      <c r="EA6" s="659"/>
      <c r="EB6" s="659"/>
      <c r="EC6" s="694"/>
    </row>
    <row r="7" spans="2:143" ht="11.25" customHeight="1" x14ac:dyDescent="0.2">
      <c r="B7" s="655" t="s">
        <v>235</v>
      </c>
      <c r="C7" s="656"/>
      <c r="D7" s="656"/>
      <c r="E7" s="656"/>
      <c r="F7" s="656"/>
      <c r="G7" s="656"/>
      <c r="H7" s="656"/>
      <c r="I7" s="656"/>
      <c r="J7" s="656"/>
      <c r="K7" s="656"/>
      <c r="L7" s="656"/>
      <c r="M7" s="656"/>
      <c r="N7" s="656"/>
      <c r="O7" s="656"/>
      <c r="P7" s="656"/>
      <c r="Q7" s="657"/>
      <c r="R7" s="658">
        <v>6371</v>
      </c>
      <c r="S7" s="659"/>
      <c r="T7" s="659"/>
      <c r="U7" s="659"/>
      <c r="V7" s="659"/>
      <c r="W7" s="659"/>
      <c r="X7" s="659"/>
      <c r="Y7" s="660"/>
      <c r="Z7" s="684">
        <v>0</v>
      </c>
      <c r="AA7" s="684"/>
      <c r="AB7" s="684"/>
      <c r="AC7" s="684"/>
      <c r="AD7" s="685">
        <v>6371</v>
      </c>
      <c r="AE7" s="685"/>
      <c r="AF7" s="685"/>
      <c r="AG7" s="685"/>
      <c r="AH7" s="685"/>
      <c r="AI7" s="685"/>
      <c r="AJ7" s="685"/>
      <c r="AK7" s="685"/>
      <c r="AL7" s="661">
        <v>0.1</v>
      </c>
      <c r="AM7" s="662"/>
      <c r="AN7" s="662"/>
      <c r="AO7" s="686"/>
      <c r="AP7" s="655" t="s">
        <v>236</v>
      </c>
      <c r="AQ7" s="656"/>
      <c r="AR7" s="656"/>
      <c r="AS7" s="656"/>
      <c r="AT7" s="656"/>
      <c r="AU7" s="656"/>
      <c r="AV7" s="656"/>
      <c r="AW7" s="656"/>
      <c r="AX7" s="656"/>
      <c r="AY7" s="656"/>
      <c r="AZ7" s="656"/>
      <c r="BA7" s="656"/>
      <c r="BB7" s="656"/>
      <c r="BC7" s="656"/>
      <c r="BD7" s="656"/>
      <c r="BE7" s="656"/>
      <c r="BF7" s="657"/>
      <c r="BG7" s="658">
        <v>3634873</v>
      </c>
      <c r="BH7" s="659"/>
      <c r="BI7" s="659"/>
      <c r="BJ7" s="659"/>
      <c r="BK7" s="659"/>
      <c r="BL7" s="659"/>
      <c r="BM7" s="659"/>
      <c r="BN7" s="660"/>
      <c r="BO7" s="684">
        <v>45.9</v>
      </c>
      <c r="BP7" s="684"/>
      <c r="BQ7" s="684"/>
      <c r="BR7" s="684"/>
      <c r="BS7" s="685">
        <v>84352</v>
      </c>
      <c r="BT7" s="685"/>
      <c r="BU7" s="685"/>
      <c r="BV7" s="685"/>
      <c r="BW7" s="685"/>
      <c r="BX7" s="685"/>
      <c r="BY7" s="685"/>
      <c r="BZ7" s="685"/>
      <c r="CA7" s="685"/>
      <c r="CB7" s="730"/>
      <c r="CD7" s="655" t="s">
        <v>237</v>
      </c>
      <c r="CE7" s="656"/>
      <c r="CF7" s="656"/>
      <c r="CG7" s="656"/>
      <c r="CH7" s="656"/>
      <c r="CI7" s="656"/>
      <c r="CJ7" s="656"/>
      <c r="CK7" s="656"/>
      <c r="CL7" s="656"/>
      <c r="CM7" s="656"/>
      <c r="CN7" s="656"/>
      <c r="CO7" s="656"/>
      <c r="CP7" s="656"/>
      <c r="CQ7" s="657"/>
      <c r="CR7" s="658">
        <v>1957486</v>
      </c>
      <c r="CS7" s="659"/>
      <c r="CT7" s="659"/>
      <c r="CU7" s="659"/>
      <c r="CV7" s="659"/>
      <c r="CW7" s="659"/>
      <c r="CX7" s="659"/>
      <c r="CY7" s="660"/>
      <c r="CZ7" s="684">
        <v>9.3000000000000007</v>
      </c>
      <c r="DA7" s="684"/>
      <c r="DB7" s="684"/>
      <c r="DC7" s="684"/>
      <c r="DD7" s="664">
        <v>76773</v>
      </c>
      <c r="DE7" s="659"/>
      <c r="DF7" s="659"/>
      <c r="DG7" s="659"/>
      <c r="DH7" s="659"/>
      <c r="DI7" s="659"/>
      <c r="DJ7" s="659"/>
      <c r="DK7" s="659"/>
      <c r="DL7" s="659"/>
      <c r="DM7" s="659"/>
      <c r="DN7" s="659"/>
      <c r="DO7" s="659"/>
      <c r="DP7" s="660"/>
      <c r="DQ7" s="664">
        <v>1714451</v>
      </c>
      <c r="DR7" s="659"/>
      <c r="DS7" s="659"/>
      <c r="DT7" s="659"/>
      <c r="DU7" s="659"/>
      <c r="DV7" s="659"/>
      <c r="DW7" s="659"/>
      <c r="DX7" s="659"/>
      <c r="DY7" s="659"/>
      <c r="DZ7" s="659"/>
      <c r="EA7" s="659"/>
      <c r="EB7" s="659"/>
      <c r="EC7" s="694"/>
    </row>
    <row r="8" spans="2:143" ht="11.25" customHeight="1" x14ac:dyDescent="0.2">
      <c r="B8" s="655" t="s">
        <v>238</v>
      </c>
      <c r="C8" s="656"/>
      <c r="D8" s="656"/>
      <c r="E8" s="656"/>
      <c r="F8" s="656"/>
      <c r="G8" s="656"/>
      <c r="H8" s="656"/>
      <c r="I8" s="656"/>
      <c r="J8" s="656"/>
      <c r="K8" s="656"/>
      <c r="L8" s="656"/>
      <c r="M8" s="656"/>
      <c r="N8" s="656"/>
      <c r="O8" s="656"/>
      <c r="P8" s="656"/>
      <c r="Q8" s="657"/>
      <c r="R8" s="658">
        <v>39311</v>
      </c>
      <c r="S8" s="659"/>
      <c r="T8" s="659"/>
      <c r="U8" s="659"/>
      <c r="V8" s="659"/>
      <c r="W8" s="659"/>
      <c r="X8" s="659"/>
      <c r="Y8" s="660"/>
      <c r="Z8" s="684">
        <v>0.2</v>
      </c>
      <c r="AA8" s="684"/>
      <c r="AB8" s="684"/>
      <c r="AC8" s="684"/>
      <c r="AD8" s="685">
        <v>39311</v>
      </c>
      <c r="AE8" s="685"/>
      <c r="AF8" s="685"/>
      <c r="AG8" s="685"/>
      <c r="AH8" s="685"/>
      <c r="AI8" s="685"/>
      <c r="AJ8" s="685"/>
      <c r="AK8" s="685"/>
      <c r="AL8" s="661">
        <v>0.3</v>
      </c>
      <c r="AM8" s="662"/>
      <c r="AN8" s="662"/>
      <c r="AO8" s="686"/>
      <c r="AP8" s="655" t="s">
        <v>239</v>
      </c>
      <c r="AQ8" s="656"/>
      <c r="AR8" s="656"/>
      <c r="AS8" s="656"/>
      <c r="AT8" s="656"/>
      <c r="AU8" s="656"/>
      <c r="AV8" s="656"/>
      <c r="AW8" s="656"/>
      <c r="AX8" s="656"/>
      <c r="AY8" s="656"/>
      <c r="AZ8" s="656"/>
      <c r="BA8" s="656"/>
      <c r="BB8" s="656"/>
      <c r="BC8" s="656"/>
      <c r="BD8" s="656"/>
      <c r="BE8" s="656"/>
      <c r="BF8" s="657"/>
      <c r="BG8" s="658">
        <v>102680</v>
      </c>
      <c r="BH8" s="659"/>
      <c r="BI8" s="659"/>
      <c r="BJ8" s="659"/>
      <c r="BK8" s="659"/>
      <c r="BL8" s="659"/>
      <c r="BM8" s="659"/>
      <c r="BN8" s="660"/>
      <c r="BO8" s="684">
        <v>1.3</v>
      </c>
      <c r="BP8" s="684"/>
      <c r="BQ8" s="684"/>
      <c r="BR8" s="684"/>
      <c r="BS8" s="685" t="s">
        <v>129</v>
      </c>
      <c r="BT8" s="685"/>
      <c r="BU8" s="685"/>
      <c r="BV8" s="685"/>
      <c r="BW8" s="685"/>
      <c r="BX8" s="685"/>
      <c r="BY8" s="685"/>
      <c r="BZ8" s="685"/>
      <c r="CA8" s="685"/>
      <c r="CB8" s="730"/>
      <c r="CD8" s="655" t="s">
        <v>240</v>
      </c>
      <c r="CE8" s="656"/>
      <c r="CF8" s="656"/>
      <c r="CG8" s="656"/>
      <c r="CH8" s="656"/>
      <c r="CI8" s="656"/>
      <c r="CJ8" s="656"/>
      <c r="CK8" s="656"/>
      <c r="CL8" s="656"/>
      <c r="CM8" s="656"/>
      <c r="CN8" s="656"/>
      <c r="CO8" s="656"/>
      <c r="CP8" s="656"/>
      <c r="CQ8" s="657"/>
      <c r="CR8" s="658">
        <v>9494837</v>
      </c>
      <c r="CS8" s="659"/>
      <c r="CT8" s="659"/>
      <c r="CU8" s="659"/>
      <c r="CV8" s="659"/>
      <c r="CW8" s="659"/>
      <c r="CX8" s="659"/>
      <c r="CY8" s="660"/>
      <c r="CZ8" s="684">
        <v>45</v>
      </c>
      <c r="DA8" s="684"/>
      <c r="DB8" s="684"/>
      <c r="DC8" s="684"/>
      <c r="DD8" s="664">
        <v>11577</v>
      </c>
      <c r="DE8" s="659"/>
      <c r="DF8" s="659"/>
      <c r="DG8" s="659"/>
      <c r="DH8" s="659"/>
      <c r="DI8" s="659"/>
      <c r="DJ8" s="659"/>
      <c r="DK8" s="659"/>
      <c r="DL8" s="659"/>
      <c r="DM8" s="659"/>
      <c r="DN8" s="659"/>
      <c r="DO8" s="659"/>
      <c r="DP8" s="660"/>
      <c r="DQ8" s="664">
        <v>3898273</v>
      </c>
      <c r="DR8" s="659"/>
      <c r="DS8" s="659"/>
      <c r="DT8" s="659"/>
      <c r="DU8" s="659"/>
      <c r="DV8" s="659"/>
      <c r="DW8" s="659"/>
      <c r="DX8" s="659"/>
      <c r="DY8" s="659"/>
      <c r="DZ8" s="659"/>
      <c r="EA8" s="659"/>
      <c r="EB8" s="659"/>
      <c r="EC8" s="694"/>
    </row>
    <row r="9" spans="2:143" ht="11.25" customHeight="1" x14ac:dyDescent="0.2">
      <c r="B9" s="655" t="s">
        <v>241</v>
      </c>
      <c r="C9" s="656"/>
      <c r="D9" s="656"/>
      <c r="E9" s="656"/>
      <c r="F9" s="656"/>
      <c r="G9" s="656"/>
      <c r="H9" s="656"/>
      <c r="I9" s="656"/>
      <c r="J9" s="656"/>
      <c r="K9" s="656"/>
      <c r="L9" s="656"/>
      <c r="M9" s="656"/>
      <c r="N9" s="656"/>
      <c r="O9" s="656"/>
      <c r="P9" s="656"/>
      <c r="Q9" s="657"/>
      <c r="R9" s="658">
        <v>53428</v>
      </c>
      <c r="S9" s="659"/>
      <c r="T9" s="659"/>
      <c r="U9" s="659"/>
      <c r="V9" s="659"/>
      <c r="W9" s="659"/>
      <c r="X9" s="659"/>
      <c r="Y9" s="660"/>
      <c r="Z9" s="684">
        <v>0.2</v>
      </c>
      <c r="AA9" s="684"/>
      <c r="AB9" s="684"/>
      <c r="AC9" s="684"/>
      <c r="AD9" s="685">
        <v>53428</v>
      </c>
      <c r="AE9" s="685"/>
      <c r="AF9" s="685"/>
      <c r="AG9" s="685"/>
      <c r="AH9" s="685"/>
      <c r="AI9" s="685"/>
      <c r="AJ9" s="685"/>
      <c r="AK9" s="685"/>
      <c r="AL9" s="661">
        <v>0.5</v>
      </c>
      <c r="AM9" s="662"/>
      <c r="AN9" s="662"/>
      <c r="AO9" s="686"/>
      <c r="AP9" s="655" t="s">
        <v>242</v>
      </c>
      <c r="AQ9" s="656"/>
      <c r="AR9" s="656"/>
      <c r="AS9" s="656"/>
      <c r="AT9" s="656"/>
      <c r="AU9" s="656"/>
      <c r="AV9" s="656"/>
      <c r="AW9" s="656"/>
      <c r="AX9" s="656"/>
      <c r="AY9" s="656"/>
      <c r="AZ9" s="656"/>
      <c r="BA9" s="656"/>
      <c r="BB9" s="656"/>
      <c r="BC9" s="656"/>
      <c r="BD9" s="656"/>
      <c r="BE9" s="656"/>
      <c r="BF9" s="657"/>
      <c r="BG9" s="658">
        <v>3053612</v>
      </c>
      <c r="BH9" s="659"/>
      <c r="BI9" s="659"/>
      <c r="BJ9" s="659"/>
      <c r="BK9" s="659"/>
      <c r="BL9" s="659"/>
      <c r="BM9" s="659"/>
      <c r="BN9" s="660"/>
      <c r="BO9" s="684">
        <v>38.5</v>
      </c>
      <c r="BP9" s="684"/>
      <c r="BQ9" s="684"/>
      <c r="BR9" s="684"/>
      <c r="BS9" s="685" t="s">
        <v>129</v>
      </c>
      <c r="BT9" s="685"/>
      <c r="BU9" s="685"/>
      <c r="BV9" s="685"/>
      <c r="BW9" s="685"/>
      <c r="BX9" s="685"/>
      <c r="BY9" s="685"/>
      <c r="BZ9" s="685"/>
      <c r="CA9" s="685"/>
      <c r="CB9" s="730"/>
      <c r="CD9" s="655" t="s">
        <v>243</v>
      </c>
      <c r="CE9" s="656"/>
      <c r="CF9" s="656"/>
      <c r="CG9" s="656"/>
      <c r="CH9" s="656"/>
      <c r="CI9" s="656"/>
      <c r="CJ9" s="656"/>
      <c r="CK9" s="656"/>
      <c r="CL9" s="656"/>
      <c r="CM9" s="656"/>
      <c r="CN9" s="656"/>
      <c r="CO9" s="656"/>
      <c r="CP9" s="656"/>
      <c r="CQ9" s="657"/>
      <c r="CR9" s="658">
        <v>1987107</v>
      </c>
      <c r="CS9" s="659"/>
      <c r="CT9" s="659"/>
      <c r="CU9" s="659"/>
      <c r="CV9" s="659"/>
      <c r="CW9" s="659"/>
      <c r="CX9" s="659"/>
      <c r="CY9" s="660"/>
      <c r="CZ9" s="684">
        <v>9.4</v>
      </c>
      <c r="DA9" s="684"/>
      <c r="DB9" s="684"/>
      <c r="DC9" s="684"/>
      <c r="DD9" s="664">
        <v>207907</v>
      </c>
      <c r="DE9" s="659"/>
      <c r="DF9" s="659"/>
      <c r="DG9" s="659"/>
      <c r="DH9" s="659"/>
      <c r="DI9" s="659"/>
      <c r="DJ9" s="659"/>
      <c r="DK9" s="659"/>
      <c r="DL9" s="659"/>
      <c r="DM9" s="659"/>
      <c r="DN9" s="659"/>
      <c r="DO9" s="659"/>
      <c r="DP9" s="660"/>
      <c r="DQ9" s="664">
        <v>1377836</v>
      </c>
      <c r="DR9" s="659"/>
      <c r="DS9" s="659"/>
      <c r="DT9" s="659"/>
      <c r="DU9" s="659"/>
      <c r="DV9" s="659"/>
      <c r="DW9" s="659"/>
      <c r="DX9" s="659"/>
      <c r="DY9" s="659"/>
      <c r="DZ9" s="659"/>
      <c r="EA9" s="659"/>
      <c r="EB9" s="659"/>
      <c r="EC9" s="694"/>
    </row>
    <row r="10" spans="2:143" ht="11.25" customHeight="1" x14ac:dyDescent="0.2">
      <c r="B10" s="655" t="s">
        <v>244</v>
      </c>
      <c r="C10" s="656"/>
      <c r="D10" s="656"/>
      <c r="E10" s="656"/>
      <c r="F10" s="656"/>
      <c r="G10" s="656"/>
      <c r="H10" s="656"/>
      <c r="I10" s="656"/>
      <c r="J10" s="656"/>
      <c r="K10" s="656"/>
      <c r="L10" s="656"/>
      <c r="M10" s="656"/>
      <c r="N10" s="656"/>
      <c r="O10" s="656"/>
      <c r="P10" s="656"/>
      <c r="Q10" s="657"/>
      <c r="R10" s="658" t="s">
        <v>129</v>
      </c>
      <c r="S10" s="659"/>
      <c r="T10" s="659"/>
      <c r="U10" s="659"/>
      <c r="V10" s="659"/>
      <c r="W10" s="659"/>
      <c r="X10" s="659"/>
      <c r="Y10" s="660"/>
      <c r="Z10" s="684" t="s">
        <v>129</v>
      </c>
      <c r="AA10" s="684"/>
      <c r="AB10" s="684"/>
      <c r="AC10" s="684"/>
      <c r="AD10" s="685" t="s">
        <v>129</v>
      </c>
      <c r="AE10" s="685"/>
      <c r="AF10" s="685"/>
      <c r="AG10" s="685"/>
      <c r="AH10" s="685"/>
      <c r="AI10" s="685"/>
      <c r="AJ10" s="685"/>
      <c r="AK10" s="685"/>
      <c r="AL10" s="661" t="s">
        <v>129</v>
      </c>
      <c r="AM10" s="662"/>
      <c r="AN10" s="662"/>
      <c r="AO10" s="686"/>
      <c r="AP10" s="655" t="s">
        <v>245</v>
      </c>
      <c r="AQ10" s="656"/>
      <c r="AR10" s="656"/>
      <c r="AS10" s="656"/>
      <c r="AT10" s="656"/>
      <c r="AU10" s="656"/>
      <c r="AV10" s="656"/>
      <c r="AW10" s="656"/>
      <c r="AX10" s="656"/>
      <c r="AY10" s="656"/>
      <c r="AZ10" s="656"/>
      <c r="BA10" s="656"/>
      <c r="BB10" s="656"/>
      <c r="BC10" s="656"/>
      <c r="BD10" s="656"/>
      <c r="BE10" s="656"/>
      <c r="BF10" s="657"/>
      <c r="BG10" s="658">
        <v>184024</v>
      </c>
      <c r="BH10" s="659"/>
      <c r="BI10" s="659"/>
      <c r="BJ10" s="659"/>
      <c r="BK10" s="659"/>
      <c r="BL10" s="659"/>
      <c r="BM10" s="659"/>
      <c r="BN10" s="660"/>
      <c r="BO10" s="684">
        <v>2.2999999999999998</v>
      </c>
      <c r="BP10" s="684"/>
      <c r="BQ10" s="684"/>
      <c r="BR10" s="684"/>
      <c r="BS10" s="685" t="s">
        <v>129</v>
      </c>
      <c r="BT10" s="685"/>
      <c r="BU10" s="685"/>
      <c r="BV10" s="685"/>
      <c r="BW10" s="685"/>
      <c r="BX10" s="685"/>
      <c r="BY10" s="685"/>
      <c r="BZ10" s="685"/>
      <c r="CA10" s="685"/>
      <c r="CB10" s="730"/>
      <c r="CD10" s="655" t="s">
        <v>246</v>
      </c>
      <c r="CE10" s="656"/>
      <c r="CF10" s="656"/>
      <c r="CG10" s="656"/>
      <c r="CH10" s="656"/>
      <c r="CI10" s="656"/>
      <c r="CJ10" s="656"/>
      <c r="CK10" s="656"/>
      <c r="CL10" s="656"/>
      <c r="CM10" s="656"/>
      <c r="CN10" s="656"/>
      <c r="CO10" s="656"/>
      <c r="CP10" s="656"/>
      <c r="CQ10" s="657"/>
      <c r="CR10" s="658">
        <v>23087</v>
      </c>
      <c r="CS10" s="659"/>
      <c r="CT10" s="659"/>
      <c r="CU10" s="659"/>
      <c r="CV10" s="659"/>
      <c r="CW10" s="659"/>
      <c r="CX10" s="659"/>
      <c r="CY10" s="660"/>
      <c r="CZ10" s="684">
        <v>0.1</v>
      </c>
      <c r="DA10" s="684"/>
      <c r="DB10" s="684"/>
      <c r="DC10" s="684"/>
      <c r="DD10" s="664" t="s">
        <v>129</v>
      </c>
      <c r="DE10" s="659"/>
      <c r="DF10" s="659"/>
      <c r="DG10" s="659"/>
      <c r="DH10" s="659"/>
      <c r="DI10" s="659"/>
      <c r="DJ10" s="659"/>
      <c r="DK10" s="659"/>
      <c r="DL10" s="659"/>
      <c r="DM10" s="659"/>
      <c r="DN10" s="659"/>
      <c r="DO10" s="659"/>
      <c r="DP10" s="660"/>
      <c r="DQ10" s="664">
        <v>22337</v>
      </c>
      <c r="DR10" s="659"/>
      <c r="DS10" s="659"/>
      <c r="DT10" s="659"/>
      <c r="DU10" s="659"/>
      <c r="DV10" s="659"/>
      <c r="DW10" s="659"/>
      <c r="DX10" s="659"/>
      <c r="DY10" s="659"/>
      <c r="DZ10" s="659"/>
      <c r="EA10" s="659"/>
      <c r="EB10" s="659"/>
      <c r="EC10" s="694"/>
    </row>
    <row r="11" spans="2:143" ht="11.25" customHeight="1" x14ac:dyDescent="0.2">
      <c r="B11" s="655" t="s">
        <v>247</v>
      </c>
      <c r="C11" s="656"/>
      <c r="D11" s="656"/>
      <c r="E11" s="656"/>
      <c r="F11" s="656"/>
      <c r="G11" s="656"/>
      <c r="H11" s="656"/>
      <c r="I11" s="656"/>
      <c r="J11" s="656"/>
      <c r="K11" s="656"/>
      <c r="L11" s="656"/>
      <c r="M11" s="656"/>
      <c r="N11" s="656"/>
      <c r="O11" s="656"/>
      <c r="P11" s="656"/>
      <c r="Q11" s="657"/>
      <c r="R11" s="658">
        <v>1354116</v>
      </c>
      <c r="S11" s="659"/>
      <c r="T11" s="659"/>
      <c r="U11" s="659"/>
      <c r="V11" s="659"/>
      <c r="W11" s="659"/>
      <c r="X11" s="659"/>
      <c r="Y11" s="660"/>
      <c r="Z11" s="661">
        <v>6.2</v>
      </c>
      <c r="AA11" s="662"/>
      <c r="AB11" s="662"/>
      <c r="AC11" s="663"/>
      <c r="AD11" s="664">
        <v>1354116</v>
      </c>
      <c r="AE11" s="659"/>
      <c r="AF11" s="659"/>
      <c r="AG11" s="659"/>
      <c r="AH11" s="659"/>
      <c r="AI11" s="659"/>
      <c r="AJ11" s="659"/>
      <c r="AK11" s="660"/>
      <c r="AL11" s="661">
        <v>11.9</v>
      </c>
      <c r="AM11" s="662"/>
      <c r="AN11" s="662"/>
      <c r="AO11" s="686"/>
      <c r="AP11" s="655" t="s">
        <v>248</v>
      </c>
      <c r="AQ11" s="656"/>
      <c r="AR11" s="656"/>
      <c r="AS11" s="656"/>
      <c r="AT11" s="656"/>
      <c r="AU11" s="656"/>
      <c r="AV11" s="656"/>
      <c r="AW11" s="656"/>
      <c r="AX11" s="656"/>
      <c r="AY11" s="656"/>
      <c r="AZ11" s="656"/>
      <c r="BA11" s="656"/>
      <c r="BB11" s="656"/>
      <c r="BC11" s="656"/>
      <c r="BD11" s="656"/>
      <c r="BE11" s="656"/>
      <c r="BF11" s="657"/>
      <c r="BG11" s="658">
        <v>294557</v>
      </c>
      <c r="BH11" s="659"/>
      <c r="BI11" s="659"/>
      <c r="BJ11" s="659"/>
      <c r="BK11" s="659"/>
      <c r="BL11" s="659"/>
      <c r="BM11" s="659"/>
      <c r="BN11" s="660"/>
      <c r="BO11" s="684">
        <v>3.7</v>
      </c>
      <c r="BP11" s="684"/>
      <c r="BQ11" s="684"/>
      <c r="BR11" s="684"/>
      <c r="BS11" s="685">
        <v>84352</v>
      </c>
      <c r="BT11" s="685"/>
      <c r="BU11" s="685"/>
      <c r="BV11" s="685"/>
      <c r="BW11" s="685"/>
      <c r="BX11" s="685"/>
      <c r="BY11" s="685"/>
      <c r="BZ11" s="685"/>
      <c r="CA11" s="685"/>
      <c r="CB11" s="730"/>
      <c r="CD11" s="655" t="s">
        <v>249</v>
      </c>
      <c r="CE11" s="656"/>
      <c r="CF11" s="656"/>
      <c r="CG11" s="656"/>
      <c r="CH11" s="656"/>
      <c r="CI11" s="656"/>
      <c r="CJ11" s="656"/>
      <c r="CK11" s="656"/>
      <c r="CL11" s="656"/>
      <c r="CM11" s="656"/>
      <c r="CN11" s="656"/>
      <c r="CO11" s="656"/>
      <c r="CP11" s="656"/>
      <c r="CQ11" s="657"/>
      <c r="CR11" s="658">
        <v>130548</v>
      </c>
      <c r="CS11" s="659"/>
      <c r="CT11" s="659"/>
      <c r="CU11" s="659"/>
      <c r="CV11" s="659"/>
      <c r="CW11" s="659"/>
      <c r="CX11" s="659"/>
      <c r="CY11" s="660"/>
      <c r="CZ11" s="684">
        <v>0.6</v>
      </c>
      <c r="DA11" s="684"/>
      <c r="DB11" s="684"/>
      <c r="DC11" s="684"/>
      <c r="DD11" s="664">
        <v>44989</v>
      </c>
      <c r="DE11" s="659"/>
      <c r="DF11" s="659"/>
      <c r="DG11" s="659"/>
      <c r="DH11" s="659"/>
      <c r="DI11" s="659"/>
      <c r="DJ11" s="659"/>
      <c r="DK11" s="659"/>
      <c r="DL11" s="659"/>
      <c r="DM11" s="659"/>
      <c r="DN11" s="659"/>
      <c r="DO11" s="659"/>
      <c r="DP11" s="660"/>
      <c r="DQ11" s="664">
        <v>47830</v>
      </c>
      <c r="DR11" s="659"/>
      <c r="DS11" s="659"/>
      <c r="DT11" s="659"/>
      <c r="DU11" s="659"/>
      <c r="DV11" s="659"/>
      <c r="DW11" s="659"/>
      <c r="DX11" s="659"/>
      <c r="DY11" s="659"/>
      <c r="DZ11" s="659"/>
      <c r="EA11" s="659"/>
      <c r="EB11" s="659"/>
      <c r="EC11" s="694"/>
    </row>
    <row r="12" spans="2:143" ht="11.25" customHeight="1" x14ac:dyDescent="0.2">
      <c r="B12" s="655" t="s">
        <v>250</v>
      </c>
      <c r="C12" s="656"/>
      <c r="D12" s="656"/>
      <c r="E12" s="656"/>
      <c r="F12" s="656"/>
      <c r="G12" s="656"/>
      <c r="H12" s="656"/>
      <c r="I12" s="656"/>
      <c r="J12" s="656"/>
      <c r="K12" s="656"/>
      <c r="L12" s="656"/>
      <c r="M12" s="656"/>
      <c r="N12" s="656"/>
      <c r="O12" s="656"/>
      <c r="P12" s="656"/>
      <c r="Q12" s="657"/>
      <c r="R12" s="658" t="s">
        <v>129</v>
      </c>
      <c r="S12" s="659"/>
      <c r="T12" s="659"/>
      <c r="U12" s="659"/>
      <c r="V12" s="659"/>
      <c r="W12" s="659"/>
      <c r="X12" s="659"/>
      <c r="Y12" s="660"/>
      <c r="Z12" s="684" t="s">
        <v>129</v>
      </c>
      <c r="AA12" s="684"/>
      <c r="AB12" s="684"/>
      <c r="AC12" s="684"/>
      <c r="AD12" s="685" t="s">
        <v>129</v>
      </c>
      <c r="AE12" s="685"/>
      <c r="AF12" s="685"/>
      <c r="AG12" s="685"/>
      <c r="AH12" s="685"/>
      <c r="AI12" s="685"/>
      <c r="AJ12" s="685"/>
      <c r="AK12" s="685"/>
      <c r="AL12" s="661" t="s">
        <v>129</v>
      </c>
      <c r="AM12" s="662"/>
      <c r="AN12" s="662"/>
      <c r="AO12" s="686"/>
      <c r="AP12" s="655" t="s">
        <v>251</v>
      </c>
      <c r="AQ12" s="656"/>
      <c r="AR12" s="656"/>
      <c r="AS12" s="656"/>
      <c r="AT12" s="656"/>
      <c r="AU12" s="656"/>
      <c r="AV12" s="656"/>
      <c r="AW12" s="656"/>
      <c r="AX12" s="656"/>
      <c r="AY12" s="656"/>
      <c r="AZ12" s="656"/>
      <c r="BA12" s="656"/>
      <c r="BB12" s="656"/>
      <c r="BC12" s="656"/>
      <c r="BD12" s="656"/>
      <c r="BE12" s="656"/>
      <c r="BF12" s="657"/>
      <c r="BG12" s="658">
        <v>3305418</v>
      </c>
      <c r="BH12" s="659"/>
      <c r="BI12" s="659"/>
      <c r="BJ12" s="659"/>
      <c r="BK12" s="659"/>
      <c r="BL12" s="659"/>
      <c r="BM12" s="659"/>
      <c r="BN12" s="660"/>
      <c r="BO12" s="684">
        <v>41.7</v>
      </c>
      <c r="BP12" s="684"/>
      <c r="BQ12" s="684"/>
      <c r="BR12" s="684"/>
      <c r="BS12" s="685" t="s">
        <v>129</v>
      </c>
      <c r="BT12" s="685"/>
      <c r="BU12" s="685"/>
      <c r="BV12" s="685"/>
      <c r="BW12" s="685"/>
      <c r="BX12" s="685"/>
      <c r="BY12" s="685"/>
      <c r="BZ12" s="685"/>
      <c r="CA12" s="685"/>
      <c r="CB12" s="730"/>
      <c r="CD12" s="655" t="s">
        <v>252</v>
      </c>
      <c r="CE12" s="656"/>
      <c r="CF12" s="656"/>
      <c r="CG12" s="656"/>
      <c r="CH12" s="656"/>
      <c r="CI12" s="656"/>
      <c r="CJ12" s="656"/>
      <c r="CK12" s="656"/>
      <c r="CL12" s="656"/>
      <c r="CM12" s="656"/>
      <c r="CN12" s="656"/>
      <c r="CO12" s="656"/>
      <c r="CP12" s="656"/>
      <c r="CQ12" s="657"/>
      <c r="CR12" s="658">
        <v>412956</v>
      </c>
      <c r="CS12" s="659"/>
      <c r="CT12" s="659"/>
      <c r="CU12" s="659"/>
      <c r="CV12" s="659"/>
      <c r="CW12" s="659"/>
      <c r="CX12" s="659"/>
      <c r="CY12" s="660"/>
      <c r="CZ12" s="684">
        <v>2</v>
      </c>
      <c r="DA12" s="684"/>
      <c r="DB12" s="684"/>
      <c r="DC12" s="684"/>
      <c r="DD12" s="664">
        <v>393</v>
      </c>
      <c r="DE12" s="659"/>
      <c r="DF12" s="659"/>
      <c r="DG12" s="659"/>
      <c r="DH12" s="659"/>
      <c r="DI12" s="659"/>
      <c r="DJ12" s="659"/>
      <c r="DK12" s="659"/>
      <c r="DL12" s="659"/>
      <c r="DM12" s="659"/>
      <c r="DN12" s="659"/>
      <c r="DO12" s="659"/>
      <c r="DP12" s="660"/>
      <c r="DQ12" s="664">
        <v>230115</v>
      </c>
      <c r="DR12" s="659"/>
      <c r="DS12" s="659"/>
      <c r="DT12" s="659"/>
      <c r="DU12" s="659"/>
      <c r="DV12" s="659"/>
      <c r="DW12" s="659"/>
      <c r="DX12" s="659"/>
      <c r="DY12" s="659"/>
      <c r="DZ12" s="659"/>
      <c r="EA12" s="659"/>
      <c r="EB12" s="659"/>
      <c r="EC12" s="694"/>
    </row>
    <row r="13" spans="2:143" ht="11.25" customHeight="1" x14ac:dyDescent="0.2">
      <c r="B13" s="655" t="s">
        <v>253</v>
      </c>
      <c r="C13" s="656"/>
      <c r="D13" s="656"/>
      <c r="E13" s="656"/>
      <c r="F13" s="656"/>
      <c r="G13" s="656"/>
      <c r="H13" s="656"/>
      <c r="I13" s="656"/>
      <c r="J13" s="656"/>
      <c r="K13" s="656"/>
      <c r="L13" s="656"/>
      <c r="M13" s="656"/>
      <c r="N13" s="656"/>
      <c r="O13" s="656"/>
      <c r="P13" s="656"/>
      <c r="Q13" s="657"/>
      <c r="R13" s="658" t="s">
        <v>129</v>
      </c>
      <c r="S13" s="659"/>
      <c r="T13" s="659"/>
      <c r="U13" s="659"/>
      <c r="V13" s="659"/>
      <c r="W13" s="659"/>
      <c r="X13" s="659"/>
      <c r="Y13" s="660"/>
      <c r="Z13" s="684" t="s">
        <v>129</v>
      </c>
      <c r="AA13" s="684"/>
      <c r="AB13" s="684"/>
      <c r="AC13" s="684"/>
      <c r="AD13" s="685" t="s">
        <v>129</v>
      </c>
      <c r="AE13" s="685"/>
      <c r="AF13" s="685"/>
      <c r="AG13" s="685"/>
      <c r="AH13" s="685"/>
      <c r="AI13" s="685"/>
      <c r="AJ13" s="685"/>
      <c r="AK13" s="685"/>
      <c r="AL13" s="661" t="s">
        <v>129</v>
      </c>
      <c r="AM13" s="662"/>
      <c r="AN13" s="662"/>
      <c r="AO13" s="686"/>
      <c r="AP13" s="655" t="s">
        <v>254</v>
      </c>
      <c r="AQ13" s="656"/>
      <c r="AR13" s="656"/>
      <c r="AS13" s="656"/>
      <c r="AT13" s="656"/>
      <c r="AU13" s="656"/>
      <c r="AV13" s="656"/>
      <c r="AW13" s="656"/>
      <c r="AX13" s="656"/>
      <c r="AY13" s="656"/>
      <c r="AZ13" s="656"/>
      <c r="BA13" s="656"/>
      <c r="BB13" s="656"/>
      <c r="BC13" s="656"/>
      <c r="BD13" s="656"/>
      <c r="BE13" s="656"/>
      <c r="BF13" s="657"/>
      <c r="BG13" s="658">
        <v>3279480</v>
      </c>
      <c r="BH13" s="659"/>
      <c r="BI13" s="659"/>
      <c r="BJ13" s="659"/>
      <c r="BK13" s="659"/>
      <c r="BL13" s="659"/>
      <c r="BM13" s="659"/>
      <c r="BN13" s="660"/>
      <c r="BO13" s="684">
        <v>41.4</v>
      </c>
      <c r="BP13" s="684"/>
      <c r="BQ13" s="684"/>
      <c r="BR13" s="684"/>
      <c r="BS13" s="685" t="s">
        <v>129</v>
      </c>
      <c r="BT13" s="685"/>
      <c r="BU13" s="685"/>
      <c r="BV13" s="685"/>
      <c r="BW13" s="685"/>
      <c r="BX13" s="685"/>
      <c r="BY13" s="685"/>
      <c r="BZ13" s="685"/>
      <c r="CA13" s="685"/>
      <c r="CB13" s="730"/>
      <c r="CD13" s="655" t="s">
        <v>255</v>
      </c>
      <c r="CE13" s="656"/>
      <c r="CF13" s="656"/>
      <c r="CG13" s="656"/>
      <c r="CH13" s="656"/>
      <c r="CI13" s="656"/>
      <c r="CJ13" s="656"/>
      <c r="CK13" s="656"/>
      <c r="CL13" s="656"/>
      <c r="CM13" s="656"/>
      <c r="CN13" s="656"/>
      <c r="CO13" s="656"/>
      <c r="CP13" s="656"/>
      <c r="CQ13" s="657"/>
      <c r="CR13" s="658">
        <v>1686586</v>
      </c>
      <c r="CS13" s="659"/>
      <c r="CT13" s="659"/>
      <c r="CU13" s="659"/>
      <c r="CV13" s="659"/>
      <c r="CW13" s="659"/>
      <c r="CX13" s="659"/>
      <c r="CY13" s="660"/>
      <c r="CZ13" s="684">
        <v>8</v>
      </c>
      <c r="DA13" s="684"/>
      <c r="DB13" s="684"/>
      <c r="DC13" s="684"/>
      <c r="DD13" s="664">
        <v>852014</v>
      </c>
      <c r="DE13" s="659"/>
      <c r="DF13" s="659"/>
      <c r="DG13" s="659"/>
      <c r="DH13" s="659"/>
      <c r="DI13" s="659"/>
      <c r="DJ13" s="659"/>
      <c r="DK13" s="659"/>
      <c r="DL13" s="659"/>
      <c r="DM13" s="659"/>
      <c r="DN13" s="659"/>
      <c r="DO13" s="659"/>
      <c r="DP13" s="660"/>
      <c r="DQ13" s="664">
        <v>971336</v>
      </c>
      <c r="DR13" s="659"/>
      <c r="DS13" s="659"/>
      <c r="DT13" s="659"/>
      <c r="DU13" s="659"/>
      <c r="DV13" s="659"/>
      <c r="DW13" s="659"/>
      <c r="DX13" s="659"/>
      <c r="DY13" s="659"/>
      <c r="DZ13" s="659"/>
      <c r="EA13" s="659"/>
      <c r="EB13" s="659"/>
      <c r="EC13" s="694"/>
    </row>
    <row r="14" spans="2:143" ht="11.25" customHeight="1" x14ac:dyDescent="0.2">
      <c r="B14" s="655" t="s">
        <v>256</v>
      </c>
      <c r="C14" s="656"/>
      <c r="D14" s="656"/>
      <c r="E14" s="656"/>
      <c r="F14" s="656"/>
      <c r="G14" s="656"/>
      <c r="H14" s="656"/>
      <c r="I14" s="656"/>
      <c r="J14" s="656"/>
      <c r="K14" s="656"/>
      <c r="L14" s="656"/>
      <c r="M14" s="656"/>
      <c r="N14" s="656"/>
      <c r="O14" s="656"/>
      <c r="P14" s="656"/>
      <c r="Q14" s="657"/>
      <c r="R14" s="658" t="s">
        <v>129</v>
      </c>
      <c r="S14" s="659"/>
      <c r="T14" s="659"/>
      <c r="U14" s="659"/>
      <c r="V14" s="659"/>
      <c r="W14" s="659"/>
      <c r="X14" s="659"/>
      <c r="Y14" s="660"/>
      <c r="Z14" s="684" t="s">
        <v>129</v>
      </c>
      <c r="AA14" s="684"/>
      <c r="AB14" s="684"/>
      <c r="AC14" s="684"/>
      <c r="AD14" s="685" t="s">
        <v>129</v>
      </c>
      <c r="AE14" s="685"/>
      <c r="AF14" s="685"/>
      <c r="AG14" s="685"/>
      <c r="AH14" s="685"/>
      <c r="AI14" s="685"/>
      <c r="AJ14" s="685"/>
      <c r="AK14" s="685"/>
      <c r="AL14" s="661" t="s">
        <v>129</v>
      </c>
      <c r="AM14" s="662"/>
      <c r="AN14" s="662"/>
      <c r="AO14" s="686"/>
      <c r="AP14" s="655" t="s">
        <v>257</v>
      </c>
      <c r="AQ14" s="656"/>
      <c r="AR14" s="656"/>
      <c r="AS14" s="656"/>
      <c r="AT14" s="656"/>
      <c r="AU14" s="656"/>
      <c r="AV14" s="656"/>
      <c r="AW14" s="656"/>
      <c r="AX14" s="656"/>
      <c r="AY14" s="656"/>
      <c r="AZ14" s="656"/>
      <c r="BA14" s="656"/>
      <c r="BB14" s="656"/>
      <c r="BC14" s="656"/>
      <c r="BD14" s="656"/>
      <c r="BE14" s="656"/>
      <c r="BF14" s="657"/>
      <c r="BG14" s="658">
        <v>148080</v>
      </c>
      <c r="BH14" s="659"/>
      <c r="BI14" s="659"/>
      <c r="BJ14" s="659"/>
      <c r="BK14" s="659"/>
      <c r="BL14" s="659"/>
      <c r="BM14" s="659"/>
      <c r="BN14" s="660"/>
      <c r="BO14" s="684">
        <v>1.9</v>
      </c>
      <c r="BP14" s="684"/>
      <c r="BQ14" s="684"/>
      <c r="BR14" s="684"/>
      <c r="BS14" s="685" t="s">
        <v>129</v>
      </c>
      <c r="BT14" s="685"/>
      <c r="BU14" s="685"/>
      <c r="BV14" s="685"/>
      <c r="BW14" s="685"/>
      <c r="BX14" s="685"/>
      <c r="BY14" s="685"/>
      <c r="BZ14" s="685"/>
      <c r="CA14" s="685"/>
      <c r="CB14" s="730"/>
      <c r="CD14" s="655" t="s">
        <v>258</v>
      </c>
      <c r="CE14" s="656"/>
      <c r="CF14" s="656"/>
      <c r="CG14" s="656"/>
      <c r="CH14" s="656"/>
      <c r="CI14" s="656"/>
      <c r="CJ14" s="656"/>
      <c r="CK14" s="656"/>
      <c r="CL14" s="656"/>
      <c r="CM14" s="656"/>
      <c r="CN14" s="656"/>
      <c r="CO14" s="656"/>
      <c r="CP14" s="656"/>
      <c r="CQ14" s="657"/>
      <c r="CR14" s="658">
        <v>746397</v>
      </c>
      <c r="CS14" s="659"/>
      <c r="CT14" s="659"/>
      <c r="CU14" s="659"/>
      <c r="CV14" s="659"/>
      <c r="CW14" s="659"/>
      <c r="CX14" s="659"/>
      <c r="CY14" s="660"/>
      <c r="CZ14" s="684">
        <v>3.5</v>
      </c>
      <c r="DA14" s="684"/>
      <c r="DB14" s="684"/>
      <c r="DC14" s="684"/>
      <c r="DD14" s="664">
        <v>2000</v>
      </c>
      <c r="DE14" s="659"/>
      <c r="DF14" s="659"/>
      <c r="DG14" s="659"/>
      <c r="DH14" s="659"/>
      <c r="DI14" s="659"/>
      <c r="DJ14" s="659"/>
      <c r="DK14" s="659"/>
      <c r="DL14" s="659"/>
      <c r="DM14" s="659"/>
      <c r="DN14" s="659"/>
      <c r="DO14" s="659"/>
      <c r="DP14" s="660"/>
      <c r="DQ14" s="664">
        <v>743347</v>
      </c>
      <c r="DR14" s="659"/>
      <c r="DS14" s="659"/>
      <c r="DT14" s="659"/>
      <c r="DU14" s="659"/>
      <c r="DV14" s="659"/>
      <c r="DW14" s="659"/>
      <c r="DX14" s="659"/>
      <c r="DY14" s="659"/>
      <c r="DZ14" s="659"/>
      <c r="EA14" s="659"/>
      <c r="EB14" s="659"/>
      <c r="EC14" s="694"/>
    </row>
    <row r="15" spans="2:143" ht="11.25" customHeight="1" x14ac:dyDescent="0.2">
      <c r="B15" s="655" t="s">
        <v>259</v>
      </c>
      <c r="C15" s="656"/>
      <c r="D15" s="656"/>
      <c r="E15" s="656"/>
      <c r="F15" s="656"/>
      <c r="G15" s="656"/>
      <c r="H15" s="656"/>
      <c r="I15" s="656"/>
      <c r="J15" s="656"/>
      <c r="K15" s="656"/>
      <c r="L15" s="656"/>
      <c r="M15" s="656"/>
      <c r="N15" s="656"/>
      <c r="O15" s="656"/>
      <c r="P15" s="656"/>
      <c r="Q15" s="657"/>
      <c r="R15" s="658" t="s">
        <v>129</v>
      </c>
      <c r="S15" s="659"/>
      <c r="T15" s="659"/>
      <c r="U15" s="659"/>
      <c r="V15" s="659"/>
      <c r="W15" s="659"/>
      <c r="X15" s="659"/>
      <c r="Y15" s="660"/>
      <c r="Z15" s="684" t="s">
        <v>129</v>
      </c>
      <c r="AA15" s="684"/>
      <c r="AB15" s="684"/>
      <c r="AC15" s="684"/>
      <c r="AD15" s="685" t="s">
        <v>129</v>
      </c>
      <c r="AE15" s="685"/>
      <c r="AF15" s="685"/>
      <c r="AG15" s="685"/>
      <c r="AH15" s="685"/>
      <c r="AI15" s="685"/>
      <c r="AJ15" s="685"/>
      <c r="AK15" s="685"/>
      <c r="AL15" s="661" t="s">
        <v>129</v>
      </c>
      <c r="AM15" s="662"/>
      <c r="AN15" s="662"/>
      <c r="AO15" s="686"/>
      <c r="AP15" s="655" t="s">
        <v>260</v>
      </c>
      <c r="AQ15" s="656"/>
      <c r="AR15" s="656"/>
      <c r="AS15" s="656"/>
      <c r="AT15" s="656"/>
      <c r="AU15" s="656"/>
      <c r="AV15" s="656"/>
      <c r="AW15" s="656"/>
      <c r="AX15" s="656"/>
      <c r="AY15" s="656"/>
      <c r="AZ15" s="656"/>
      <c r="BA15" s="656"/>
      <c r="BB15" s="656"/>
      <c r="BC15" s="656"/>
      <c r="BD15" s="656"/>
      <c r="BE15" s="656"/>
      <c r="BF15" s="657"/>
      <c r="BG15" s="658">
        <v>472025</v>
      </c>
      <c r="BH15" s="659"/>
      <c r="BI15" s="659"/>
      <c r="BJ15" s="659"/>
      <c r="BK15" s="659"/>
      <c r="BL15" s="659"/>
      <c r="BM15" s="659"/>
      <c r="BN15" s="660"/>
      <c r="BO15" s="684">
        <v>6</v>
      </c>
      <c r="BP15" s="684"/>
      <c r="BQ15" s="684"/>
      <c r="BR15" s="684"/>
      <c r="BS15" s="685" t="s">
        <v>129</v>
      </c>
      <c r="BT15" s="685"/>
      <c r="BU15" s="685"/>
      <c r="BV15" s="685"/>
      <c r="BW15" s="685"/>
      <c r="BX15" s="685"/>
      <c r="BY15" s="685"/>
      <c r="BZ15" s="685"/>
      <c r="CA15" s="685"/>
      <c r="CB15" s="730"/>
      <c r="CD15" s="655" t="s">
        <v>261</v>
      </c>
      <c r="CE15" s="656"/>
      <c r="CF15" s="656"/>
      <c r="CG15" s="656"/>
      <c r="CH15" s="656"/>
      <c r="CI15" s="656"/>
      <c r="CJ15" s="656"/>
      <c r="CK15" s="656"/>
      <c r="CL15" s="656"/>
      <c r="CM15" s="656"/>
      <c r="CN15" s="656"/>
      <c r="CO15" s="656"/>
      <c r="CP15" s="656"/>
      <c r="CQ15" s="657"/>
      <c r="CR15" s="658">
        <v>2576010</v>
      </c>
      <c r="CS15" s="659"/>
      <c r="CT15" s="659"/>
      <c r="CU15" s="659"/>
      <c r="CV15" s="659"/>
      <c r="CW15" s="659"/>
      <c r="CX15" s="659"/>
      <c r="CY15" s="660"/>
      <c r="CZ15" s="684">
        <v>12.2</v>
      </c>
      <c r="DA15" s="684"/>
      <c r="DB15" s="684"/>
      <c r="DC15" s="684"/>
      <c r="DD15" s="664">
        <v>287835</v>
      </c>
      <c r="DE15" s="659"/>
      <c r="DF15" s="659"/>
      <c r="DG15" s="659"/>
      <c r="DH15" s="659"/>
      <c r="DI15" s="659"/>
      <c r="DJ15" s="659"/>
      <c r="DK15" s="659"/>
      <c r="DL15" s="659"/>
      <c r="DM15" s="659"/>
      <c r="DN15" s="659"/>
      <c r="DO15" s="659"/>
      <c r="DP15" s="660"/>
      <c r="DQ15" s="664">
        <v>2185726</v>
      </c>
      <c r="DR15" s="659"/>
      <c r="DS15" s="659"/>
      <c r="DT15" s="659"/>
      <c r="DU15" s="659"/>
      <c r="DV15" s="659"/>
      <c r="DW15" s="659"/>
      <c r="DX15" s="659"/>
      <c r="DY15" s="659"/>
      <c r="DZ15" s="659"/>
      <c r="EA15" s="659"/>
      <c r="EB15" s="659"/>
      <c r="EC15" s="694"/>
    </row>
    <row r="16" spans="2:143" ht="11.25" customHeight="1" x14ac:dyDescent="0.2">
      <c r="B16" s="655" t="s">
        <v>262</v>
      </c>
      <c r="C16" s="656"/>
      <c r="D16" s="656"/>
      <c r="E16" s="656"/>
      <c r="F16" s="656"/>
      <c r="G16" s="656"/>
      <c r="H16" s="656"/>
      <c r="I16" s="656"/>
      <c r="J16" s="656"/>
      <c r="K16" s="656"/>
      <c r="L16" s="656"/>
      <c r="M16" s="656"/>
      <c r="N16" s="656"/>
      <c r="O16" s="656"/>
      <c r="P16" s="656"/>
      <c r="Q16" s="657"/>
      <c r="R16" s="658">
        <v>15267</v>
      </c>
      <c r="S16" s="659"/>
      <c r="T16" s="659"/>
      <c r="U16" s="659"/>
      <c r="V16" s="659"/>
      <c r="W16" s="659"/>
      <c r="X16" s="659"/>
      <c r="Y16" s="660"/>
      <c r="Z16" s="684">
        <v>0.1</v>
      </c>
      <c r="AA16" s="684"/>
      <c r="AB16" s="684"/>
      <c r="AC16" s="684"/>
      <c r="AD16" s="685">
        <v>15267</v>
      </c>
      <c r="AE16" s="685"/>
      <c r="AF16" s="685"/>
      <c r="AG16" s="685"/>
      <c r="AH16" s="685"/>
      <c r="AI16" s="685"/>
      <c r="AJ16" s="685"/>
      <c r="AK16" s="685"/>
      <c r="AL16" s="661">
        <v>0.1</v>
      </c>
      <c r="AM16" s="662"/>
      <c r="AN16" s="662"/>
      <c r="AO16" s="686"/>
      <c r="AP16" s="655" t="s">
        <v>263</v>
      </c>
      <c r="AQ16" s="656"/>
      <c r="AR16" s="656"/>
      <c r="AS16" s="656"/>
      <c r="AT16" s="656"/>
      <c r="AU16" s="656"/>
      <c r="AV16" s="656"/>
      <c r="AW16" s="656"/>
      <c r="AX16" s="656"/>
      <c r="AY16" s="656"/>
      <c r="AZ16" s="656"/>
      <c r="BA16" s="656"/>
      <c r="BB16" s="656"/>
      <c r="BC16" s="656"/>
      <c r="BD16" s="656"/>
      <c r="BE16" s="656"/>
      <c r="BF16" s="657"/>
      <c r="BG16" s="658" t="s">
        <v>129</v>
      </c>
      <c r="BH16" s="659"/>
      <c r="BI16" s="659"/>
      <c r="BJ16" s="659"/>
      <c r="BK16" s="659"/>
      <c r="BL16" s="659"/>
      <c r="BM16" s="659"/>
      <c r="BN16" s="660"/>
      <c r="BO16" s="684" t="s">
        <v>129</v>
      </c>
      <c r="BP16" s="684"/>
      <c r="BQ16" s="684"/>
      <c r="BR16" s="684"/>
      <c r="BS16" s="685" t="s">
        <v>129</v>
      </c>
      <c r="BT16" s="685"/>
      <c r="BU16" s="685"/>
      <c r="BV16" s="685"/>
      <c r="BW16" s="685"/>
      <c r="BX16" s="685"/>
      <c r="BY16" s="685"/>
      <c r="BZ16" s="685"/>
      <c r="CA16" s="685"/>
      <c r="CB16" s="730"/>
      <c r="CD16" s="655" t="s">
        <v>264</v>
      </c>
      <c r="CE16" s="656"/>
      <c r="CF16" s="656"/>
      <c r="CG16" s="656"/>
      <c r="CH16" s="656"/>
      <c r="CI16" s="656"/>
      <c r="CJ16" s="656"/>
      <c r="CK16" s="656"/>
      <c r="CL16" s="656"/>
      <c r="CM16" s="656"/>
      <c r="CN16" s="656"/>
      <c r="CO16" s="656"/>
      <c r="CP16" s="656"/>
      <c r="CQ16" s="657"/>
      <c r="CR16" s="658" t="s">
        <v>129</v>
      </c>
      <c r="CS16" s="659"/>
      <c r="CT16" s="659"/>
      <c r="CU16" s="659"/>
      <c r="CV16" s="659"/>
      <c r="CW16" s="659"/>
      <c r="CX16" s="659"/>
      <c r="CY16" s="660"/>
      <c r="CZ16" s="684" t="s">
        <v>129</v>
      </c>
      <c r="DA16" s="684"/>
      <c r="DB16" s="684"/>
      <c r="DC16" s="684"/>
      <c r="DD16" s="664" t="s">
        <v>129</v>
      </c>
      <c r="DE16" s="659"/>
      <c r="DF16" s="659"/>
      <c r="DG16" s="659"/>
      <c r="DH16" s="659"/>
      <c r="DI16" s="659"/>
      <c r="DJ16" s="659"/>
      <c r="DK16" s="659"/>
      <c r="DL16" s="659"/>
      <c r="DM16" s="659"/>
      <c r="DN16" s="659"/>
      <c r="DO16" s="659"/>
      <c r="DP16" s="660"/>
      <c r="DQ16" s="664" t="s">
        <v>129</v>
      </c>
      <c r="DR16" s="659"/>
      <c r="DS16" s="659"/>
      <c r="DT16" s="659"/>
      <c r="DU16" s="659"/>
      <c r="DV16" s="659"/>
      <c r="DW16" s="659"/>
      <c r="DX16" s="659"/>
      <c r="DY16" s="659"/>
      <c r="DZ16" s="659"/>
      <c r="EA16" s="659"/>
      <c r="EB16" s="659"/>
      <c r="EC16" s="694"/>
    </row>
    <row r="17" spans="2:133" ht="11.25" customHeight="1" x14ac:dyDescent="0.2">
      <c r="B17" s="655" t="s">
        <v>265</v>
      </c>
      <c r="C17" s="656"/>
      <c r="D17" s="656"/>
      <c r="E17" s="656"/>
      <c r="F17" s="656"/>
      <c r="G17" s="656"/>
      <c r="H17" s="656"/>
      <c r="I17" s="656"/>
      <c r="J17" s="656"/>
      <c r="K17" s="656"/>
      <c r="L17" s="656"/>
      <c r="M17" s="656"/>
      <c r="N17" s="656"/>
      <c r="O17" s="656"/>
      <c r="P17" s="656"/>
      <c r="Q17" s="657"/>
      <c r="R17" s="658">
        <v>84506</v>
      </c>
      <c r="S17" s="659"/>
      <c r="T17" s="659"/>
      <c r="U17" s="659"/>
      <c r="V17" s="659"/>
      <c r="W17" s="659"/>
      <c r="X17" s="659"/>
      <c r="Y17" s="660"/>
      <c r="Z17" s="684">
        <v>0.4</v>
      </c>
      <c r="AA17" s="684"/>
      <c r="AB17" s="684"/>
      <c r="AC17" s="684"/>
      <c r="AD17" s="685">
        <v>84506</v>
      </c>
      <c r="AE17" s="685"/>
      <c r="AF17" s="685"/>
      <c r="AG17" s="685"/>
      <c r="AH17" s="685"/>
      <c r="AI17" s="685"/>
      <c r="AJ17" s="685"/>
      <c r="AK17" s="685"/>
      <c r="AL17" s="661">
        <v>0.7</v>
      </c>
      <c r="AM17" s="662"/>
      <c r="AN17" s="662"/>
      <c r="AO17" s="686"/>
      <c r="AP17" s="655" t="s">
        <v>266</v>
      </c>
      <c r="AQ17" s="656"/>
      <c r="AR17" s="656"/>
      <c r="AS17" s="656"/>
      <c r="AT17" s="656"/>
      <c r="AU17" s="656"/>
      <c r="AV17" s="656"/>
      <c r="AW17" s="656"/>
      <c r="AX17" s="656"/>
      <c r="AY17" s="656"/>
      <c r="AZ17" s="656"/>
      <c r="BA17" s="656"/>
      <c r="BB17" s="656"/>
      <c r="BC17" s="656"/>
      <c r="BD17" s="656"/>
      <c r="BE17" s="656"/>
      <c r="BF17" s="657"/>
      <c r="BG17" s="658" t="s">
        <v>129</v>
      </c>
      <c r="BH17" s="659"/>
      <c r="BI17" s="659"/>
      <c r="BJ17" s="659"/>
      <c r="BK17" s="659"/>
      <c r="BL17" s="659"/>
      <c r="BM17" s="659"/>
      <c r="BN17" s="660"/>
      <c r="BO17" s="684" t="s">
        <v>129</v>
      </c>
      <c r="BP17" s="684"/>
      <c r="BQ17" s="684"/>
      <c r="BR17" s="684"/>
      <c r="BS17" s="685" t="s">
        <v>129</v>
      </c>
      <c r="BT17" s="685"/>
      <c r="BU17" s="685"/>
      <c r="BV17" s="685"/>
      <c r="BW17" s="685"/>
      <c r="BX17" s="685"/>
      <c r="BY17" s="685"/>
      <c r="BZ17" s="685"/>
      <c r="CA17" s="685"/>
      <c r="CB17" s="730"/>
      <c r="CD17" s="655" t="s">
        <v>267</v>
      </c>
      <c r="CE17" s="656"/>
      <c r="CF17" s="656"/>
      <c r="CG17" s="656"/>
      <c r="CH17" s="656"/>
      <c r="CI17" s="656"/>
      <c r="CJ17" s="656"/>
      <c r="CK17" s="656"/>
      <c r="CL17" s="656"/>
      <c r="CM17" s="656"/>
      <c r="CN17" s="656"/>
      <c r="CO17" s="656"/>
      <c r="CP17" s="656"/>
      <c r="CQ17" s="657"/>
      <c r="CR17" s="658">
        <v>1911409</v>
      </c>
      <c r="CS17" s="659"/>
      <c r="CT17" s="659"/>
      <c r="CU17" s="659"/>
      <c r="CV17" s="659"/>
      <c r="CW17" s="659"/>
      <c r="CX17" s="659"/>
      <c r="CY17" s="660"/>
      <c r="CZ17" s="684">
        <v>9.1</v>
      </c>
      <c r="DA17" s="684"/>
      <c r="DB17" s="684"/>
      <c r="DC17" s="684"/>
      <c r="DD17" s="664" t="s">
        <v>129</v>
      </c>
      <c r="DE17" s="659"/>
      <c r="DF17" s="659"/>
      <c r="DG17" s="659"/>
      <c r="DH17" s="659"/>
      <c r="DI17" s="659"/>
      <c r="DJ17" s="659"/>
      <c r="DK17" s="659"/>
      <c r="DL17" s="659"/>
      <c r="DM17" s="659"/>
      <c r="DN17" s="659"/>
      <c r="DO17" s="659"/>
      <c r="DP17" s="660"/>
      <c r="DQ17" s="664">
        <v>1759535</v>
      </c>
      <c r="DR17" s="659"/>
      <c r="DS17" s="659"/>
      <c r="DT17" s="659"/>
      <c r="DU17" s="659"/>
      <c r="DV17" s="659"/>
      <c r="DW17" s="659"/>
      <c r="DX17" s="659"/>
      <c r="DY17" s="659"/>
      <c r="DZ17" s="659"/>
      <c r="EA17" s="659"/>
      <c r="EB17" s="659"/>
      <c r="EC17" s="694"/>
    </row>
    <row r="18" spans="2:133" ht="11.25" customHeight="1" x14ac:dyDescent="0.2">
      <c r="B18" s="655" t="s">
        <v>268</v>
      </c>
      <c r="C18" s="656"/>
      <c r="D18" s="656"/>
      <c r="E18" s="656"/>
      <c r="F18" s="656"/>
      <c r="G18" s="656"/>
      <c r="H18" s="656"/>
      <c r="I18" s="656"/>
      <c r="J18" s="656"/>
      <c r="K18" s="656"/>
      <c r="L18" s="656"/>
      <c r="M18" s="656"/>
      <c r="N18" s="656"/>
      <c r="O18" s="656"/>
      <c r="P18" s="656"/>
      <c r="Q18" s="657"/>
      <c r="R18" s="658">
        <v>210818</v>
      </c>
      <c r="S18" s="659"/>
      <c r="T18" s="659"/>
      <c r="U18" s="659"/>
      <c r="V18" s="659"/>
      <c r="W18" s="659"/>
      <c r="X18" s="659"/>
      <c r="Y18" s="660"/>
      <c r="Z18" s="684">
        <v>1</v>
      </c>
      <c r="AA18" s="684"/>
      <c r="AB18" s="684"/>
      <c r="AC18" s="684"/>
      <c r="AD18" s="685">
        <v>201012</v>
      </c>
      <c r="AE18" s="685"/>
      <c r="AF18" s="685"/>
      <c r="AG18" s="685"/>
      <c r="AH18" s="685"/>
      <c r="AI18" s="685"/>
      <c r="AJ18" s="685"/>
      <c r="AK18" s="685"/>
      <c r="AL18" s="661">
        <v>1.7999999523162842</v>
      </c>
      <c r="AM18" s="662"/>
      <c r="AN18" s="662"/>
      <c r="AO18" s="686"/>
      <c r="AP18" s="655" t="s">
        <v>269</v>
      </c>
      <c r="AQ18" s="656"/>
      <c r="AR18" s="656"/>
      <c r="AS18" s="656"/>
      <c r="AT18" s="656"/>
      <c r="AU18" s="656"/>
      <c r="AV18" s="656"/>
      <c r="AW18" s="656"/>
      <c r="AX18" s="656"/>
      <c r="AY18" s="656"/>
      <c r="AZ18" s="656"/>
      <c r="BA18" s="656"/>
      <c r="BB18" s="656"/>
      <c r="BC18" s="656"/>
      <c r="BD18" s="656"/>
      <c r="BE18" s="656"/>
      <c r="BF18" s="657"/>
      <c r="BG18" s="658" t="s">
        <v>129</v>
      </c>
      <c r="BH18" s="659"/>
      <c r="BI18" s="659"/>
      <c r="BJ18" s="659"/>
      <c r="BK18" s="659"/>
      <c r="BL18" s="659"/>
      <c r="BM18" s="659"/>
      <c r="BN18" s="660"/>
      <c r="BO18" s="684" t="s">
        <v>129</v>
      </c>
      <c r="BP18" s="684"/>
      <c r="BQ18" s="684"/>
      <c r="BR18" s="684"/>
      <c r="BS18" s="685" t="s">
        <v>129</v>
      </c>
      <c r="BT18" s="685"/>
      <c r="BU18" s="685"/>
      <c r="BV18" s="685"/>
      <c r="BW18" s="685"/>
      <c r="BX18" s="685"/>
      <c r="BY18" s="685"/>
      <c r="BZ18" s="685"/>
      <c r="CA18" s="685"/>
      <c r="CB18" s="730"/>
      <c r="CD18" s="655" t="s">
        <v>270</v>
      </c>
      <c r="CE18" s="656"/>
      <c r="CF18" s="656"/>
      <c r="CG18" s="656"/>
      <c r="CH18" s="656"/>
      <c r="CI18" s="656"/>
      <c r="CJ18" s="656"/>
      <c r="CK18" s="656"/>
      <c r="CL18" s="656"/>
      <c r="CM18" s="656"/>
      <c r="CN18" s="656"/>
      <c r="CO18" s="656"/>
      <c r="CP18" s="656"/>
      <c r="CQ18" s="657"/>
      <c r="CR18" s="658" t="s">
        <v>129</v>
      </c>
      <c r="CS18" s="659"/>
      <c r="CT18" s="659"/>
      <c r="CU18" s="659"/>
      <c r="CV18" s="659"/>
      <c r="CW18" s="659"/>
      <c r="CX18" s="659"/>
      <c r="CY18" s="660"/>
      <c r="CZ18" s="684" t="s">
        <v>129</v>
      </c>
      <c r="DA18" s="684"/>
      <c r="DB18" s="684"/>
      <c r="DC18" s="684"/>
      <c r="DD18" s="664" t="s">
        <v>129</v>
      </c>
      <c r="DE18" s="659"/>
      <c r="DF18" s="659"/>
      <c r="DG18" s="659"/>
      <c r="DH18" s="659"/>
      <c r="DI18" s="659"/>
      <c r="DJ18" s="659"/>
      <c r="DK18" s="659"/>
      <c r="DL18" s="659"/>
      <c r="DM18" s="659"/>
      <c r="DN18" s="659"/>
      <c r="DO18" s="659"/>
      <c r="DP18" s="660"/>
      <c r="DQ18" s="664" t="s">
        <v>129</v>
      </c>
      <c r="DR18" s="659"/>
      <c r="DS18" s="659"/>
      <c r="DT18" s="659"/>
      <c r="DU18" s="659"/>
      <c r="DV18" s="659"/>
      <c r="DW18" s="659"/>
      <c r="DX18" s="659"/>
      <c r="DY18" s="659"/>
      <c r="DZ18" s="659"/>
      <c r="EA18" s="659"/>
      <c r="EB18" s="659"/>
      <c r="EC18" s="694"/>
    </row>
    <row r="19" spans="2:133" ht="11.25" customHeight="1" x14ac:dyDescent="0.2">
      <c r="B19" s="655" t="s">
        <v>271</v>
      </c>
      <c r="C19" s="656"/>
      <c r="D19" s="656"/>
      <c r="E19" s="656"/>
      <c r="F19" s="656"/>
      <c r="G19" s="656"/>
      <c r="H19" s="656"/>
      <c r="I19" s="656"/>
      <c r="J19" s="656"/>
      <c r="K19" s="656"/>
      <c r="L19" s="656"/>
      <c r="M19" s="656"/>
      <c r="N19" s="656"/>
      <c r="O19" s="656"/>
      <c r="P19" s="656"/>
      <c r="Q19" s="657"/>
      <c r="R19" s="658">
        <v>66345</v>
      </c>
      <c r="S19" s="659"/>
      <c r="T19" s="659"/>
      <c r="U19" s="659"/>
      <c r="V19" s="659"/>
      <c r="W19" s="659"/>
      <c r="X19" s="659"/>
      <c r="Y19" s="660"/>
      <c r="Z19" s="684">
        <v>0.3</v>
      </c>
      <c r="AA19" s="684"/>
      <c r="AB19" s="684"/>
      <c r="AC19" s="684"/>
      <c r="AD19" s="685">
        <v>66345</v>
      </c>
      <c r="AE19" s="685"/>
      <c r="AF19" s="685"/>
      <c r="AG19" s="685"/>
      <c r="AH19" s="685"/>
      <c r="AI19" s="685"/>
      <c r="AJ19" s="685"/>
      <c r="AK19" s="685"/>
      <c r="AL19" s="661">
        <v>0.6</v>
      </c>
      <c r="AM19" s="662"/>
      <c r="AN19" s="662"/>
      <c r="AO19" s="686"/>
      <c r="AP19" s="655" t="s">
        <v>272</v>
      </c>
      <c r="AQ19" s="656"/>
      <c r="AR19" s="656"/>
      <c r="AS19" s="656"/>
      <c r="AT19" s="656"/>
      <c r="AU19" s="656"/>
      <c r="AV19" s="656"/>
      <c r="AW19" s="656"/>
      <c r="AX19" s="656"/>
      <c r="AY19" s="656"/>
      <c r="AZ19" s="656"/>
      <c r="BA19" s="656"/>
      <c r="BB19" s="656"/>
      <c r="BC19" s="656"/>
      <c r="BD19" s="656"/>
      <c r="BE19" s="656"/>
      <c r="BF19" s="657"/>
      <c r="BG19" s="658">
        <v>361252</v>
      </c>
      <c r="BH19" s="659"/>
      <c r="BI19" s="659"/>
      <c r="BJ19" s="659"/>
      <c r="BK19" s="659"/>
      <c r="BL19" s="659"/>
      <c r="BM19" s="659"/>
      <c r="BN19" s="660"/>
      <c r="BO19" s="684">
        <v>4.5999999999999996</v>
      </c>
      <c r="BP19" s="684"/>
      <c r="BQ19" s="684"/>
      <c r="BR19" s="684"/>
      <c r="BS19" s="685" t="s">
        <v>129</v>
      </c>
      <c r="BT19" s="685"/>
      <c r="BU19" s="685"/>
      <c r="BV19" s="685"/>
      <c r="BW19" s="685"/>
      <c r="BX19" s="685"/>
      <c r="BY19" s="685"/>
      <c r="BZ19" s="685"/>
      <c r="CA19" s="685"/>
      <c r="CB19" s="730"/>
      <c r="CD19" s="655" t="s">
        <v>273</v>
      </c>
      <c r="CE19" s="656"/>
      <c r="CF19" s="656"/>
      <c r="CG19" s="656"/>
      <c r="CH19" s="656"/>
      <c r="CI19" s="656"/>
      <c r="CJ19" s="656"/>
      <c r="CK19" s="656"/>
      <c r="CL19" s="656"/>
      <c r="CM19" s="656"/>
      <c r="CN19" s="656"/>
      <c r="CO19" s="656"/>
      <c r="CP19" s="656"/>
      <c r="CQ19" s="657"/>
      <c r="CR19" s="658" t="s">
        <v>129</v>
      </c>
      <c r="CS19" s="659"/>
      <c r="CT19" s="659"/>
      <c r="CU19" s="659"/>
      <c r="CV19" s="659"/>
      <c r="CW19" s="659"/>
      <c r="CX19" s="659"/>
      <c r="CY19" s="660"/>
      <c r="CZ19" s="684" t="s">
        <v>129</v>
      </c>
      <c r="DA19" s="684"/>
      <c r="DB19" s="684"/>
      <c r="DC19" s="684"/>
      <c r="DD19" s="664" t="s">
        <v>129</v>
      </c>
      <c r="DE19" s="659"/>
      <c r="DF19" s="659"/>
      <c r="DG19" s="659"/>
      <c r="DH19" s="659"/>
      <c r="DI19" s="659"/>
      <c r="DJ19" s="659"/>
      <c r="DK19" s="659"/>
      <c r="DL19" s="659"/>
      <c r="DM19" s="659"/>
      <c r="DN19" s="659"/>
      <c r="DO19" s="659"/>
      <c r="DP19" s="660"/>
      <c r="DQ19" s="664" t="s">
        <v>129</v>
      </c>
      <c r="DR19" s="659"/>
      <c r="DS19" s="659"/>
      <c r="DT19" s="659"/>
      <c r="DU19" s="659"/>
      <c r="DV19" s="659"/>
      <c r="DW19" s="659"/>
      <c r="DX19" s="659"/>
      <c r="DY19" s="659"/>
      <c r="DZ19" s="659"/>
      <c r="EA19" s="659"/>
      <c r="EB19" s="659"/>
      <c r="EC19" s="694"/>
    </row>
    <row r="20" spans="2:133" ht="11.25" customHeight="1" x14ac:dyDescent="0.2">
      <c r="B20" s="655" t="s">
        <v>274</v>
      </c>
      <c r="C20" s="656"/>
      <c r="D20" s="656"/>
      <c r="E20" s="656"/>
      <c r="F20" s="656"/>
      <c r="G20" s="656"/>
      <c r="H20" s="656"/>
      <c r="I20" s="656"/>
      <c r="J20" s="656"/>
      <c r="K20" s="656"/>
      <c r="L20" s="656"/>
      <c r="M20" s="656"/>
      <c r="N20" s="656"/>
      <c r="O20" s="656"/>
      <c r="P20" s="656"/>
      <c r="Q20" s="657"/>
      <c r="R20" s="658">
        <v>4752</v>
      </c>
      <c r="S20" s="659"/>
      <c r="T20" s="659"/>
      <c r="U20" s="659"/>
      <c r="V20" s="659"/>
      <c r="W20" s="659"/>
      <c r="X20" s="659"/>
      <c r="Y20" s="660"/>
      <c r="Z20" s="684">
        <v>0</v>
      </c>
      <c r="AA20" s="684"/>
      <c r="AB20" s="684"/>
      <c r="AC20" s="684"/>
      <c r="AD20" s="685">
        <v>4752</v>
      </c>
      <c r="AE20" s="685"/>
      <c r="AF20" s="685"/>
      <c r="AG20" s="685"/>
      <c r="AH20" s="685"/>
      <c r="AI20" s="685"/>
      <c r="AJ20" s="685"/>
      <c r="AK20" s="685"/>
      <c r="AL20" s="661">
        <v>0</v>
      </c>
      <c r="AM20" s="662"/>
      <c r="AN20" s="662"/>
      <c r="AO20" s="686"/>
      <c r="AP20" s="655" t="s">
        <v>275</v>
      </c>
      <c r="AQ20" s="656"/>
      <c r="AR20" s="656"/>
      <c r="AS20" s="656"/>
      <c r="AT20" s="656"/>
      <c r="AU20" s="656"/>
      <c r="AV20" s="656"/>
      <c r="AW20" s="656"/>
      <c r="AX20" s="656"/>
      <c r="AY20" s="656"/>
      <c r="AZ20" s="656"/>
      <c r="BA20" s="656"/>
      <c r="BB20" s="656"/>
      <c r="BC20" s="656"/>
      <c r="BD20" s="656"/>
      <c r="BE20" s="656"/>
      <c r="BF20" s="657"/>
      <c r="BG20" s="658">
        <v>361252</v>
      </c>
      <c r="BH20" s="659"/>
      <c r="BI20" s="659"/>
      <c r="BJ20" s="659"/>
      <c r="BK20" s="659"/>
      <c r="BL20" s="659"/>
      <c r="BM20" s="659"/>
      <c r="BN20" s="660"/>
      <c r="BO20" s="684">
        <v>4.5999999999999996</v>
      </c>
      <c r="BP20" s="684"/>
      <c r="BQ20" s="684"/>
      <c r="BR20" s="684"/>
      <c r="BS20" s="685" t="s">
        <v>129</v>
      </c>
      <c r="BT20" s="685"/>
      <c r="BU20" s="685"/>
      <c r="BV20" s="685"/>
      <c r="BW20" s="685"/>
      <c r="BX20" s="685"/>
      <c r="BY20" s="685"/>
      <c r="BZ20" s="685"/>
      <c r="CA20" s="685"/>
      <c r="CB20" s="730"/>
      <c r="CD20" s="655" t="s">
        <v>276</v>
      </c>
      <c r="CE20" s="656"/>
      <c r="CF20" s="656"/>
      <c r="CG20" s="656"/>
      <c r="CH20" s="656"/>
      <c r="CI20" s="656"/>
      <c r="CJ20" s="656"/>
      <c r="CK20" s="656"/>
      <c r="CL20" s="656"/>
      <c r="CM20" s="656"/>
      <c r="CN20" s="656"/>
      <c r="CO20" s="656"/>
      <c r="CP20" s="656"/>
      <c r="CQ20" s="657"/>
      <c r="CR20" s="658">
        <v>21088515</v>
      </c>
      <c r="CS20" s="659"/>
      <c r="CT20" s="659"/>
      <c r="CU20" s="659"/>
      <c r="CV20" s="659"/>
      <c r="CW20" s="659"/>
      <c r="CX20" s="659"/>
      <c r="CY20" s="660"/>
      <c r="CZ20" s="684">
        <v>100</v>
      </c>
      <c r="DA20" s="684"/>
      <c r="DB20" s="684"/>
      <c r="DC20" s="684"/>
      <c r="DD20" s="664">
        <v>1483488</v>
      </c>
      <c r="DE20" s="659"/>
      <c r="DF20" s="659"/>
      <c r="DG20" s="659"/>
      <c r="DH20" s="659"/>
      <c r="DI20" s="659"/>
      <c r="DJ20" s="659"/>
      <c r="DK20" s="659"/>
      <c r="DL20" s="659"/>
      <c r="DM20" s="659"/>
      <c r="DN20" s="659"/>
      <c r="DO20" s="659"/>
      <c r="DP20" s="660"/>
      <c r="DQ20" s="664">
        <v>13112542</v>
      </c>
      <c r="DR20" s="659"/>
      <c r="DS20" s="659"/>
      <c r="DT20" s="659"/>
      <c r="DU20" s="659"/>
      <c r="DV20" s="659"/>
      <c r="DW20" s="659"/>
      <c r="DX20" s="659"/>
      <c r="DY20" s="659"/>
      <c r="DZ20" s="659"/>
      <c r="EA20" s="659"/>
      <c r="EB20" s="659"/>
      <c r="EC20" s="694"/>
    </row>
    <row r="21" spans="2:133" ht="11.25" customHeight="1" x14ac:dyDescent="0.2">
      <c r="B21" s="655" t="s">
        <v>277</v>
      </c>
      <c r="C21" s="656"/>
      <c r="D21" s="656"/>
      <c r="E21" s="656"/>
      <c r="F21" s="656"/>
      <c r="G21" s="656"/>
      <c r="H21" s="656"/>
      <c r="I21" s="656"/>
      <c r="J21" s="656"/>
      <c r="K21" s="656"/>
      <c r="L21" s="656"/>
      <c r="M21" s="656"/>
      <c r="N21" s="656"/>
      <c r="O21" s="656"/>
      <c r="P21" s="656"/>
      <c r="Q21" s="657"/>
      <c r="R21" s="658">
        <v>2858</v>
      </c>
      <c r="S21" s="659"/>
      <c r="T21" s="659"/>
      <c r="U21" s="659"/>
      <c r="V21" s="659"/>
      <c r="W21" s="659"/>
      <c r="X21" s="659"/>
      <c r="Y21" s="660"/>
      <c r="Z21" s="684">
        <v>0</v>
      </c>
      <c r="AA21" s="684"/>
      <c r="AB21" s="684"/>
      <c r="AC21" s="684"/>
      <c r="AD21" s="685">
        <v>2858</v>
      </c>
      <c r="AE21" s="685"/>
      <c r="AF21" s="685"/>
      <c r="AG21" s="685"/>
      <c r="AH21" s="685"/>
      <c r="AI21" s="685"/>
      <c r="AJ21" s="685"/>
      <c r="AK21" s="685"/>
      <c r="AL21" s="661">
        <v>0</v>
      </c>
      <c r="AM21" s="662"/>
      <c r="AN21" s="662"/>
      <c r="AO21" s="686"/>
      <c r="AP21" s="655" t="s">
        <v>278</v>
      </c>
      <c r="AQ21" s="731"/>
      <c r="AR21" s="731"/>
      <c r="AS21" s="731"/>
      <c r="AT21" s="731"/>
      <c r="AU21" s="731"/>
      <c r="AV21" s="731"/>
      <c r="AW21" s="731"/>
      <c r="AX21" s="731"/>
      <c r="AY21" s="731"/>
      <c r="AZ21" s="731"/>
      <c r="BA21" s="731"/>
      <c r="BB21" s="731"/>
      <c r="BC21" s="731"/>
      <c r="BD21" s="731"/>
      <c r="BE21" s="731"/>
      <c r="BF21" s="732"/>
      <c r="BG21" s="658" t="s">
        <v>129</v>
      </c>
      <c r="BH21" s="659"/>
      <c r="BI21" s="659"/>
      <c r="BJ21" s="659"/>
      <c r="BK21" s="659"/>
      <c r="BL21" s="659"/>
      <c r="BM21" s="659"/>
      <c r="BN21" s="660"/>
      <c r="BO21" s="684" t="s">
        <v>129</v>
      </c>
      <c r="BP21" s="684"/>
      <c r="BQ21" s="684"/>
      <c r="BR21" s="684"/>
      <c r="BS21" s="685" t="s">
        <v>129</v>
      </c>
      <c r="BT21" s="685"/>
      <c r="BU21" s="685"/>
      <c r="BV21" s="685"/>
      <c r="BW21" s="685"/>
      <c r="BX21" s="685"/>
      <c r="BY21" s="685"/>
      <c r="BZ21" s="685"/>
      <c r="CA21" s="685"/>
      <c r="CB21" s="730"/>
      <c r="CD21" s="635"/>
      <c r="CE21" s="636"/>
      <c r="CF21" s="636"/>
      <c r="CG21" s="636"/>
      <c r="CH21" s="636"/>
      <c r="CI21" s="636"/>
      <c r="CJ21" s="636"/>
      <c r="CK21" s="636"/>
      <c r="CL21" s="636"/>
      <c r="CM21" s="636"/>
      <c r="CN21" s="636"/>
      <c r="CO21" s="636"/>
      <c r="CP21" s="636"/>
      <c r="CQ21" s="637"/>
      <c r="CR21" s="738"/>
      <c r="CS21" s="739"/>
      <c r="CT21" s="739"/>
      <c r="CU21" s="739"/>
      <c r="CV21" s="739"/>
      <c r="CW21" s="739"/>
      <c r="CX21" s="739"/>
      <c r="CY21" s="740"/>
      <c r="CZ21" s="741"/>
      <c r="DA21" s="741"/>
      <c r="DB21" s="741"/>
      <c r="DC21" s="741"/>
      <c r="DD21" s="742"/>
      <c r="DE21" s="739"/>
      <c r="DF21" s="739"/>
      <c r="DG21" s="739"/>
      <c r="DH21" s="739"/>
      <c r="DI21" s="739"/>
      <c r="DJ21" s="739"/>
      <c r="DK21" s="739"/>
      <c r="DL21" s="739"/>
      <c r="DM21" s="739"/>
      <c r="DN21" s="739"/>
      <c r="DO21" s="739"/>
      <c r="DP21" s="740"/>
      <c r="DQ21" s="742"/>
      <c r="DR21" s="739"/>
      <c r="DS21" s="739"/>
      <c r="DT21" s="739"/>
      <c r="DU21" s="739"/>
      <c r="DV21" s="739"/>
      <c r="DW21" s="739"/>
      <c r="DX21" s="739"/>
      <c r="DY21" s="739"/>
      <c r="DZ21" s="739"/>
      <c r="EA21" s="739"/>
      <c r="EB21" s="739"/>
      <c r="EC21" s="746"/>
    </row>
    <row r="22" spans="2:133" ht="11.25" customHeight="1" x14ac:dyDescent="0.2">
      <c r="B22" s="715" t="s">
        <v>279</v>
      </c>
      <c r="C22" s="716"/>
      <c r="D22" s="716"/>
      <c r="E22" s="716"/>
      <c r="F22" s="716"/>
      <c r="G22" s="716"/>
      <c r="H22" s="716"/>
      <c r="I22" s="716"/>
      <c r="J22" s="716"/>
      <c r="K22" s="716"/>
      <c r="L22" s="716"/>
      <c r="M22" s="716"/>
      <c r="N22" s="716"/>
      <c r="O22" s="716"/>
      <c r="P22" s="716"/>
      <c r="Q22" s="717"/>
      <c r="R22" s="658">
        <v>136863</v>
      </c>
      <c r="S22" s="659"/>
      <c r="T22" s="659"/>
      <c r="U22" s="659"/>
      <c r="V22" s="659"/>
      <c r="W22" s="659"/>
      <c r="X22" s="659"/>
      <c r="Y22" s="660"/>
      <c r="Z22" s="684">
        <v>0.6</v>
      </c>
      <c r="AA22" s="684"/>
      <c r="AB22" s="684"/>
      <c r="AC22" s="684"/>
      <c r="AD22" s="685">
        <v>127057</v>
      </c>
      <c r="AE22" s="685"/>
      <c r="AF22" s="685"/>
      <c r="AG22" s="685"/>
      <c r="AH22" s="685"/>
      <c r="AI22" s="685"/>
      <c r="AJ22" s="685"/>
      <c r="AK22" s="685"/>
      <c r="AL22" s="661">
        <v>1.1000000238418579</v>
      </c>
      <c r="AM22" s="662"/>
      <c r="AN22" s="662"/>
      <c r="AO22" s="686"/>
      <c r="AP22" s="655" t="s">
        <v>280</v>
      </c>
      <c r="AQ22" s="731"/>
      <c r="AR22" s="731"/>
      <c r="AS22" s="731"/>
      <c r="AT22" s="731"/>
      <c r="AU22" s="731"/>
      <c r="AV22" s="731"/>
      <c r="AW22" s="731"/>
      <c r="AX22" s="731"/>
      <c r="AY22" s="731"/>
      <c r="AZ22" s="731"/>
      <c r="BA22" s="731"/>
      <c r="BB22" s="731"/>
      <c r="BC22" s="731"/>
      <c r="BD22" s="731"/>
      <c r="BE22" s="731"/>
      <c r="BF22" s="732"/>
      <c r="BG22" s="658" t="s">
        <v>129</v>
      </c>
      <c r="BH22" s="659"/>
      <c r="BI22" s="659"/>
      <c r="BJ22" s="659"/>
      <c r="BK22" s="659"/>
      <c r="BL22" s="659"/>
      <c r="BM22" s="659"/>
      <c r="BN22" s="660"/>
      <c r="BO22" s="684" t="s">
        <v>129</v>
      </c>
      <c r="BP22" s="684"/>
      <c r="BQ22" s="684"/>
      <c r="BR22" s="684"/>
      <c r="BS22" s="685" t="s">
        <v>129</v>
      </c>
      <c r="BT22" s="685"/>
      <c r="BU22" s="685"/>
      <c r="BV22" s="685"/>
      <c r="BW22" s="685"/>
      <c r="BX22" s="685"/>
      <c r="BY22" s="685"/>
      <c r="BZ22" s="685"/>
      <c r="CA22" s="685"/>
      <c r="CB22" s="730"/>
      <c r="CD22" s="711" t="s">
        <v>281</v>
      </c>
      <c r="CE22" s="712"/>
      <c r="CF22" s="712"/>
      <c r="CG22" s="712"/>
      <c r="CH22" s="712"/>
      <c r="CI22" s="712"/>
      <c r="CJ22" s="712"/>
      <c r="CK22" s="712"/>
      <c r="CL22" s="712"/>
      <c r="CM22" s="712"/>
      <c r="CN22" s="712"/>
      <c r="CO22" s="712"/>
      <c r="CP22" s="712"/>
      <c r="CQ22" s="712"/>
      <c r="CR22" s="712"/>
      <c r="CS22" s="712"/>
      <c r="CT22" s="712"/>
      <c r="CU22" s="712"/>
      <c r="CV22" s="712"/>
      <c r="CW22" s="712"/>
      <c r="CX22" s="712"/>
      <c r="CY22" s="712"/>
      <c r="CZ22" s="712"/>
      <c r="DA22" s="712"/>
      <c r="DB22" s="712"/>
      <c r="DC22" s="712"/>
      <c r="DD22" s="712"/>
      <c r="DE22" s="712"/>
      <c r="DF22" s="712"/>
      <c r="DG22" s="712"/>
      <c r="DH22" s="712"/>
      <c r="DI22" s="712"/>
      <c r="DJ22" s="712"/>
      <c r="DK22" s="712"/>
      <c r="DL22" s="712"/>
      <c r="DM22" s="712"/>
      <c r="DN22" s="712"/>
      <c r="DO22" s="712"/>
      <c r="DP22" s="712"/>
      <c r="DQ22" s="712"/>
      <c r="DR22" s="712"/>
      <c r="DS22" s="712"/>
      <c r="DT22" s="712"/>
      <c r="DU22" s="712"/>
      <c r="DV22" s="712"/>
      <c r="DW22" s="712"/>
      <c r="DX22" s="712"/>
      <c r="DY22" s="712"/>
      <c r="DZ22" s="712"/>
      <c r="EA22" s="712"/>
      <c r="EB22" s="712"/>
      <c r="EC22" s="713"/>
    </row>
    <row r="23" spans="2:133" ht="11.25" customHeight="1" x14ac:dyDescent="0.2">
      <c r="B23" s="655" t="s">
        <v>282</v>
      </c>
      <c r="C23" s="656"/>
      <c r="D23" s="656"/>
      <c r="E23" s="656"/>
      <c r="F23" s="656"/>
      <c r="G23" s="656"/>
      <c r="H23" s="656"/>
      <c r="I23" s="656"/>
      <c r="J23" s="656"/>
      <c r="K23" s="656"/>
      <c r="L23" s="656"/>
      <c r="M23" s="656"/>
      <c r="N23" s="656"/>
      <c r="O23" s="656"/>
      <c r="P23" s="656"/>
      <c r="Q23" s="657"/>
      <c r="R23" s="658">
        <v>2089604</v>
      </c>
      <c r="S23" s="659"/>
      <c r="T23" s="659"/>
      <c r="U23" s="659"/>
      <c r="V23" s="659"/>
      <c r="W23" s="659"/>
      <c r="X23" s="659"/>
      <c r="Y23" s="660"/>
      <c r="Z23" s="684">
        <v>9.6</v>
      </c>
      <c r="AA23" s="684"/>
      <c r="AB23" s="684"/>
      <c r="AC23" s="684"/>
      <c r="AD23" s="685">
        <v>1872659</v>
      </c>
      <c r="AE23" s="685"/>
      <c r="AF23" s="685"/>
      <c r="AG23" s="685"/>
      <c r="AH23" s="685"/>
      <c r="AI23" s="685"/>
      <c r="AJ23" s="685"/>
      <c r="AK23" s="685"/>
      <c r="AL23" s="661">
        <v>16.399999999999999</v>
      </c>
      <c r="AM23" s="662"/>
      <c r="AN23" s="662"/>
      <c r="AO23" s="686"/>
      <c r="AP23" s="655" t="s">
        <v>283</v>
      </c>
      <c r="AQ23" s="731"/>
      <c r="AR23" s="731"/>
      <c r="AS23" s="731"/>
      <c r="AT23" s="731"/>
      <c r="AU23" s="731"/>
      <c r="AV23" s="731"/>
      <c r="AW23" s="731"/>
      <c r="AX23" s="731"/>
      <c r="AY23" s="731"/>
      <c r="AZ23" s="731"/>
      <c r="BA23" s="731"/>
      <c r="BB23" s="731"/>
      <c r="BC23" s="731"/>
      <c r="BD23" s="731"/>
      <c r="BE23" s="731"/>
      <c r="BF23" s="732"/>
      <c r="BG23" s="658">
        <v>361252</v>
      </c>
      <c r="BH23" s="659"/>
      <c r="BI23" s="659"/>
      <c r="BJ23" s="659"/>
      <c r="BK23" s="659"/>
      <c r="BL23" s="659"/>
      <c r="BM23" s="659"/>
      <c r="BN23" s="660"/>
      <c r="BO23" s="684">
        <v>4.5999999999999996</v>
      </c>
      <c r="BP23" s="684"/>
      <c r="BQ23" s="684"/>
      <c r="BR23" s="684"/>
      <c r="BS23" s="685" t="s">
        <v>129</v>
      </c>
      <c r="BT23" s="685"/>
      <c r="BU23" s="685"/>
      <c r="BV23" s="685"/>
      <c r="BW23" s="685"/>
      <c r="BX23" s="685"/>
      <c r="BY23" s="685"/>
      <c r="BZ23" s="685"/>
      <c r="CA23" s="685"/>
      <c r="CB23" s="730"/>
      <c r="CD23" s="711" t="s">
        <v>223</v>
      </c>
      <c r="CE23" s="712"/>
      <c r="CF23" s="712"/>
      <c r="CG23" s="712"/>
      <c r="CH23" s="712"/>
      <c r="CI23" s="712"/>
      <c r="CJ23" s="712"/>
      <c r="CK23" s="712"/>
      <c r="CL23" s="712"/>
      <c r="CM23" s="712"/>
      <c r="CN23" s="712"/>
      <c r="CO23" s="712"/>
      <c r="CP23" s="712"/>
      <c r="CQ23" s="713"/>
      <c r="CR23" s="711" t="s">
        <v>284</v>
      </c>
      <c r="CS23" s="712"/>
      <c r="CT23" s="712"/>
      <c r="CU23" s="712"/>
      <c r="CV23" s="712"/>
      <c r="CW23" s="712"/>
      <c r="CX23" s="712"/>
      <c r="CY23" s="713"/>
      <c r="CZ23" s="711" t="s">
        <v>285</v>
      </c>
      <c r="DA23" s="712"/>
      <c r="DB23" s="712"/>
      <c r="DC23" s="713"/>
      <c r="DD23" s="711" t="s">
        <v>286</v>
      </c>
      <c r="DE23" s="712"/>
      <c r="DF23" s="712"/>
      <c r="DG23" s="712"/>
      <c r="DH23" s="712"/>
      <c r="DI23" s="712"/>
      <c r="DJ23" s="712"/>
      <c r="DK23" s="713"/>
      <c r="DL23" s="743" t="s">
        <v>287</v>
      </c>
      <c r="DM23" s="744"/>
      <c r="DN23" s="744"/>
      <c r="DO23" s="744"/>
      <c r="DP23" s="744"/>
      <c r="DQ23" s="744"/>
      <c r="DR23" s="744"/>
      <c r="DS23" s="744"/>
      <c r="DT23" s="744"/>
      <c r="DU23" s="744"/>
      <c r="DV23" s="745"/>
      <c r="DW23" s="711" t="s">
        <v>288</v>
      </c>
      <c r="DX23" s="712"/>
      <c r="DY23" s="712"/>
      <c r="DZ23" s="712"/>
      <c r="EA23" s="712"/>
      <c r="EB23" s="712"/>
      <c r="EC23" s="713"/>
    </row>
    <row r="24" spans="2:133" ht="11.25" customHeight="1" x14ac:dyDescent="0.2">
      <c r="B24" s="655" t="s">
        <v>289</v>
      </c>
      <c r="C24" s="656"/>
      <c r="D24" s="656"/>
      <c r="E24" s="656"/>
      <c r="F24" s="656"/>
      <c r="G24" s="656"/>
      <c r="H24" s="656"/>
      <c r="I24" s="656"/>
      <c r="J24" s="656"/>
      <c r="K24" s="656"/>
      <c r="L24" s="656"/>
      <c r="M24" s="656"/>
      <c r="N24" s="656"/>
      <c r="O24" s="656"/>
      <c r="P24" s="656"/>
      <c r="Q24" s="657"/>
      <c r="R24" s="658">
        <v>1872659</v>
      </c>
      <c r="S24" s="659"/>
      <c r="T24" s="659"/>
      <c r="U24" s="659"/>
      <c r="V24" s="659"/>
      <c r="W24" s="659"/>
      <c r="X24" s="659"/>
      <c r="Y24" s="660"/>
      <c r="Z24" s="684">
        <v>8.6</v>
      </c>
      <c r="AA24" s="684"/>
      <c r="AB24" s="684"/>
      <c r="AC24" s="684"/>
      <c r="AD24" s="685">
        <v>1872659</v>
      </c>
      <c r="AE24" s="685"/>
      <c r="AF24" s="685"/>
      <c r="AG24" s="685"/>
      <c r="AH24" s="685"/>
      <c r="AI24" s="685"/>
      <c r="AJ24" s="685"/>
      <c r="AK24" s="685"/>
      <c r="AL24" s="661">
        <v>16.399999999999999</v>
      </c>
      <c r="AM24" s="662"/>
      <c r="AN24" s="662"/>
      <c r="AO24" s="686"/>
      <c r="AP24" s="655" t="s">
        <v>290</v>
      </c>
      <c r="AQ24" s="731"/>
      <c r="AR24" s="731"/>
      <c r="AS24" s="731"/>
      <c r="AT24" s="731"/>
      <c r="AU24" s="731"/>
      <c r="AV24" s="731"/>
      <c r="AW24" s="731"/>
      <c r="AX24" s="731"/>
      <c r="AY24" s="731"/>
      <c r="AZ24" s="731"/>
      <c r="BA24" s="731"/>
      <c r="BB24" s="731"/>
      <c r="BC24" s="731"/>
      <c r="BD24" s="731"/>
      <c r="BE24" s="731"/>
      <c r="BF24" s="732"/>
      <c r="BG24" s="658" t="s">
        <v>129</v>
      </c>
      <c r="BH24" s="659"/>
      <c r="BI24" s="659"/>
      <c r="BJ24" s="659"/>
      <c r="BK24" s="659"/>
      <c r="BL24" s="659"/>
      <c r="BM24" s="659"/>
      <c r="BN24" s="660"/>
      <c r="BO24" s="684" t="s">
        <v>129</v>
      </c>
      <c r="BP24" s="684"/>
      <c r="BQ24" s="684"/>
      <c r="BR24" s="684"/>
      <c r="BS24" s="685" t="s">
        <v>129</v>
      </c>
      <c r="BT24" s="685"/>
      <c r="BU24" s="685"/>
      <c r="BV24" s="685"/>
      <c r="BW24" s="685"/>
      <c r="BX24" s="685"/>
      <c r="BY24" s="685"/>
      <c r="BZ24" s="685"/>
      <c r="CA24" s="685"/>
      <c r="CB24" s="730"/>
      <c r="CD24" s="708" t="s">
        <v>291</v>
      </c>
      <c r="CE24" s="709"/>
      <c r="CF24" s="709"/>
      <c r="CG24" s="709"/>
      <c r="CH24" s="709"/>
      <c r="CI24" s="709"/>
      <c r="CJ24" s="709"/>
      <c r="CK24" s="709"/>
      <c r="CL24" s="709"/>
      <c r="CM24" s="709"/>
      <c r="CN24" s="709"/>
      <c r="CO24" s="709"/>
      <c r="CP24" s="709"/>
      <c r="CQ24" s="710"/>
      <c r="CR24" s="705">
        <v>11665122</v>
      </c>
      <c r="CS24" s="706"/>
      <c r="CT24" s="706"/>
      <c r="CU24" s="706"/>
      <c r="CV24" s="706"/>
      <c r="CW24" s="706"/>
      <c r="CX24" s="706"/>
      <c r="CY24" s="734"/>
      <c r="CZ24" s="735">
        <v>55.3</v>
      </c>
      <c r="DA24" s="720"/>
      <c r="DB24" s="720"/>
      <c r="DC24" s="737"/>
      <c r="DD24" s="733">
        <v>6167681</v>
      </c>
      <c r="DE24" s="706"/>
      <c r="DF24" s="706"/>
      <c r="DG24" s="706"/>
      <c r="DH24" s="706"/>
      <c r="DI24" s="706"/>
      <c r="DJ24" s="706"/>
      <c r="DK24" s="734"/>
      <c r="DL24" s="733">
        <v>5998449</v>
      </c>
      <c r="DM24" s="706"/>
      <c r="DN24" s="706"/>
      <c r="DO24" s="706"/>
      <c r="DP24" s="706"/>
      <c r="DQ24" s="706"/>
      <c r="DR24" s="706"/>
      <c r="DS24" s="706"/>
      <c r="DT24" s="706"/>
      <c r="DU24" s="706"/>
      <c r="DV24" s="734"/>
      <c r="DW24" s="735">
        <v>48.1</v>
      </c>
      <c r="DX24" s="720"/>
      <c r="DY24" s="720"/>
      <c r="DZ24" s="720"/>
      <c r="EA24" s="720"/>
      <c r="EB24" s="720"/>
      <c r="EC24" s="736"/>
    </row>
    <row r="25" spans="2:133" ht="11.25" customHeight="1" x14ac:dyDescent="0.2">
      <c r="B25" s="655" t="s">
        <v>292</v>
      </c>
      <c r="C25" s="656"/>
      <c r="D25" s="656"/>
      <c r="E25" s="656"/>
      <c r="F25" s="656"/>
      <c r="G25" s="656"/>
      <c r="H25" s="656"/>
      <c r="I25" s="656"/>
      <c r="J25" s="656"/>
      <c r="K25" s="656"/>
      <c r="L25" s="656"/>
      <c r="M25" s="656"/>
      <c r="N25" s="656"/>
      <c r="O25" s="656"/>
      <c r="P25" s="656"/>
      <c r="Q25" s="657"/>
      <c r="R25" s="658">
        <v>216945</v>
      </c>
      <c r="S25" s="659"/>
      <c r="T25" s="659"/>
      <c r="U25" s="659"/>
      <c r="V25" s="659"/>
      <c r="W25" s="659"/>
      <c r="X25" s="659"/>
      <c r="Y25" s="660"/>
      <c r="Z25" s="684">
        <v>1</v>
      </c>
      <c r="AA25" s="684"/>
      <c r="AB25" s="684"/>
      <c r="AC25" s="684"/>
      <c r="AD25" s="685" t="s">
        <v>129</v>
      </c>
      <c r="AE25" s="685"/>
      <c r="AF25" s="685"/>
      <c r="AG25" s="685"/>
      <c r="AH25" s="685"/>
      <c r="AI25" s="685"/>
      <c r="AJ25" s="685"/>
      <c r="AK25" s="685"/>
      <c r="AL25" s="661" t="s">
        <v>129</v>
      </c>
      <c r="AM25" s="662"/>
      <c r="AN25" s="662"/>
      <c r="AO25" s="686"/>
      <c r="AP25" s="655" t="s">
        <v>293</v>
      </c>
      <c r="AQ25" s="731"/>
      <c r="AR25" s="731"/>
      <c r="AS25" s="731"/>
      <c r="AT25" s="731"/>
      <c r="AU25" s="731"/>
      <c r="AV25" s="731"/>
      <c r="AW25" s="731"/>
      <c r="AX25" s="731"/>
      <c r="AY25" s="731"/>
      <c r="AZ25" s="731"/>
      <c r="BA25" s="731"/>
      <c r="BB25" s="731"/>
      <c r="BC25" s="731"/>
      <c r="BD25" s="731"/>
      <c r="BE25" s="731"/>
      <c r="BF25" s="732"/>
      <c r="BG25" s="658" t="s">
        <v>129</v>
      </c>
      <c r="BH25" s="659"/>
      <c r="BI25" s="659"/>
      <c r="BJ25" s="659"/>
      <c r="BK25" s="659"/>
      <c r="BL25" s="659"/>
      <c r="BM25" s="659"/>
      <c r="BN25" s="660"/>
      <c r="BO25" s="684" t="s">
        <v>129</v>
      </c>
      <c r="BP25" s="684"/>
      <c r="BQ25" s="684"/>
      <c r="BR25" s="684"/>
      <c r="BS25" s="685" t="s">
        <v>129</v>
      </c>
      <c r="BT25" s="685"/>
      <c r="BU25" s="685"/>
      <c r="BV25" s="685"/>
      <c r="BW25" s="685"/>
      <c r="BX25" s="685"/>
      <c r="BY25" s="685"/>
      <c r="BZ25" s="685"/>
      <c r="CA25" s="685"/>
      <c r="CB25" s="730"/>
      <c r="CD25" s="655" t="s">
        <v>294</v>
      </c>
      <c r="CE25" s="656"/>
      <c r="CF25" s="656"/>
      <c r="CG25" s="656"/>
      <c r="CH25" s="656"/>
      <c r="CI25" s="656"/>
      <c r="CJ25" s="656"/>
      <c r="CK25" s="656"/>
      <c r="CL25" s="656"/>
      <c r="CM25" s="656"/>
      <c r="CN25" s="656"/>
      <c r="CO25" s="656"/>
      <c r="CP25" s="656"/>
      <c r="CQ25" s="657"/>
      <c r="CR25" s="658">
        <v>2833349</v>
      </c>
      <c r="CS25" s="668"/>
      <c r="CT25" s="668"/>
      <c r="CU25" s="668"/>
      <c r="CV25" s="668"/>
      <c r="CW25" s="668"/>
      <c r="CX25" s="668"/>
      <c r="CY25" s="669"/>
      <c r="CZ25" s="661">
        <v>13.4</v>
      </c>
      <c r="DA25" s="670"/>
      <c r="DB25" s="670"/>
      <c r="DC25" s="671"/>
      <c r="DD25" s="664">
        <v>2614396</v>
      </c>
      <c r="DE25" s="668"/>
      <c r="DF25" s="668"/>
      <c r="DG25" s="668"/>
      <c r="DH25" s="668"/>
      <c r="DI25" s="668"/>
      <c r="DJ25" s="668"/>
      <c r="DK25" s="669"/>
      <c r="DL25" s="664">
        <v>2553608</v>
      </c>
      <c r="DM25" s="668"/>
      <c r="DN25" s="668"/>
      <c r="DO25" s="668"/>
      <c r="DP25" s="668"/>
      <c r="DQ25" s="668"/>
      <c r="DR25" s="668"/>
      <c r="DS25" s="668"/>
      <c r="DT25" s="668"/>
      <c r="DU25" s="668"/>
      <c r="DV25" s="669"/>
      <c r="DW25" s="661">
        <v>20.5</v>
      </c>
      <c r="DX25" s="670"/>
      <c r="DY25" s="670"/>
      <c r="DZ25" s="670"/>
      <c r="EA25" s="670"/>
      <c r="EB25" s="670"/>
      <c r="EC25" s="689"/>
    </row>
    <row r="26" spans="2:133" ht="11.25" customHeight="1" x14ac:dyDescent="0.2">
      <c r="B26" s="655" t="s">
        <v>295</v>
      </c>
      <c r="C26" s="656"/>
      <c r="D26" s="656"/>
      <c r="E26" s="656"/>
      <c r="F26" s="656"/>
      <c r="G26" s="656"/>
      <c r="H26" s="656"/>
      <c r="I26" s="656"/>
      <c r="J26" s="656"/>
      <c r="K26" s="656"/>
      <c r="L26" s="656"/>
      <c r="M26" s="656"/>
      <c r="N26" s="656"/>
      <c r="O26" s="656"/>
      <c r="P26" s="656"/>
      <c r="Q26" s="657"/>
      <c r="R26" s="658" t="s">
        <v>129</v>
      </c>
      <c r="S26" s="659"/>
      <c r="T26" s="659"/>
      <c r="U26" s="659"/>
      <c r="V26" s="659"/>
      <c r="W26" s="659"/>
      <c r="X26" s="659"/>
      <c r="Y26" s="660"/>
      <c r="Z26" s="684" t="s">
        <v>129</v>
      </c>
      <c r="AA26" s="684"/>
      <c r="AB26" s="684"/>
      <c r="AC26" s="684"/>
      <c r="AD26" s="685" t="s">
        <v>129</v>
      </c>
      <c r="AE26" s="685"/>
      <c r="AF26" s="685"/>
      <c r="AG26" s="685"/>
      <c r="AH26" s="685"/>
      <c r="AI26" s="685"/>
      <c r="AJ26" s="685"/>
      <c r="AK26" s="685"/>
      <c r="AL26" s="661" t="s">
        <v>129</v>
      </c>
      <c r="AM26" s="662"/>
      <c r="AN26" s="662"/>
      <c r="AO26" s="686"/>
      <c r="AP26" s="655" t="s">
        <v>296</v>
      </c>
      <c r="AQ26" s="731"/>
      <c r="AR26" s="731"/>
      <c r="AS26" s="731"/>
      <c r="AT26" s="731"/>
      <c r="AU26" s="731"/>
      <c r="AV26" s="731"/>
      <c r="AW26" s="731"/>
      <c r="AX26" s="731"/>
      <c r="AY26" s="731"/>
      <c r="AZ26" s="731"/>
      <c r="BA26" s="731"/>
      <c r="BB26" s="731"/>
      <c r="BC26" s="731"/>
      <c r="BD26" s="731"/>
      <c r="BE26" s="731"/>
      <c r="BF26" s="732"/>
      <c r="BG26" s="658" t="s">
        <v>129</v>
      </c>
      <c r="BH26" s="659"/>
      <c r="BI26" s="659"/>
      <c r="BJ26" s="659"/>
      <c r="BK26" s="659"/>
      <c r="BL26" s="659"/>
      <c r="BM26" s="659"/>
      <c r="BN26" s="660"/>
      <c r="BO26" s="684" t="s">
        <v>129</v>
      </c>
      <c r="BP26" s="684"/>
      <c r="BQ26" s="684"/>
      <c r="BR26" s="684"/>
      <c r="BS26" s="685" t="s">
        <v>129</v>
      </c>
      <c r="BT26" s="685"/>
      <c r="BU26" s="685"/>
      <c r="BV26" s="685"/>
      <c r="BW26" s="685"/>
      <c r="BX26" s="685"/>
      <c r="BY26" s="685"/>
      <c r="BZ26" s="685"/>
      <c r="CA26" s="685"/>
      <c r="CB26" s="730"/>
      <c r="CD26" s="655" t="s">
        <v>297</v>
      </c>
      <c r="CE26" s="656"/>
      <c r="CF26" s="656"/>
      <c r="CG26" s="656"/>
      <c r="CH26" s="656"/>
      <c r="CI26" s="656"/>
      <c r="CJ26" s="656"/>
      <c r="CK26" s="656"/>
      <c r="CL26" s="656"/>
      <c r="CM26" s="656"/>
      <c r="CN26" s="656"/>
      <c r="CO26" s="656"/>
      <c r="CP26" s="656"/>
      <c r="CQ26" s="657"/>
      <c r="CR26" s="658">
        <v>1613881</v>
      </c>
      <c r="CS26" s="659"/>
      <c r="CT26" s="659"/>
      <c r="CU26" s="659"/>
      <c r="CV26" s="659"/>
      <c r="CW26" s="659"/>
      <c r="CX26" s="659"/>
      <c r="CY26" s="660"/>
      <c r="CZ26" s="661">
        <v>7.7</v>
      </c>
      <c r="DA26" s="670"/>
      <c r="DB26" s="670"/>
      <c r="DC26" s="671"/>
      <c r="DD26" s="664">
        <v>1394928</v>
      </c>
      <c r="DE26" s="659"/>
      <c r="DF26" s="659"/>
      <c r="DG26" s="659"/>
      <c r="DH26" s="659"/>
      <c r="DI26" s="659"/>
      <c r="DJ26" s="659"/>
      <c r="DK26" s="660"/>
      <c r="DL26" s="664" t="s">
        <v>129</v>
      </c>
      <c r="DM26" s="659"/>
      <c r="DN26" s="659"/>
      <c r="DO26" s="659"/>
      <c r="DP26" s="659"/>
      <c r="DQ26" s="659"/>
      <c r="DR26" s="659"/>
      <c r="DS26" s="659"/>
      <c r="DT26" s="659"/>
      <c r="DU26" s="659"/>
      <c r="DV26" s="660"/>
      <c r="DW26" s="661" t="s">
        <v>129</v>
      </c>
      <c r="DX26" s="670"/>
      <c r="DY26" s="670"/>
      <c r="DZ26" s="670"/>
      <c r="EA26" s="670"/>
      <c r="EB26" s="670"/>
      <c r="EC26" s="689"/>
    </row>
    <row r="27" spans="2:133" ht="11.25" customHeight="1" x14ac:dyDescent="0.2">
      <c r="B27" s="655" t="s">
        <v>298</v>
      </c>
      <c r="C27" s="656"/>
      <c r="D27" s="656"/>
      <c r="E27" s="656"/>
      <c r="F27" s="656"/>
      <c r="G27" s="656"/>
      <c r="H27" s="656"/>
      <c r="I27" s="656"/>
      <c r="J27" s="656"/>
      <c r="K27" s="656"/>
      <c r="L27" s="656"/>
      <c r="M27" s="656"/>
      <c r="N27" s="656"/>
      <c r="O27" s="656"/>
      <c r="P27" s="656"/>
      <c r="Q27" s="657"/>
      <c r="R27" s="658">
        <v>11920332</v>
      </c>
      <c r="S27" s="659"/>
      <c r="T27" s="659"/>
      <c r="U27" s="659"/>
      <c r="V27" s="659"/>
      <c r="W27" s="659"/>
      <c r="X27" s="659"/>
      <c r="Y27" s="660"/>
      <c r="Z27" s="684">
        <v>54.7</v>
      </c>
      <c r="AA27" s="684"/>
      <c r="AB27" s="684"/>
      <c r="AC27" s="684"/>
      <c r="AD27" s="685">
        <v>11332329</v>
      </c>
      <c r="AE27" s="685"/>
      <c r="AF27" s="685"/>
      <c r="AG27" s="685"/>
      <c r="AH27" s="685"/>
      <c r="AI27" s="685"/>
      <c r="AJ27" s="685"/>
      <c r="AK27" s="685"/>
      <c r="AL27" s="661">
        <v>99.400001525878906</v>
      </c>
      <c r="AM27" s="662"/>
      <c r="AN27" s="662"/>
      <c r="AO27" s="686"/>
      <c r="AP27" s="655" t="s">
        <v>299</v>
      </c>
      <c r="AQ27" s="656"/>
      <c r="AR27" s="656"/>
      <c r="AS27" s="656"/>
      <c r="AT27" s="656"/>
      <c r="AU27" s="656"/>
      <c r="AV27" s="656"/>
      <c r="AW27" s="656"/>
      <c r="AX27" s="656"/>
      <c r="AY27" s="656"/>
      <c r="AZ27" s="656"/>
      <c r="BA27" s="656"/>
      <c r="BB27" s="656"/>
      <c r="BC27" s="656"/>
      <c r="BD27" s="656"/>
      <c r="BE27" s="656"/>
      <c r="BF27" s="657"/>
      <c r="BG27" s="658">
        <v>7921648</v>
      </c>
      <c r="BH27" s="659"/>
      <c r="BI27" s="659"/>
      <c r="BJ27" s="659"/>
      <c r="BK27" s="659"/>
      <c r="BL27" s="659"/>
      <c r="BM27" s="659"/>
      <c r="BN27" s="660"/>
      <c r="BO27" s="684">
        <v>100</v>
      </c>
      <c r="BP27" s="684"/>
      <c r="BQ27" s="684"/>
      <c r="BR27" s="684"/>
      <c r="BS27" s="685">
        <v>84352</v>
      </c>
      <c r="BT27" s="685"/>
      <c r="BU27" s="685"/>
      <c r="BV27" s="685"/>
      <c r="BW27" s="685"/>
      <c r="BX27" s="685"/>
      <c r="BY27" s="685"/>
      <c r="BZ27" s="685"/>
      <c r="CA27" s="685"/>
      <c r="CB27" s="730"/>
      <c r="CD27" s="655" t="s">
        <v>300</v>
      </c>
      <c r="CE27" s="656"/>
      <c r="CF27" s="656"/>
      <c r="CG27" s="656"/>
      <c r="CH27" s="656"/>
      <c r="CI27" s="656"/>
      <c r="CJ27" s="656"/>
      <c r="CK27" s="656"/>
      <c r="CL27" s="656"/>
      <c r="CM27" s="656"/>
      <c r="CN27" s="656"/>
      <c r="CO27" s="656"/>
      <c r="CP27" s="656"/>
      <c r="CQ27" s="657"/>
      <c r="CR27" s="658">
        <v>6920364</v>
      </c>
      <c r="CS27" s="668"/>
      <c r="CT27" s="668"/>
      <c r="CU27" s="668"/>
      <c r="CV27" s="668"/>
      <c r="CW27" s="668"/>
      <c r="CX27" s="668"/>
      <c r="CY27" s="669"/>
      <c r="CZ27" s="661">
        <v>32.799999999999997</v>
      </c>
      <c r="DA27" s="670"/>
      <c r="DB27" s="670"/>
      <c r="DC27" s="671"/>
      <c r="DD27" s="664">
        <v>1793750</v>
      </c>
      <c r="DE27" s="668"/>
      <c r="DF27" s="668"/>
      <c r="DG27" s="668"/>
      <c r="DH27" s="668"/>
      <c r="DI27" s="668"/>
      <c r="DJ27" s="668"/>
      <c r="DK27" s="669"/>
      <c r="DL27" s="664">
        <v>1685306</v>
      </c>
      <c r="DM27" s="668"/>
      <c r="DN27" s="668"/>
      <c r="DO27" s="668"/>
      <c r="DP27" s="668"/>
      <c r="DQ27" s="668"/>
      <c r="DR27" s="668"/>
      <c r="DS27" s="668"/>
      <c r="DT27" s="668"/>
      <c r="DU27" s="668"/>
      <c r="DV27" s="669"/>
      <c r="DW27" s="661">
        <v>13.5</v>
      </c>
      <c r="DX27" s="670"/>
      <c r="DY27" s="670"/>
      <c r="DZ27" s="670"/>
      <c r="EA27" s="670"/>
      <c r="EB27" s="670"/>
      <c r="EC27" s="689"/>
    </row>
    <row r="28" spans="2:133" ht="11.25" customHeight="1" x14ac:dyDescent="0.2">
      <c r="B28" s="655" t="s">
        <v>301</v>
      </c>
      <c r="C28" s="656"/>
      <c r="D28" s="656"/>
      <c r="E28" s="656"/>
      <c r="F28" s="656"/>
      <c r="G28" s="656"/>
      <c r="H28" s="656"/>
      <c r="I28" s="656"/>
      <c r="J28" s="656"/>
      <c r="K28" s="656"/>
      <c r="L28" s="656"/>
      <c r="M28" s="656"/>
      <c r="N28" s="656"/>
      <c r="O28" s="656"/>
      <c r="P28" s="656"/>
      <c r="Q28" s="657"/>
      <c r="R28" s="658">
        <v>8084</v>
      </c>
      <c r="S28" s="659"/>
      <c r="T28" s="659"/>
      <c r="U28" s="659"/>
      <c r="V28" s="659"/>
      <c r="W28" s="659"/>
      <c r="X28" s="659"/>
      <c r="Y28" s="660"/>
      <c r="Z28" s="684">
        <v>0</v>
      </c>
      <c r="AA28" s="684"/>
      <c r="AB28" s="684"/>
      <c r="AC28" s="684"/>
      <c r="AD28" s="685">
        <v>8084</v>
      </c>
      <c r="AE28" s="685"/>
      <c r="AF28" s="685"/>
      <c r="AG28" s="685"/>
      <c r="AH28" s="685"/>
      <c r="AI28" s="685"/>
      <c r="AJ28" s="685"/>
      <c r="AK28" s="685"/>
      <c r="AL28" s="661">
        <v>0.1</v>
      </c>
      <c r="AM28" s="662"/>
      <c r="AN28" s="662"/>
      <c r="AO28" s="686"/>
      <c r="AP28" s="655"/>
      <c r="AQ28" s="656"/>
      <c r="AR28" s="656"/>
      <c r="AS28" s="656"/>
      <c r="AT28" s="656"/>
      <c r="AU28" s="656"/>
      <c r="AV28" s="656"/>
      <c r="AW28" s="656"/>
      <c r="AX28" s="656"/>
      <c r="AY28" s="656"/>
      <c r="AZ28" s="656"/>
      <c r="BA28" s="656"/>
      <c r="BB28" s="656"/>
      <c r="BC28" s="656"/>
      <c r="BD28" s="656"/>
      <c r="BE28" s="656"/>
      <c r="BF28" s="657"/>
      <c r="BG28" s="658"/>
      <c r="BH28" s="659"/>
      <c r="BI28" s="659"/>
      <c r="BJ28" s="659"/>
      <c r="BK28" s="659"/>
      <c r="BL28" s="659"/>
      <c r="BM28" s="659"/>
      <c r="BN28" s="660"/>
      <c r="BO28" s="684"/>
      <c r="BP28" s="684"/>
      <c r="BQ28" s="684"/>
      <c r="BR28" s="684"/>
      <c r="BS28" s="664"/>
      <c r="BT28" s="659"/>
      <c r="BU28" s="659"/>
      <c r="BV28" s="659"/>
      <c r="BW28" s="659"/>
      <c r="BX28" s="659"/>
      <c r="BY28" s="659"/>
      <c r="BZ28" s="659"/>
      <c r="CA28" s="659"/>
      <c r="CB28" s="694"/>
      <c r="CD28" s="655" t="s">
        <v>302</v>
      </c>
      <c r="CE28" s="656"/>
      <c r="CF28" s="656"/>
      <c r="CG28" s="656"/>
      <c r="CH28" s="656"/>
      <c r="CI28" s="656"/>
      <c r="CJ28" s="656"/>
      <c r="CK28" s="656"/>
      <c r="CL28" s="656"/>
      <c r="CM28" s="656"/>
      <c r="CN28" s="656"/>
      <c r="CO28" s="656"/>
      <c r="CP28" s="656"/>
      <c r="CQ28" s="657"/>
      <c r="CR28" s="658">
        <v>1911409</v>
      </c>
      <c r="CS28" s="659"/>
      <c r="CT28" s="659"/>
      <c r="CU28" s="659"/>
      <c r="CV28" s="659"/>
      <c r="CW28" s="659"/>
      <c r="CX28" s="659"/>
      <c r="CY28" s="660"/>
      <c r="CZ28" s="661">
        <v>9.1</v>
      </c>
      <c r="DA28" s="670"/>
      <c r="DB28" s="670"/>
      <c r="DC28" s="671"/>
      <c r="DD28" s="664">
        <v>1759535</v>
      </c>
      <c r="DE28" s="659"/>
      <c r="DF28" s="659"/>
      <c r="DG28" s="659"/>
      <c r="DH28" s="659"/>
      <c r="DI28" s="659"/>
      <c r="DJ28" s="659"/>
      <c r="DK28" s="660"/>
      <c r="DL28" s="664">
        <v>1759535</v>
      </c>
      <c r="DM28" s="659"/>
      <c r="DN28" s="659"/>
      <c r="DO28" s="659"/>
      <c r="DP28" s="659"/>
      <c r="DQ28" s="659"/>
      <c r="DR28" s="659"/>
      <c r="DS28" s="659"/>
      <c r="DT28" s="659"/>
      <c r="DU28" s="659"/>
      <c r="DV28" s="660"/>
      <c r="DW28" s="661">
        <v>14.1</v>
      </c>
      <c r="DX28" s="670"/>
      <c r="DY28" s="670"/>
      <c r="DZ28" s="670"/>
      <c r="EA28" s="670"/>
      <c r="EB28" s="670"/>
      <c r="EC28" s="689"/>
    </row>
    <row r="29" spans="2:133" ht="11.25" customHeight="1" x14ac:dyDescent="0.2">
      <c r="B29" s="655" t="s">
        <v>303</v>
      </c>
      <c r="C29" s="656"/>
      <c r="D29" s="656"/>
      <c r="E29" s="656"/>
      <c r="F29" s="656"/>
      <c r="G29" s="656"/>
      <c r="H29" s="656"/>
      <c r="I29" s="656"/>
      <c r="J29" s="656"/>
      <c r="K29" s="656"/>
      <c r="L29" s="656"/>
      <c r="M29" s="656"/>
      <c r="N29" s="656"/>
      <c r="O29" s="656"/>
      <c r="P29" s="656"/>
      <c r="Q29" s="657"/>
      <c r="R29" s="658">
        <v>31828</v>
      </c>
      <c r="S29" s="659"/>
      <c r="T29" s="659"/>
      <c r="U29" s="659"/>
      <c r="V29" s="659"/>
      <c r="W29" s="659"/>
      <c r="X29" s="659"/>
      <c r="Y29" s="660"/>
      <c r="Z29" s="684">
        <v>0.1</v>
      </c>
      <c r="AA29" s="684"/>
      <c r="AB29" s="684"/>
      <c r="AC29" s="684"/>
      <c r="AD29" s="685" t="s">
        <v>129</v>
      </c>
      <c r="AE29" s="685"/>
      <c r="AF29" s="685"/>
      <c r="AG29" s="685"/>
      <c r="AH29" s="685"/>
      <c r="AI29" s="685"/>
      <c r="AJ29" s="685"/>
      <c r="AK29" s="685"/>
      <c r="AL29" s="661" t="s">
        <v>129</v>
      </c>
      <c r="AM29" s="662"/>
      <c r="AN29" s="662"/>
      <c r="AO29" s="686"/>
      <c r="AP29" s="635"/>
      <c r="AQ29" s="636"/>
      <c r="AR29" s="636"/>
      <c r="AS29" s="636"/>
      <c r="AT29" s="636"/>
      <c r="AU29" s="636"/>
      <c r="AV29" s="636"/>
      <c r="AW29" s="636"/>
      <c r="AX29" s="636"/>
      <c r="AY29" s="636"/>
      <c r="AZ29" s="636"/>
      <c r="BA29" s="636"/>
      <c r="BB29" s="636"/>
      <c r="BC29" s="636"/>
      <c r="BD29" s="636"/>
      <c r="BE29" s="636"/>
      <c r="BF29" s="637"/>
      <c r="BG29" s="658"/>
      <c r="BH29" s="659"/>
      <c r="BI29" s="659"/>
      <c r="BJ29" s="659"/>
      <c r="BK29" s="659"/>
      <c r="BL29" s="659"/>
      <c r="BM29" s="659"/>
      <c r="BN29" s="660"/>
      <c r="BO29" s="684"/>
      <c r="BP29" s="684"/>
      <c r="BQ29" s="684"/>
      <c r="BR29" s="684"/>
      <c r="BS29" s="685"/>
      <c r="BT29" s="685"/>
      <c r="BU29" s="685"/>
      <c r="BV29" s="685"/>
      <c r="BW29" s="685"/>
      <c r="BX29" s="685"/>
      <c r="BY29" s="685"/>
      <c r="BZ29" s="685"/>
      <c r="CA29" s="685"/>
      <c r="CB29" s="730"/>
      <c r="CD29" s="678" t="s">
        <v>304</v>
      </c>
      <c r="CE29" s="679"/>
      <c r="CF29" s="655" t="s">
        <v>70</v>
      </c>
      <c r="CG29" s="656"/>
      <c r="CH29" s="656"/>
      <c r="CI29" s="656"/>
      <c r="CJ29" s="656"/>
      <c r="CK29" s="656"/>
      <c r="CL29" s="656"/>
      <c r="CM29" s="656"/>
      <c r="CN29" s="656"/>
      <c r="CO29" s="656"/>
      <c r="CP29" s="656"/>
      <c r="CQ29" s="657"/>
      <c r="CR29" s="658">
        <v>1908737</v>
      </c>
      <c r="CS29" s="668"/>
      <c r="CT29" s="668"/>
      <c r="CU29" s="668"/>
      <c r="CV29" s="668"/>
      <c r="CW29" s="668"/>
      <c r="CX29" s="668"/>
      <c r="CY29" s="669"/>
      <c r="CZ29" s="661">
        <v>9.1</v>
      </c>
      <c r="DA29" s="670"/>
      <c r="DB29" s="670"/>
      <c r="DC29" s="671"/>
      <c r="DD29" s="664">
        <v>1756863</v>
      </c>
      <c r="DE29" s="668"/>
      <c r="DF29" s="668"/>
      <c r="DG29" s="668"/>
      <c r="DH29" s="668"/>
      <c r="DI29" s="668"/>
      <c r="DJ29" s="668"/>
      <c r="DK29" s="669"/>
      <c r="DL29" s="664">
        <v>1756863</v>
      </c>
      <c r="DM29" s="668"/>
      <c r="DN29" s="668"/>
      <c r="DO29" s="668"/>
      <c r="DP29" s="668"/>
      <c r="DQ29" s="668"/>
      <c r="DR29" s="668"/>
      <c r="DS29" s="668"/>
      <c r="DT29" s="668"/>
      <c r="DU29" s="668"/>
      <c r="DV29" s="669"/>
      <c r="DW29" s="661">
        <v>14.1</v>
      </c>
      <c r="DX29" s="670"/>
      <c r="DY29" s="670"/>
      <c r="DZ29" s="670"/>
      <c r="EA29" s="670"/>
      <c r="EB29" s="670"/>
      <c r="EC29" s="689"/>
    </row>
    <row r="30" spans="2:133" ht="11.25" customHeight="1" x14ac:dyDescent="0.2">
      <c r="B30" s="655" t="s">
        <v>305</v>
      </c>
      <c r="C30" s="656"/>
      <c r="D30" s="656"/>
      <c r="E30" s="656"/>
      <c r="F30" s="656"/>
      <c r="G30" s="656"/>
      <c r="H30" s="656"/>
      <c r="I30" s="656"/>
      <c r="J30" s="656"/>
      <c r="K30" s="656"/>
      <c r="L30" s="656"/>
      <c r="M30" s="656"/>
      <c r="N30" s="656"/>
      <c r="O30" s="656"/>
      <c r="P30" s="656"/>
      <c r="Q30" s="657"/>
      <c r="R30" s="658">
        <v>149636</v>
      </c>
      <c r="S30" s="659"/>
      <c r="T30" s="659"/>
      <c r="U30" s="659"/>
      <c r="V30" s="659"/>
      <c r="W30" s="659"/>
      <c r="X30" s="659"/>
      <c r="Y30" s="660"/>
      <c r="Z30" s="684">
        <v>0.7</v>
      </c>
      <c r="AA30" s="684"/>
      <c r="AB30" s="684"/>
      <c r="AC30" s="684"/>
      <c r="AD30" s="685">
        <v>34102</v>
      </c>
      <c r="AE30" s="685"/>
      <c r="AF30" s="685"/>
      <c r="AG30" s="685"/>
      <c r="AH30" s="685"/>
      <c r="AI30" s="685"/>
      <c r="AJ30" s="685"/>
      <c r="AK30" s="685"/>
      <c r="AL30" s="661">
        <v>0.3</v>
      </c>
      <c r="AM30" s="662"/>
      <c r="AN30" s="662"/>
      <c r="AO30" s="686"/>
      <c r="AP30" s="711" t="s">
        <v>223</v>
      </c>
      <c r="AQ30" s="712"/>
      <c r="AR30" s="712"/>
      <c r="AS30" s="712"/>
      <c r="AT30" s="712"/>
      <c r="AU30" s="712"/>
      <c r="AV30" s="712"/>
      <c r="AW30" s="712"/>
      <c r="AX30" s="712"/>
      <c r="AY30" s="712"/>
      <c r="AZ30" s="712"/>
      <c r="BA30" s="712"/>
      <c r="BB30" s="712"/>
      <c r="BC30" s="712"/>
      <c r="BD30" s="712"/>
      <c r="BE30" s="712"/>
      <c r="BF30" s="713"/>
      <c r="BG30" s="711" t="s">
        <v>306</v>
      </c>
      <c r="BH30" s="728"/>
      <c r="BI30" s="728"/>
      <c r="BJ30" s="728"/>
      <c r="BK30" s="728"/>
      <c r="BL30" s="728"/>
      <c r="BM30" s="728"/>
      <c r="BN30" s="728"/>
      <c r="BO30" s="728"/>
      <c r="BP30" s="728"/>
      <c r="BQ30" s="729"/>
      <c r="BR30" s="711" t="s">
        <v>307</v>
      </c>
      <c r="BS30" s="728"/>
      <c r="BT30" s="728"/>
      <c r="BU30" s="728"/>
      <c r="BV30" s="728"/>
      <c r="BW30" s="728"/>
      <c r="BX30" s="728"/>
      <c r="BY30" s="728"/>
      <c r="BZ30" s="728"/>
      <c r="CA30" s="728"/>
      <c r="CB30" s="729"/>
      <c r="CD30" s="680"/>
      <c r="CE30" s="681"/>
      <c r="CF30" s="655" t="s">
        <v>308</v>
      </c>
      <c r="CG30" s="656"/>
      <c r="CH30" s="656"/>
      <c r="CI30" s="656"/>
      <c r="CJ30" s="656"/>
      <c r="CK30" s="656"/>
      <c r="CL30" s="656"/>
      <c r="CM30" s="656"/>
      <c r="CN30" s="656"/>
      <c r="CO30" s="656"/>
      <c r="CP30" s="656"/>
      <c r="CQ30" s="657"/>
      <c r="CR30" s="658">
        <v>1827035</v>
      </c>
      <c r="CS30" s="659"/>
      <c r="CT30" s="659"/>
      <c r="CU30" s="659"/>
      <c r="CV30" s="659"/>
      <c r="CW30" s="659"/>
      <c r="CX30" s="659"/>
      <c r="CY30" s="660"/>
      <c r="CZ30" s="661">
        <v>8.6999999999999993</v>
      </c>
      <c r="DA30" s="670"/>
      <c r="DB30" s="670"/>
      <c r="DC30" s="671"/>
      <c r="DD30" s="664">
        <v>1678511</v>
      </c>
      <c r="DE30" s="659"/>
      <c r="DF30" s="659"/>
      <c r="DG30" s="659"/>
      <c r="DH30" s="659"/>
      <c r="DI30" s="659"/>
      <c r="DJ30" s="659"/>
      <c r="DK30" s="660"/>
      <c r="DL30" s="664">
        <v>1678511</v>
      </c>
      <c r="DM30" s="659"/>
      <c r="DN30" s="659"/>
      <c r="DO30" s="659"/>
      <c r="DP30" s="659"/>
      <c r="DQ30" s="659"/>
      <c r="DR30" s="659"/>
      <c r="DS30" s="659"/>
      <c r="DT30" s="659"/>
      <c r="DU30" s="659"/>
      <c r="DV30" s="660"/>
      <c r="DW30" s="661">
        <v>13.5</v>
      </c>
      <c r="DX30" s="670"/>
      <c r="DY30" s="670"/>
      <c r="DZ30" s="670"/>
      <c r="EA30" s="670"/>
      <c r="EB30" s="670"/>
      <c r="EC30" s="689"/>
    </row>
    <row r="31" spans="2:133" ht="11.25" customHeight="1" x14ac:dyDescent="0.2">
      <c r="B31" s="655" t="s">
        <v>309</v>
      </c>
      <c r="C31" s="656"/>
      <c r="D31" s="656"/>
      <c r="E31" s="656"/>
      <c r="F31" s="656"/>
      <c r="G31" s="656"/>
      <c r="H31" s="656"/>
      <c r="I31" s="656"/>
      <c r="J31" s="656"/>
      <c r="K31" s="656"/>
      <c r="L31" s="656"/>
      <c r="M31" s="656"/>
      <c r="N31" s="656"/>
      <c r="O31" s="656"/>
      <c r="P31" s="656"/>
      <c r="Q31" s="657"/>
      <c r="R31" s="658">
        <v>21356</v>
      </c>
      <c r="S31" s="659"/>
      <c r="T31" s="659"/>
      <c r="U31" s="659"/>
      <c r="V31" s="659"/>
      <c r="W31" s="659"/>
      <c r="X31" s="659"/>
      <c r="Y31" s="660"/>
      <c r="Z31" s="684">
        <v>0.1</v>
      </c>
      <c r="AA31" s="684"/>
      <c r="AB31" s="684"/>
      <c r="AC31" s="684"/>
      <c r="AD31" s="685" t="s">
        <v>129</v>
      </c>
      <c r="AE31" s="685"/>
      <c r="AF31" s="685"/>
      <c r="AG31" s="685"/>
      <c r="AH31" s="685"/>
      <c r="AI31" s="685"/>
      <c r="AJ31" s="685"/>
      <c r="AK31" s="685"/>
      <c r="AL31" s="661" t="s">
        <v>129</v>
      </c>
      <c r="AM31" s="662"/>
      <c r="AN31" s="662"/>
      <c r="AO31" s="686"/>
      <c r="AP31" s="723" t="s">
        <v>310</v>
      </c>
      <c r="AQ31" s="724"/>
      <c r="AR31" s="724"/>
      <c r="AS31" s="724"/>
      <c r="AT31" s="725" t="s">
        <v>311</v>
      </c>
      <c r="AU31" s="356"/>
      <c r="AV31" s="356"/>
      <c r="AW31" s="356"/>
      <c r="AX31" s="708" t="s">
        <v>188</v>
      </c>
      <c r="AY31" s="709"/>
      <c r="AZ31" s="709"/>
      <c r="BA31" s="709"/>
      <c r="BB31" s="709"/>
      <c r="BC31" s="709"/>
      <c r="BD31" s="709"/>
      <c r="BE31" s="709"/>
      <c r="BF31" s="710"/>
      <c r="BG31" s="718">
        <v>99.2</v>
      </c>
      <c r="BH31" s="719"/>
      <c r="BI31" s="719"/>
      <c r="BJ31" s="719"/>
      <c r="BK31" s="719"/>
      <c r="BL31" s="719"/>
      <c r="BM31" s="720">
        <v>97.8</v>
      </c>
      <c r="BN31" s="719"/>
      <c r="BO31" s="719"/>
      <c r="BP31" s="719"/>
      <c r="BQ31" s="721"/>
      <c r="BR31" s="718">
        <v>99.1</v>
      </c>
      <c r="BS31" s="719"/>
      <c r="BT31" s="719"/>
      <c r="BU31" s="719"/>
      <c r="BV31" s="719"/>
      <c r="BW31" s="719"/>
      <c r="BX31" s="720">
        <v>97.6</v>
      </c>
      <c r="BY31" s="719"/>
      <c r="BZ31" s="719"/>
      <c r="CA31" s="719"/>
      <c r="CB31" s="721"/>
      <c r="CD31" s="680"/>
      <c r="CE31" s="681"/>
      <c r="CF31" s="655" t="s">
        <v>312</v>
      </c>
      <c r="CG31" s="656"/>
      <c r="CH31" s="656"/>
      <c r="CI31" s="656"/>
      <c r="CJ31" s="656"/>
      <c r="CK31" s="656"/>
      <c r="CL31" s="656"/>
      <c r="CM31" s="656"/>
      <c r="CN31" s="656"/>
      <c r="CO31" s="656"/>
      <c r="CP31" s="656"/>
      <c r="CQ31" s="657"/>
      <c r="CR31" s="658">
        <v>81702</v>
      </c>
      <c r="CS31" s="668"/>
      <c r="CT31" s="668"/>
      <c r="CU31" s="668"/>
      <c r="CV31" s="668"/>
      <c r="CW31" s="668"/>
      <c r="CX31" s="668"/>
      <c r="CY31" s="669"/>
      <c r="CZ31" s="661">
        <v>0.4</v>
      </c>
      <c r="DA31" s="670"/>
      <c r="DB31" s="670"/>
      <c r="DC31" s="671"/>
      <c r="DD31" s="664">
        <v>78352</v>
      </c>
      <c r="DE31" s="668"/>
      <c r="DF31" s="668"/>
      <c r="DG31" s="668"/>
      <c r="DH31" s="668"/>
      <c r="DI31" s="668"/>
      <c r="DJ31" s="668"/>
      <c r="DK31" s="669"/>
      <c r="DL31" s="664">
        <v>78352</v>
      </c>
      <c r="DM31" s="668"/>
      <c r="DN31" s="668"/>
      <c r="DO31" s="668"/>
      <c r="DP31" s="668"/>
      <c r="DQ31" s="668"/>
      <c r="DR31" s="668"/>
      <c r="DS31" s="668"/>
      <c r="DT31" s="668"/>
      <c r="DU31" s="668"/>
      <c r="DV31" s="669"/>
      <c r="DW31" s="661">
        <v>0.6</v>
      </c>
      <c r="DX31" s="670"/>
      <c r="DY31" s="670"/>
      <c r="DZ31" s="670"/>
      <c r="EA31" s="670"/>
      <c r="EB31" s="670"/>
      <c r="EC31" s="689"/>
    </row>
    <row r="32" spans="2:133" ht="11.25" customHeight="1" x14ac:dyDescent="0.2">
      <c r="B32" s="655" t="s">
        <v>313</v>
      </c>
      <c r="C32" s="656"/>
      <c r="D32" s="656"/>
      <c r="E32" s="656"/>
      <c r="F32" s="656"/>
      <c r="G32" s="656"/>
      <c r="H32" s="656"/>
      <c r="I32" s="656"/>
      <c r="J32" s="656"/>
      <c r="K32" s="656"/>
      <c r="L32" s="656"/>
      <c r="M32" s="656"/>
      <c r="N32" s="656"/>
      <c r="O32" s="656"/>
      <c r="P32" s="656"/>
      <c r="Q32" s="657"/>
      <c r="R32" s="658">
        <v>5546987</v>
      </c>
      <c r="S32" s="659"/>
      <c r="T32" s="659"/>
      <c r="U32" s="659"/>
      <c r="V32" s="659"/>
      <c r="W32" s="659"/>
      <c r="X32" s="659"/>
      <c r="Y32" s="660"/>
      <c r="Z32" s="684">
        <v>25.4</v>
      </c>
      <c r="AA32" s="684"/>
      <c r="AB32" s="684"/>
      <c r="AC32" s="684"/>
      <c r="AD32" s="685" t="s">
        <v>129</v>
      </c>
      <c r="AE32" s="685"/>
      <c r="AF32" s="685"/>
      <c r="AG32" s="685"/>
      <c r="AH32" s="685"/>
      <c r="AI32" s="685"/>
      <c r="AJ32" s="685"/>
      <c r="AK32" s="685"/>
      <c r="AL32" s="661" t="s">
        <v>129</v>
      </c>
      <c r="AM32" s="662"/>
      <c r="AN32" s="662"/>
      <c r="AO32" s="686"/>
      <c r="AP32" s="695"/>
      <c r="AQ32" s="696"/>
      <c r="AR32" s="696"/>
      <c r="AS32" s="696"/>
      <c r="AT32" s="726"/>
      <c r="AU32" s="211" t="s">
        <v>314</v>
      </c>
      <c r="AX32" s="655" t="s">
        <v>315</v>
      </c>
      <c r="AY32" s="656"/>
      <c r="AZ32" s="656"/>
      <c r="BA32" s="656"/>
      <c r="BB32" s="656"/>
      <c r="BC32" s="656"/>
      <c r="BD32" s="656"/>
      <c r="BE32" s="656"/>
      <c r="BF32" s="657"/>
      <c r="BG32" s="722">
        <v>98.9</v>
      </c>
      <c r="BH32" s="668"/>
      <c r="BI32" s="668"/>
      <c r="BJ32" s="668"/>
      <c r="BK32" s="668"/>
      <c r="BL32" s="668"/>
      <c r="BM32" s="662">
        <v>96.7</v>
      </c>
      <c r="BN32" s="668"/>
      <c r="BO32" s="668"/>
      <c r="BP32" s="668"/>
      <c r="BQ32" s="693"/>
      <c r="BR32" s="722">
        <v>98.8</v>
      </c>
      <c r="BS32" s="668"/>
      <c r="BT32" s="668"/>
      <c r="BU32" s="668"/>
      <c r="BV32" s="668"/>
      <c r="BW32" s="668"/>
      <c r="BX32" s="662">
        <v>96.7</v>
      </c>
      <c r="BY32" s="668"/>
      <c r="BZ32" s="668"/>
      <c r="CA32" s="668"/>
      <c r="CB32" s="693"/>
      <c r="CD32" s="682"/>
      <c r="CE32" s="683"/>
      <c r="CF32" s="655" t="s">
        <v>316</v>
      </c>
      <c r="CG32" s="656"/>
      <c r="CH32" s="656"/>
      <c r="CI32" s="656"/>
      <c r="CJ32" s="656"/>
      <c r="CK32" s="656"/>
      <c r="CL32" s="656"/>
      <c r="CM32" s="656"/>
      <c r="CN32" s="656"/>
      <c r="CO32" s="656"/>
      <c r="CP32" s="656"/>
      <c r="CQ32" s="657"/>
      <c r="CR32" s="658">
        <v>2672</v>
      </c>
      <c r="CS32" s="659"/>
      <c r="CT32" s="659"/>
      <c r="CU32" s="659"/>
      <c r="CV32" s="659"/>
      <c r="CW32" s="659"/>
      <c r="CX32" s="659"/>
      <c r="CY32" s="660"/>
      <c r="CZ32" s="661">
        <v>0</v>
      </c>
      <c r="DA32" s="670"/>
      <c r="DB32" s="670"/>
      <c r="DC32" s="671"/>
      <c r="DD32" s="664">
        <v>2672</v>
      </c>
      <c r="DE32" s="659"/>
      <c r="DF32" s="659"/>
      <c r="DG32" s="659"/>
      <c r="DH32" s="659"/>
      <c r="DI32" s="659"/>
      <c r="DJ32" s="659"/>
      <c r="DK32" s="660"/>
      <c r="DL32" s="664">
        <v>2672</v>
      </c>
      <c r="DM32" s="659"/>
      <c r="DN32" s="659"/>
      <c r="DO32" s="659"/>
      <c r="DP32" s="659"/>
      <c r="DQ32" s="659"/>
      <c r="DR32" s="659"/>
      <c r="DS32" s="659"/>
      <c r="DT32" s="659"/>
      <c r="DU32" s="659"/>
      <c r="DV32" s="660"/>
      <c r="DW32" s="661">
        <v>0</v>
      </c>
      <c r="DX32" s="670"/>
      <c r="DY32" s="670"/>
      <c r="DZ32" s="670"/>
      <c r="EA32" s="670"/>
      <c r="EB32" s="670"/>
      <c r="EC32" s="689"/>
    </row>
    <row r="33" spans="2:133" ht="11.25" customHeight="1" x14ac:dyDescent="0.2">
      <c r="B33" s="715" t="s">
        <v>317</v>
      </c>
      <c r="C33" s="716"/>
      <c r="D33" s="716"/>
      <c r="E33" s="716"/>
      <c r="F33" s="716"/>
      <c r="G33" s="716"/>
      <c r="H33" s="716"/>
      <c r="I33" s="716"/>
      <c r="J33" s="716"/>
      <c r="K33" s="716"/>
      <c r="L33" s="716"/>
      <c r="M33" s="716"/>
      <c r="N33" s="716"/>
      <c r="O33" s="716"/>
      <c r="P33" s="716"/>
      <c r="Q33" s="717"/>
      <c r="R33" s="658" t="s">
        <v>129</v>
      </c>
      <c r="S33" s="659"/>
      <c r="T33" s="659"/>
      <c r="U33" s="659"/>
      <c r="V33" s="659"/>
      <c r="W33" s="659"/>
      <c r="X33" s="659"/>
      <c r="Y33" s="660"/>
      <c r="Z33" s="684" t="s">
        <v>129</v>
      </c>
      <c r="AA33" s="684"/>
      <c r="AB33" s="684"/>
      <c r="AC33" s="684"/>
      <c r="AD33" s="685" t="s">
        <v>129</v>
      </c>
      <c r="AE33" s="685"/>
      <c r="AF33" s="685"/>
      <c r="AG33" s="685"/>
      <c r="AH33" s="685"/>
      <c r="AI33" s="685"/>
      <c r="AJ33" s="685"/>
      <c r="AK33" s="685"/>
      <c r="AL33" s="661" t="s">
        <v>129</v>
      </c>
      <c r="AM33" s="662"/>
      <c r="AN33" s="662"/>
      <c r="AO33" s="686"/>
      <c r="AP33" s="697"/>
      <c r="AQ33" s="698"/>
      <c r="AR33" s="698"/>
      <c r="AS33" s="698"/>
      <c r="AT33" s="727"/>
      <c r="AU33" s="355"/>
      <c r="AV33" s="355"/>
      <c r="AW33" s="355"/>
      <c r="AX33" s="635" t="s">
        <v>318</v>
      </c>
      <c r="AY33" s="636"/>
      <c r="AZ33" s="636"/>
      <c r="BA33" s="636"/>
      <c r="BB33" s="636"/>
      <c r="BC33" s="636"/>
      <c r="BD33" s="636"/>
      <c r="BE33" s="636"/>
      <c r="BF33" s="637"/>
      <c r="BG33" s="714">
        <v>99.5</v>
      </c>
      <c r="BH33" s="639"/>
      <c r="BI33" s="639"/>
      <c r="BJ33" s="639"/>
      <c r="BK33" s="639"/>
      <c r="BL33" s="639"/>
      <c r="BM33" s="676">
        <v>98.8</v>
      </c>
      <c r="BN33" s="639"/>
      <c r="BO33" s="639"/>
      <c r="BP33" s="639"/>
      <c r="BQ33" s="687"/>
      <c r="BR33" s="714">
        <v>99.2</v>
      </c>
      <c r="BS33" s="639"/>
      <c r="BT33" s="639"/>
      <c r="BU33" s="639"/>
      <c r="BV33" s="639"/>
      <c r="BW33" s="639"/>
      <c r="BX33" s="676">
        <v>98.4</v>
      </c>
      <c r="BY33" s="639"/>
      <c r="BZ33" s="639"/>
      <c r="CA33" s="639"/>
      <c r="CB33" s="687"/>
      <c r="CD33" s="655" t="s">
        <v>319</v>
      </c>
      <c r="CE33" s="656"/>
      <c r="CF33" s="656"/>
      <c r="CG33" s="656"/>
      <c r="CH33" s="656"/>
      <c r="CI33" s="656"/>
      <c r="CJ33" s="656"/>
      <c r="CK33" s="656"/>
      <c r="CL33" s="656"/>
      <c r="CM33" s="656"/>
      <c r="CN33" s="656"/>
      <c r="CO33" s="656"/>
      <c r="CP33" s="656"/>
      <c r="CQ33" s="657"/>
      <c r="CR33" s="658">
        <v>7939905</v>
      </c>
      <c r="CS33" s="668"/>
      <c r="CT33" s="668"/>
      <c r="CU33" s="668"/>
      <c r="CV33" s="668"/>
      <c r="CW33" s="668"/>
      <c r="CX33" s="668"/>
      <c r="CY33" s="669"/>
      <c r="CZ33" s="661">
        <v>37.700000000000003</v>
      </c>
      <c r="DA33" s="670"/>
      <c r="DB33" s="670"/>
      <c r="DC33" s="671"/>
      <c r="DD33" s="664">
        <v>6439327</v>
      </c>
      <c r="DE33" s="668"/>
      <c r="DF33" s="668"/>
      <c r="DG33" s="668"/>
      <c r="DH33" s="668"/>
      <c r="DI33" s="668"/>
      <c r="DJ33" s="668"/>
      <c r="DK33" s="669"/>
      <c r="DL33" s="664">
        <v>5191974</v>
      </c>
      <c r="DM33" s="668"/>
      <c r="DN33" s="668"/>
      <c r="DO33" s="668"/>
      <c r="DP33" s="668"/>
      <c r="DQ33" s="668"/>
      <c r="DR33" s="668"/>
      <c r="DS33" s="668"/>
      <c r="DT33" s="668"/>
      <c r="DU33" s="668"/>
      <c r="DV33" s="669"/>
      <c r="DW33" s="661">
        <v>41.7</v>
      </c>
      <c r="DX33" s="670"/>
      <c r="DY33" s="670"/>
      <c r="DZ33" s="670"/>
      <c r="EA33" s="670"/>
      <c r="EB33" s="670"/>
      <c r="EC33" s="689"/>
    </row>
    <row r="34" spans="2:133" ht="11.25" customHeight="1" x14ac:dyDescent="0.2">
      <c r="B34" s="655" t="s">
        <v>320</v>
      </c>
      <c r="C34" s="656"/>
      <c r="D34" s="656"/>
      <c r="E34" s="656"/>
      <c r="F34" s="656"/>
      <c r="G34" s="656"/>
      <c r="H34" s="656"/>
      <c r="I34" s="656"/>
      <c r="J34" s="656"/>
      <c r="K34" s="656"/>
      <c r="L34" s="656"/>
      <c r="M34" s="656"/>
      <c r="N34" s="656"/>
      <c r="O34" s="656"/>
      <c r="P34" s="656"/>
      <c r="Q34" s="657"/>
      <c r="R34" s="658">
        <v>1467721</v>
      </c>
      <c r="S34" s="659"/>
      <c r="T34" s="659"/>
      <c r="U34" s="659"/>
      <c r="V34" s="659"/>
      <c r="W34" s="659"/>
      <c r="X34" s="659"/>
      <c r="Y34" s="660"/>
      <c r="Z34" s="684">
        <v>6.7</v>
      </c>
      <c r="AA34" s="684"/>
      <c r="AB34" s="684"/>
      <c r="AC34" s="684"/>
      <c r="AD34" s="685" t="s">
        <v>129</v>
      </c>
      <c r="AE34" s="685"/>
      <c r="AF34" s="685"/>
      <c r="AG34" s="685"/>
      <c r="AH34" s="685"/>
      <c r="AI34" s="685"/>
      <c r="AJ34" s="685"/>
      <c r="AK34" s="685"/>
      <c r="AL34" s="661" t="s">
        <v>129</v>
      </c>
      <c r="AM34" s="662"/>
      <c r="AN34" s="662"/>
      <c r="AO34" s="686"/>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55" t="s">
        <v>321</v>
      </c>
      <c r="CE34" s="656"/>
      <c r="CF34" s="656"/>
      <c r="CG34" s="656"/>
      <c r="CH34" s="656"/>
      <c r="CI34" s="656"/>
      <c r="CJ34" s="656"/>
      <c r="CK34" s="656"/>
      <c r="CL34" s="656"/>
      <c r="CM34" s="656"/>
      <c r="CN34" s="656"/>
      <c r="CO34" s="656"/>
      <c r="CP34" s="656"/>
      <c r="CQ34" s="657"/>
      <c r="CR34" s="658">
        <v>2926088</v>
      </c>
      <c r="CS34" s="659"/>
      <c r="CT34" s="659"/>
      <c r="CU34" s="659"/>
      <c r="CV34" s="659"/>
      <c r="CW34" s="659"/>
      <c r="CX34" s="659"/>
      <c r="CY34" s="660"/>
      <c r="CZ34" s="661">
        <v>13.9</v>
      </c>
      <c r="DA34" s="670"/>
      <c r="DB34" s="670"/>
      <c r="DC34" s="671"/>
      <c r="DD34" s="664">
        <v>2307453</v>
      </c>
      <c r="DE34" s="659"/>
      <c r="DF34" s="659"/>
      <c r="DG34" s="659"/>
      <c r="DH34" s="659"/>
      <c r="DI34" s="659"/>
      <c r="DJ34" s="659"/>
      <c r="DK34" s="660"/>
      <c r="DL34" s="664">
        <v>2047517</v>
      </c>
      <c r="DM34" s="659"/>
      <c r="DN34" s="659"/>
      <c r="DO34" s="659"/>
      <c r="DP34" s="659"/>
      <c r="DQ34" s="659"/>
      <c r="DR34" s="659"/>
      <c r="DS34" s="659"/>
      <c r="DT34" s="659"/>
      <c r="DU34" s="659"/>
      <c r="DV34" s="660"/>
      <c r="DW34" s="661">
        <v>16.399999999999999</v>
      </c>
      <c r="DX34" s="670"/>
      <c r="DY34" s="670"/>
      <c r="DZ34" s="670"/>
      <c r="EA34" s="670"/>
      <c r="EB34" s="670"/>
      <c r="EC34" s="689"/>
    </row>
    <row r="35" spans="2:133" ht="11.25" customHeight="1" x14ac:dyDescent="0.2">
      <c r="B35" s="655" t="s">
        <v>322</v>
      </c>
      <c r="C35" s="656"/>
      <c r="D35" s="656"/>
      <c r="E35" s="656"/>
      <c r="F35" s="656"/>
      <c r="G35" s="656"/>
      <c r="H35" s="656"/>
      <c r="I35" s="656"/>
      <c r="J35" s="656"/>
      <c r="K35" s="656"/>
      <c r="L35" s="656"/>
      <c r="M35" s="656"/>
      <c r="N35" s="656"/>
      <c r="O35" s="656"/>
      <c r="P35" s="656"/>
      <c r="Q35" s="657"/>
      <c r="R35" s="658">
        <v>33491</v>
      </c>
      <c r="S35" s="659"/>
      <c r="T35" s="659"/>
      <c r="U35" s="659"/>
      <c r="V35" s="659"/>
      <c r="W35" s="659"/>
      <c r="X35" s="659"/>
      <c r="Y35" s="660"/>
      <c r="Z35" s="684">
        <v>0.2</v>
      </c>
      <c r="AA35" s="684"/>
      <c r="AB35" s="684"/>
      <c r="AC35" s="684"/>
      <c r="AD35" s="685">
        <v>21734</v>
      </c>
      <c r="AE35" s="685"/>
      <c r="AF35" s="685"/>
      <c r="AG35" s="685"/>
      <c r="AH35" s="685"/>
      <c r="AI35" s="685"/>
      <c r="AJ35" s="685"/>
      <c r="AK35" s="685"/>
      <c r="AL35" s="661">
        <v>0.2</v>
      </c>
      <c r="AM35" s="662"/>
      <c r="AN35" s="662"/>
      <c r="AO35" s="686"/>
      <c r="AP35" s="216"/>
      <c r="AQ35" s="711" t="s">
        <v>323</v>
      </c>
      <c r="AR35" s="712"/>
      <c r="AS35" s="712"/>
      <c r="AT35" s="712"/>
      <c r="AU35" s="712"/>
      <c r="AV35" s="712"/>
      <c r="AW35" s="712"/>
      <c r="AX35" s="712"/>
      <c r="AY35" s="712"/>
      <c r="AZ35" s="712"/>
      <c r="BA35" s="712"/>
      <c r="BB35" s="712"/>
      <c r="BC35" s="712"/>
      <c r="BD35" s="712"/>
      <c r="BE35" s="712"/>
      <c r="BF35" s="713"/>
      <c r="BG35" s="711" t="s">
        <v>324</v>
      </c>
      <c r="BH35" s="712"/>
      <c r="BI35" s="712"/>
      <c r="BJ35" s="712"/>
      <c r="BK35" s="712"/>
      <c r="BL35" s="712"/>
      <c r="BM35" s="712"/>
      <c r="BN35" s="712"/>
      <c r="BO35" s="712"/>
      <c r="BP35" s="712"/>
      <c r="BQ35" s="712"/>
      <c r="BR35" s="712"/>
      <c r="BS35" s="712"/>
      <c r="BT35" s="712"/>
      <c r="BU35" s="712"/>
      <c r="BV35" s="712"/>
      <c r="BW35" s="712"/>
      <c r="BX35" s="712"/>
      <c r="BY35" s="712"/>
      <c r="BZ35" s="712"/>
      <c r="CA35" s="712"/>
      <c r="CB35" s="713"/>
      <c r="CD35" s="655" t="s">
        <v>325</v>
      </c>
      <c r="CE35" s="656"/>
      <c r="CF35" s="656"/>
      <c r="CG35" s="656"/>
      <c r="CH35" s="656"/>
      <c r="CI35" s="656"/>
      <c r="CJ35" s="656"/>
      <c r="CK35" s="656"/>
      <c r="CL35" s="656"/>
      <c r="CM35" s="656"/>
      <c r="CN35" s="656"/>
      <c r="CO35" s="656"/>
      <c r="CP35" s="656"/>
      <c r="CQ35" s="657"/>
      <c r="CR35" s="658">
        <v>249825</v>
      </c>
      <c r="CS35" s="668"/>
      <c r="CT35" s="668"/>
      <c r="CU35" s="668"/>
      <c r="CV35" s="668"/>
      <c r="CW35" s="668"/>
      <c r="CX35" s="668"/>
      <c r="CY35" s="669"/>
      <c r="CZ35" s="661">
        <v>1.2</v>
      </c>
      <c r="DA35" s="670"/>
      <c r="DB35" s="670"/>
      <c r="DC35" s="671"/>
      <c r="DD35" s="664">
        <v>243132</v>
      </c>
      <c r="DE35" s="668"/>
      <c r="DF35" s="668"/>
      <c r="DG35" s="668"/>
      <c r="DH35" s="668"/>
      <c r="DI35" s="668"/>
      <c r="DJ35" s="668"/>
      <c r="DK35" s="669"/>
      <c r="DL35" s="664">
        <v>199275</v>
      </c>
      <c r="DM35" s="668"/>
      <c r="DN35" s="668"/>
      <c r="DO35" s="668"/>
      <c r="DP35" s="668"/>
      <c r="DQ35" s="668"/>
      <c r="DR35" s="668"/>
      <c r="DS35" s="668"/>
      <c r="DT35" s="668"/>
      <c r="DU35" s="668"/>
      <c r="DV35" s="669"/>
      <c r="DW35" s="661">
        <v>1.6</v>
      </c>
      <c r="DX35" s="670"/>
      <c r="DY35" s="670"/>
      <c r="DZ35" s="670"/>
      <c r="EA35" s="670"/>
      <c r="EB35" s="670"/>
      <c r="EC35" s="689"/>
    </row>
    <row r="36" spans="2:133" ht="11.25" customHeight="1" x14ac:dyDescent="0.2">
      <c r="B36" s="655" t="s">
        <v>326</v>
      </c>
      <c r="C36" s="656"/>
      <c r="D36" s="656"/>
      <c r="E36" s="656"/>
      <c r="F36" s="656"/>
      <c r="G36" s="656"/>
      <c r="H36" s="656"/>
      <c r="I36" s="656"/>
      <c r="J36" s="656"/>
      <c r="K36" s="656"/>
      <c r="L36" s="656"/>
      <c r="M36" s="656"/>
      <c r="N36" s="656"/>
      <c r="O36" s="656"/>
      <c r="P36" s="656"/>
      <c r="Q36" s="657"/>
      <c r="R36" s="658">
        <v>58727</v>
      </c>
      <c r="S36" s="659"/>
      <c r="T36" s="659"/>
      <c r="U36" s="659"/>
      <c r="V36" s="659"/>
      <c r="W36" s="659"/>
      <c r="X36" s="659"/>
      <c r="Y36" s="660"/>
      <c r="Z36" s="684">
        <v>0.3</v>
      </c>
      <c r="AA36" s="684"/>
      <c r="AB36" s="684"/>
      <c r="AC36" s="684"/>
      <c r="AD36" s="685" t="s">
        <v>129</v>
      </c>
      <c r="AE36" s="685"/>
      <c r="AF36" s="685"/>
      <c r="AG36" s="685"/>
      <c r="AH36" s="685"/>
      <c r="AI36" s="685"/>
      <c r="AJ36" s="685"/>
      <c r="AK36" s="685"/>
      <c r="AL36" s="661" t="s">
        <v>129</v>
      </c>
      <c r="AM36" s="662"/>
      <c r="AN36" s="662"/>
      <c r="AO36" s="686"/>
      <c r="AP36" s="216"/>
      <c r="AQ36" s="702" t="s">
        <v>327</v>
      </c>
      <c r="AR36" s="703"/>
      <c r="AS36" s="703"/>
      <c r="AT36" s="703"/>
      <c r="AU36" s="703"/>
      <c r="AV36" s="703"/>
      <c r="AW36" s="703"/>
      <c r="AX36" s="703"/>
      <c r="AY36" s="704"/>
      <c r="AZ36" s="705">
        <v>1838438</v>
      </c>
      <c r="BA36" s="706"/>
      <c r="BB36" s="706"/>
      <c r="BC36" s="706"/>
      <c r="BD36" s="706"/>
      <c r="BE36" s="706"/>
      <c r="BF36" s="707"/>
      <c r="BG36" s="708" t="s">
        <v>328</v>
      </c>
      <c r="BH36" s="709"/>
      <c r="BI36" s="709"/>
      <c r="BJ36" s="709"/>
      <c r="BK36" s="709"/>
      <c r="BL36" s="709"/>
      <c r="BM36" s="709"/>
      <c r="BN36" s="709"/>
      <c r="BO36" s="709"/>
      <c r="BP36" s="709"/>
      <c r="BQ36" s="709"/>
      <c r="BR36" s="709"/>
      <c r="BS36" s="709"/>
      <c r="BT36" s="709"/>
      <c r="BU36" s="710"/>
      <c r="BV36" s="705">
        <v>56535</v>
      </c>
      <c r="BW36" s="706"/>
      <c r="BX36" s="706"/>
      <c r="BY36" s="706"/>
      <c r="BZ36" s="706"/>
      <c r="CA36" s="706"/>
      <c r="CB36" s="707"/>
      <c r="CD36" s="655" t="s">
        <v>329</v>
      </c>
      <c r="CE36" s="656"/>
      <c r="CF36" s="656"/>
      <c r="CG36" s="656"/>
      <c r="CH36" s="656"/>
      <c r="CI36" s="656"/>
      <c r="CJ36" s="656"/>
      <c r="CK36" s="656"/>
      <c r="CL36" s="656"/>
      <c r="CM36" s="656"/>
      <c r="CN36" s="656"/>
      <c r="CO36" s="656"/>
      <c r="CP36" s="656"/>
      <c r="CQ36" s="657"/>
      <c r="CR36" s="658">
        <v>2952302</v>
      </c>
      <c r="CS36" s="659"/>
      <c r="CT36" s="659"/>
      <c r="CU36" s="659"/>
      <c r="CV36" s="659"/>
      <c r="CW36" s="659"/>
      <c r="CX36" s="659"/>
      <c r="CY36" s="660"/>
      <c r="CZ36" s="661">
        <v>14</v>
      </c>
      <c r="DA36" s="670"/>
      <c r="DB36" s="670"/>
      <c r="DC36" s="671"/>
      <c r="DD36" s="664">
        <v>2483799</v>
      </c>
      <c r="DE36" s="659"/>
      <c r="DF36" s="659"/>
      <c r="DG36" s="659"/>
      <c r="DH36" s="659"/>
      <c r="DI36" s="659"/>
      <c r="DJ36" s="659"/>
      <c r="DK36" s="660"/>
      <c r="DL36" s="664">
        <v>1955624</v>
      </c>
      <c r="DM36" s="659"/>
      <c r="DN36" s="659"/>
      <c r="DO36" s="659"/>
      <c r="DP36" s="659"/>
      <c r="DQ36" s="659"/>
      <c r="DR36" s="659"/>
      <c r="DS36" s="659"/>
      <c r="DT36" s="659"/>
      <c r="DU36" s="659"/>
      <c r="DV36" s="660"/>
      <c r="DW36" s="661">
        <v>15.7</v>
      </c>
      <c r="DX36" s="670"/>
      <c r="DY36" s="670"/>
      <c r="DZ36" s="670"/>
      <c r="EA36" s="670"/>
      <c r="EB36" s="670"/>
      <c r="EC36" s="689"/>
    </row>
    <row r="37" spans="2:133" ht="11.25" customHeight="1" x14ac:dyDescent="0.2">
      <c r="B37" s="655" t="s">
        <v>330</v>
      </c>
      <c r="C37" s="656"/>
      <c r="D37" s="656"/>
      <c r="E37" s="656"/>
      <c r="F37" s="656"/>
      <c r="G37" s="656"/>
      <c r="H37" s="656"/>
      <c r="I37" s="656"/>
      <c r="J37" s="656"/>
      <c r="K37" s="656"/>
      <c r="L37" s="656"/>
      <c r="M37" s="656"/>
      <c r="N37" s="656"/>
      <c r="O37" s="656"/>
      <c r="P37" s="656"/>
      <c r="Q37" s="657"/>
      <c r="R37" s="658">
        <v>132212</v>
      </c>
      <c r="S37" s="659"/>
      <c r="T37" s="659"/>
      <c r="U37" s="659"/>
      <c r="V37" s="659"/>
      <c r="W37" s="659"/>
      <c r="X37" s="659"/>
      <c r="Y37" s="660"/>
      <c r="Z37" s="684">
        <v>0.6</v>
      </c>
      <c r="AA37" s="684"/>
      <c r="AB37" s="684"/>
      <c r="AC37" s="684"/>
      <c r="AD37" s="685" t="s">
        <v>129</v>
      </c>
      <c r="AE37" s="685"/>
      <c r="AF37" s="685"/>
      <c r="AG37" s="685"/>
      <c r="AH37" s="685"/>
      <c r="AI37" s="685"/>
      <c r="AJ37" s="685"/>
      <c r="AK37" s="685"/>
      <c r="AL37" s="661" t="s">
        <v>129</v>
      </c>
      <c r="AM37" s="662"/>
      <c r="AN37" s="662"/>
      <c r="AO37" s="686"/>
      <c r="AQ37" s="690" t="s">
        <v>331</v>
      </c>
      <c r="AR37" s="691"/>
      <c r="AS37" s="691"/>
      <c r="AT37" s="691"/>
      <c r="AU37" s="691"/>
      <c r="AV37" s="691"/>
      <c r="AW37" s="691"/>
      <c r="AX37" s="691"/>
      <c r="AY37" s="692"/>
      <c r="AZ37" s="658">
        <v>315819</v>
      </c>
      <c r="BA37" s="659"/>
      <c r="BB37" s="659"/>
      <c r="BC37" s="659"/>
      <c r="BD37" s="668"/>
      <c r="BE37" s="668"/>
      <c r="BF37" s="693"/>
      <c r="BG37" s="655" t="s">
        <v>332</v>
      </c>
      <c r="BH37" s="656"/>
      <c r="BI37" s="656"/>
      <c r="BJ37" s="656"/>
      <c r="BK37" s="656"/>
      <c r="BL37" s="656"/>
      <c r="BM37" s="656"/>
      <c r="BN37" s="656"/>
      <c r="BO37" s="656"/>
      <c r="BP37" s="656"/>
      <c r="BQ37" s="656"/>
      <c r="BR37" s="656"/>
      <c r="BS37" s="656"/>
      <c r="BT37" s="656"/>
      <c r="BU37" s="657"/>
      <c r="BV37" s="658">
        <v>46805</v>
      </c>
      <c r="BW37" s="659"/>
      <c r="BX37" s="659"/>
      <c r="BY37" s="659"/>
      <c r="BZ37" s="659"/>
      <c r="CA37" s="659"/>
      <c r="CB37" s="694"/>
      <c r="CD37" s="655" t="s">
        <v>333</v>
      </c>
      <c r="CE37" s="656"/>
      <c r="CF37" s="656"/>
      <c r="CG37" s="656"/>
      <c r="CH37" s="656"/>
      <c r="CI37" s="656"/>
      <c r="CJ37" s="656"/>
      <c r="CK37" s="656"/>
      <c r="CL37" s="656"/>
      <c r="CM37" s="656"/>
      <c r="CN37" s="656"/>
      <c r="CO37" s="656"/>
      <c r="CP37" s="656"/>
      <c r="CQ37" s="657"/>
      <c r="CR37" s="658">
        <v>1050586</v>
      </c>
      <c r="CS37" s="668"/>
      <c r="CT37" s="668"/>
      <c r="CU37" s="668"/>
      <c r="CV37" s="668"/>
      <c r="CW37" s="668"/>
      <c r="CX37" s="668"/>
      <c r="CY37" s="669"/>
      <c r="CZ37" s="661">
        <v>5</v>
      </c>
      <c r="DA37" s="670"/>
      <c r="DB37" s="670"/>
      <c r="DC37" s="671"/>
      <c r="DD37" s="664">
        <v>1050586</v>
      </c>
      <c r="DE37" s="668"/>
      <c r="DF37" s="668"/>
      <c r="DG37" s="668"/>
      <c r="DH37" s="668"/>
      <c r="DI37" s="668"/>
      <c r="DJ37" s="668"/>
      <c r="DK37" s="669"/>
      <c r="DL37" s="664">
        <v>892643</v>
      </c>
      <c r="DM37" s="668"/>
      <c r="DN37" s="668"/>
      <c r="DO37" s="668"/>
      <c r="DP37" s="668"/>
      <c r="DQ37" s="668"/>
      <c r="DR37" s="668"/>
      <c r="DS37" s="668"/>
      <c r="DT37" s="668"/>
      <c r="DU37" s="668"/>
      <c r="DV37" s="669"/>
      <c r="DW37" s="661">
        <v>7.2</v>
      </c>
      <c r="DX37" s="670"/>
      <c r="DY37" s="670"/>
      <c r="DZ37" s="670"/>
      <c r="EA37" s="670"/>
      <c r="EB37" s="670"/>
      <c r="EC37" s="689"/>
    </row>
    <row r="38" spans="2:133" ht="11.25" customHeight="1" x14ac:dyDescent="0.2">
      <c r="B38" s="655" t="s">
        <v>334</v>
      </c>
      <c r="C38" s="656"/>
      <c r="D38" s="656"/>
      <c r="E38" s="656"/>
      <c r="F38" s="656"/>
      <c r="G38" s="656"/>
      <c r="H38" s="656"/>
      <c r="I38" s="656"/>
      <c r="J38" s="656"/>
      <c r="K38" s="656"/>
      <c r="L38" s="656"/>
      <c r="M38" s="656"/>
      <c r="N38" s="656"/>
      <c r="O38" s="656"/>
      <c r="P38" s="656"/>
      <c r="Q38" s="657"/>
      <c r="R38" s="658">
        <v>210115</v>
      </c>
      <c r="S38" s="659"/>
      <c r="T38" s="659"/>
      <c r="U38" s="659"/>
      <c r="V38" s="659"/>
      <c r="W38" s="659"/>
      <c r="X38" s="659"/>
      <c r="Y38" s="660"/>
      <c r="Z38" s="684">
        <v>1</v>
      </c>
      <c r="AA38" s="684"/>
      <c r="AB38" s="684"/>
      <c r="AC38" s="684"/>
      <c r="AD38" s="685" t="s">
        <v>129</v>
      </c>
      <c r="AE38" s="685"/>
      <c r="AF38" s="685"/>
      <c r="AG38" s="685"/>
      <c r="AH38" s="685"/>
      <c r="AI38" s="685"/>
      <c r="AJ38" s="685"/>
      <c r="AK38" s="685"/>
      <c r="AL38" s="661" t="s">
        <v>129</v>
      </c>
      <c r="AM38" s="662"/>
      <c r="AN38" s="662"/>
      <c r="AO38" s="686"/>
      <c r="AQ38" s="690" t="s">
        <v>335</v>
      </c>
      <c r="AR38" s="691"/>
      <c r="AS38" s="691"/>
      <c r="AT38" s="691"/>
      <c r="AU38" s="691"/>
      <c r="AV38" s="691"/>
      <c r="AW38" s="691"/>
      <c r="AX38" s="691"/>
      <c r="AY38" s="692"/>
      <c r="AZ38" s="658">
        <v>243492</v>
      </c>
      <c r="BA38" s="659"/>
      <c r="BB38" s="659"/>
      <c r="BC38" s="659"/>
      <c r="BD38" s="668"/>
      <c r="BE38" s="668"/>
      <c r="BF38" s="693"/>
      <c r="BG38" s="655" t="s">
        <v>336</v>
      </c>
      <c r="BH38" s="656"/>
      <c r="BI38" s="656"/>
      <c r="BJ38" s="656"/>
      <c r="BK38" s="656"/>
      <c r="BL38" s="656"/>
      <c r="BM38" s="656"/>
      <c r="BN38" s="656"/>
      <c r="BO38" s="656"/>
      <c r="BP38" s="656"/>
      <c r="BQ38" s="656"/>
      <c r="BR38" s="656"/>
      <c r="BS38" s="656"/>
      <c r="BT38" s="656"/>
      <c r="BU38" s="657"/>
      <c r="BV38" s="658">
        <v>5565</v>
      </c>
      <c r="BW38" s="659"/>
      <c r="BX38" s="659"/>
      <c r="BY38" s="659"/>
      <c r="BZ38" s="659"/>
      <c r="CA38" s="659"/>
      <c r="CB38" s="694"/>
      <c r="CD38" s="655" t="s">
        <v>337</v>
      </c>
      <c r="CE38" s="656"/>
      <c r="CF38" s="656"/>
      <c r="CG38" s="656"/>
      <c r="CH38" s="656"/>
      <c r="CI38" s="656"/>
      <c r="CJ38" s="656"/>
      <c r="CK38" s="656"/>
      <c r="CL38" s="656"/>
      <c r="CM38" s="656"/>
      <c r="CN38" s="656"/>
      <c r="CO38" s="656"/>
      <c r="CP38" s="656"/>
      <c r="CQ38" s="657"/>
      <c r="CR38" s="658">
        <v>1272037</v>
      </c>
      <c r="CS38" s="659"/>
      <c r="CT38" s="659"/>
      <c r="CU38" s="659"/>
      <c r="CV38" s="659"/>
      <c r="CW38" s="659"/>
      <c r="CX38" s="659"/>
      <c r="CY38" s="660"/>
      <c r="CZ38" s="661">
        <v>6</v>
      </c>
      <c r="DA38" s="670"/>
      <c r="DB38" s="670"/>
      <c r="DC38" s="671"/>
      <c r="DD38" s="664">
        <v>1008246</v>
      </c>
      <c r="DE38" s="659"/>
      <c r="DF38" s="659"/>
      <c r="DG38" s="659"/>
      <c r="DH38" s="659"/>
      <c r="DI38" s="659"/>
      <c r="DJ38" s="659"/>
      <c r="DK38" s="660"/>
      <c r="DL38" s="664">
        <v>989558</v>
      </c>
      <c r="DM38" s="659"/>
      <c r="DN38" s="659"/>
      <c r="DO38" s="659"/>
      <c r="DP38" s="659"/>
      <c r="DQ38" s="659"/>
      <c r="DR38" s="659"/>
      <c r="DS38" s="659"/>
      <c r="DT38" s="659"/>
      <c r="DU38" s="659"/>
      <c r="DV38" s="660"/>
      <c r="DW38" s="661">
        <v>7.9</v>
      </c>
      <c r="DX38" s="670"/>
      <c r="DY38" s="670"/>
      <c r="DZ38" s="670"/>
      <c r="EA38" s="670"/>
      <c r="EB38" s="670"/>
      <c r="EC38" s="689"/>
    </row>
    <row r="39" spans="2:133" ht="11.25" customHeight="1" x14ac:dyDescent="0.2">
      <c r="B39" s="655" t="s">
        <v>338</v>
      </c>
      <c r="C39" s="656"/>
      <c r="D39" s="656"/>
      <c r="E39" s="656"/>
      <c r="F39" s="656"/>
      <c r="G39" s="656"/>
      <c r="H39" s="656"/>
      <c r="I39" s="656"/>
      <c r="J39" s="656"/>
      <c r="K39" s="656"/>
      <c r="L39" s="656"/>
      <c r="M39" s="656"/>
      <c r="N39" s="656"/>
      <c r="O39" s="656"/>
      <c r="P39" s="656"/>
      <c r="Q39" s="657"/>
      <c r="R39" s="658">
        <v>513191</v>
      </c>
      <c r="S39" s="659"/>
      <c r="T39" s="659"/>
      <c r="U39" s="659"/>
      <c r="V39" s="659"/>
      <c r="W39" s="659"/>
      <c r="X39" s="659"/>
      <c r="Y39" s="660"/>
      <c r="Z39" s="684">
        <v>2.4</v>
      </c>
      <c r="AA39" s="684"/>
      <c r="AB39" s="684"/>
      <c r="AC39" s="684"/>
      <c r="AD39" s="685">
        <v>221</v>
      </c>
      <c r="AE39" s="685"/>
      <c r="AF39" s="685"/>
      <c r="AG39" s="685"/>
      <c r="AH39" s="685"/>
      <c r="AI39" s="685"/>
      <c r="AJ39" s="685"/>
      <c r="AK39" s="685"/>
      <c r="AL39" s="661">
        <v>0</v>
      </c>
      <c r="AM39" s="662"/>
      <c r="AN39" s="662"/>
      <c r="AO39" s="686"/>
      <c r="AQ39" s="690" t="s">
        <v>339</v>
      </c>
      <c r="AR39" s="691"/>
      <c r="AS39" s="691"/>
      <c r="AT39" s="691"/>
      <c r="AU39" s="691"/>
      <c r="AV39" s="691"/>
      <c r="AW39" s="691"/>
      <c r="AX39" s="691"/>
      <c r="AY39" s="692"/>
      <c r="AZ39" s="658">
        <v>7090</v>
      </c>
      <c r="BA39" s="659"/>
      <c r="BB39" s="659"/>
      <c r="BC39" s="659"/>
      <c r="BD39" s="668"/>
      <c r="BE39" s="668"/>
      <c r="BF39" s="693"/>
      <c r="BG39" s="655" t="s">
        <v>340</v>
      </c>
      <c r="BH39" s="656"/>
      <c r="BI39" s="656"/>
      <c r="BJ39" s="656"/>
      <c r="BK39" s="656"/>
      <c r="BL39" s="656"/>
      <c r="BM39" s="656"/>
      <c r="BN39" s="656"/>
      <c r="BO39" s="656"/>
      <c r="BP39" s="656"/>
      <c r="BQ39" s="656"/>
      <c r="BR39" s="656"/>
      <c r="BS39" s="656"/>
      <c r="BT39" s="656"/>
      <c r="BU39" s="657"/>
      <c r="BV39" s="658">
        <v>8342</v>
      </c>
      <c r="BW39" s="659"/>
      <c r="BX39" s="659"/>
      <c r="BY39" s="659"/>
      <c r="BZ39" s="659"/>
      <c r="CA39" s="659"/>
      <c r="CB39" s="694"/>
      <c r="CD39" s="655" t="s">
        <v>341</v>
      </c>
      <c r="CE39" s="656"/>
      <c r="CF39" s="656"/>
      <c r="CG39" s="656"/>
      <c r="CH39" s="656"/>
      <c r="CI39" s="656"/>
      <c r="CJ39" s="656"/>
      <c r="CK39" s="656"/>
      <c r="CL39" s="656"/>
      <c r="CM39" s="656"/>
      <c r="CN39" s="656"/>
      <c r="CO39" s="656"/>
      <c r="CP39" s="656"/>
      <c r="CQ39" s="657"/>
      <c r="CR39" s="658">
        <v>401601</v>
      </c>
      <c r="CS39" s="668"/>
      <c r="CT39" s="668"/>
      <c r="CU39" s="668"/>
      <c r="CV39" s="668"/>
      <c r="CW39" s="668"/>
      <c r="CX39" s="668"/>
      <c r="CY39" s="669"/>
      <c r="CZ39" s="661">
        <v>1.9</v>
      </c>
      <c r="DA39" s="670"/>
      <c r="DB39" s="670"/>
      <c r="DC39" s="671"/>
      <c r="DD39" s="664">
        <v>396697</v>
      </c>
      <c r="DE39" s="668"/>
      <c r="DF39" s="668"/>
      <c r="DG39" s="668"/>
      <c r="DH39" s="668"/>
      <c r="DI39" s="668"/>
      <c r="DJ39" s="668"/>
      <c r="DK39" s="669"/>
      <c r="DL39" s="664" t="s">
        <v>129</v>
      </c>
      <c r="DM39" s="668"/>
      <c r="DN39" s="668"/>
      <c r="DO39" s="668"/>
      <c r="DP39" s="668"/>
      <c r="DQ39" s="668"/>
      <c r="DR39" s="668"/>
      <c r="DS39" s="668"/>
      <c r="DT39" s="668"/>
      <c r="DU39" s="668"/>
      <c r="DV39" s="669"/>
      <c r="DW39" s="661" t="s">
        <v>129</v>
      </c>
      <c r="DX39" s="670"/>
      <c r="DY39" s="670"/>
      <c r="DZ39" s="670"/>
      <c r="EA39" s="670"/>
      <c r="EB39" s="670"/>
      <c r="EC39" s="689"/>
    </row>
    <row r="40" spans="2:133" ht="11.25" customHeight="1" x14ac:dyDescent="0.2">
      <c r="B40" s="655" t="s">
        <v>342</v>
      </c>
      <c r="C40" s="656"/>
      <c r="D40" s="656"/>
      <c r="E40" s="656"/>
      <c r="F40" s="656"/>
      <c r="G40" s="656"/>
      <c r="H40" s="656"/>
      <c r="I40" s="656"/>
      <c r="J40" s="656"/>
      <c r="K40" s="656"/>
      <c r="L40" s="656"/>
      <c r="M40" s="656"/>
      <c r="N40" s="656"/>
      <c r="O40" s="656"/>
      <c r="P40" s="656"/>
      <c r="Q40" s="657"/>
      <c r="R40" s="658">
        <v>1702525</v>
      </c>
      <c r="S40" s="659"/>
      <c r="T40" s="659"/>
      <c r="U40" s="659"/>
      <c r="V40" s="659"/>
      <c r="W40" s="659"/>
      <c r="X40" s="659"/>
      <c r="Y40" s="660"/>
      <c r="Z40" s="684">
        <v>7.8</v>
      </c>
      <c r="AA40" s="684"/>
      <c r="AB40" s="684"/>
      <c r="AC40" s="684"/>
      <c r="AD40" s="685" t="s">
        <v>129</v>
      </c>
      <c r="AE40" s="685"/>
      <c r="AF40" s="685"/>
      <c r="AG40" s="685"/>
      <c r="AH40" s="685"/>
      <c r="AI40" s="685"/>
      <c r="AJ40" s="685"/>
      <c r="AK40" s="685"/>
      <c r="AL40" s="661" t="s">
        <v>129</v>
      </c>
      <c r="AM40" s="662"/>
      <c r="AN40" s="662"/>
      <c r="AO40" s="686"/>
      <c r="AQ40" s="690" t="s">
        <v>343</v>
      </c>
      <c r="AR40" s="691"/>
      <c r="AS40" s="691"/>
      <c r="AT40" s="691"/>
      <c r="AU40" s="691"/>
      <c r="AV40" s="691"/>
      <c r="AW40" s="691"/>
      <c r="AX40" s="691"/>
      <c r="AY40" s="692"/>
      <c r="AZ40" s="658" t="s">
        <v>129</v>
      </c>
      <c r="BA40" s="659"/>
      <c r="BB40" s="659"/>
      <c r="BC40" s="659"/>
      <c r="BD40" s="668"/>
      <c r="BE40" s="668"/>
      <c r="BF40" s="693"/>
      <c r="BG40" s="695" t="s">
        <v>344</v>
      </c>
      <c r="BH40" s="696"/>
      <c r="BI40" s="696"/>
      <c r="BJ40" s="696"/>
      <c r="BK40" s="696"/>
      <c r="BL40" s="359"/>
      <c r="BM40" s="656" t="s">
        <v>345</v>
      </c>
      <c r="BN40" s="656"/>
      <c r="BO40" s="656"/>
      <c r="BP40" s="656"/>
      <c r="BQ40" s="656"/>
      <c r="BR40" s="656"/>
      <c r="BS40" s="656"/>
      <c r="BT40" s="656"/>
      <c r="BU40" s="657"/>
      <c r="BV40" s="658">
        <v>113</v>
      </c>
      <c r="BW40" s="659"/>
      <c r="BX40" s="659"/>
      <c r="BY40" s="659"/>
      <c r="BZ40" s="659"/>
      <c r="CA40" s="659"/>
      <c r="CB40" s="694"/>
      <c r="CD40" s="655" t="s">
        <v>346</v>
      </c>
      <c r="CE40" s="656"/>
      <c r="CF40" s="656"/>
      <c r="CG40" s="656"/>
      <c r="CH40" s="656"/>
      <c r="CI40" s="656"/>
      <c r="CJ40" s="656"/>
      <c r="CK40" s="656"/>
      <c r="CL40" s="656"/>
      <c r="CM40" s="656"/>
      <c r="CN40" s="656"/>
      <c r="CO40" s="656"/>
      <c r="CP40" s="656"/>
      <c r="CQ40" s="657"/>
      <c r="CR40" s="658">
        <v>138052</v>
      </c>
      <c r="CS40" s="659"/>
      <c r="CT40" s="659"/>
      <c r="CU40" s="659"/>
      <c r="CV40" s="659"/>
      <c r="CW40" s="659"/>
      <c r="CX40" s="659"/>
      <c r="CY40" s="660"/>
      <c r="CZ40" s="661">
        <v>0.7</v>
      </c>
      <c r="DA40" s="670"/>
      <c r="DB40" s="670"/>
      <c r="DC40" s="671"/>
      <c r="DD40" s="664" t="s">
        <v>129</v>
      </c>
      <c r="DE40" s="659"/>
      <c r="DF40" s="659"/>
      <c r="DG40" s="659"/>
      <c r="DH40" s="659"/>
      <c r="DI40" s="659"/>
      <c r="DJ40" s="659"/>
      <c r="DK40" s="660"/>
      <c r="DL40" s="664" t="s">
        <v>129</v>
      </c>
      <c r="DM40" s="659"/>
      <c r="DN40" s="659"/>
      <c r="DO40" s="659"/>
      <c r="DP40" s="659"/>
      <c r="DQ40" s="659"/>
      <c r="DR40" s="659"/>
      <c r="DS40" s="659"/>
      <c r="DT40" s="659"/>
      <c r="DU40" s="659"/>
      <c r="DV40" s="660"/>
      <c r="DW40" s="661" t="s">
        <v>129</v>
      </c>
      <c r="DX40" s="670"/>
      <c r="DY40" s="670"/>
      <c r="DZ40" s="670"/>
      <c r="EA40" s="670"/>
      <c r="EB40" s="670"/>
      <c r="EC40" s="689"/>
    </row>
    <row r="41" spans="2:133" ht="11.25" customHeight="1" x14ac:dyDescent="0.2">
      <c r="B41" s="655" t="s">
        <v>347</v>
      </c>
      <c r="C41" s="656"/>
      <c r="D41" s="656"/>
      <c r="E41" s="656"/>
      <c r="F41" s="656"/>
      <c r="G41" s="656"/>
      <c r="H41" s="656"/>
      <c r="I41" s="656"/>
      <c r="J41" s="656"/>
      <c r="K41" s="656"/>
      <c r="L41" s="656"/>
      <c r="M41" s="656"/>
      <c r="N41" s="656"/>
      <c r="O41" s="656"/>
      <c r="P41" s="656"/>
      <c r="Q41" s="657"/>
      <c r="R41" s="658" t="s">
        <v>129</v>
      </c>
      <c r="S41" s="659"/>
      <c r="T41" s="659"/>
      <c r="U41" s="659"/>
      <c r="V41" s="659"/>
      <c r="W41" s="659"/>
      <c r="X41" s="659"/>
      <c r="Y41" s="660"/>
      <c r="Z41" s="684" t="s">
        <v>129</v>
      </c>
      <c r="AA41" s="684"/>
      <c r="AB41" s="684"/>
      <c r="AC41" s="684"/>
      <c r="AD41" s="685" t="s">
        <v>129</v>
      </c>
      <c r="AE41" s="685"/>
      <c r="AF41" s="685"/>
      <c r="AG41" s="685"/>
      <c r="AH41" s="685"/>
      <c r="AI41" s="685"/>
      <c r="AJ41" s="685"/>
      <c r="AK41" s="685"/>
      <c r="AL41" s="661" t="s">
        <v>129</v>
      </c>
      <c r="AM41" s="662"/>
      <c r="AN41" s="662"/>
      <c r="AO41" s="686"/>
      <c r="AQ41" s="690" t="s">
        <v>348</v>
      </c>
      <c r="AR41" s="691"/>
      <c r="AS41" s="691"/>
      <c r="AT41" s="691"/>
      <c r="AU41" s="691"/>
      <c r="AV41" s="691"/>
      <c r="AW41" s="691"/>
      <c r="AX41" s="691"/>
      <c r="AY41" s="692"/>
      <c r="AZ41" s="658">
        <v>316983</v>
      </c>
      <c r="BA41" s="659"/>
      <c r="BB41" s="659"/>
      <c r="BC41" s="659"/>
      <c r="BD41" s="668"/>
      <c r="BE41" s="668"/>
      <c r="BF41" s="693"/>
      <c r="BG41" s="695"/>
      <c r="BH41" s="696"/>
      <c r="BI41" s="696"/>
      <c r="BJ41" s="696"/>
      <c r="BK41" s="696"/>
      <c r="BL41" s="359"/>
      <c r="BM41" s="656" t="s">
        <v>349</v>
      </c>
      <c r="BN41" s="656"/>
      <c r="BO41" s="656"/>
      <c r="BP41" s="656"/>
      <c r="BQ41" s="656"/>
      <c r="BR41" s="656"/>
      <c r="BS41" s="656"/>
      <c r="BT41" s="656"/>
      <c r="BU41" s="657"/>
      <c r="BV41" s="658" t="s">
        <v>129</v>
      </c>
      <c r="BW41" s="659"/>
      <c r="BX41" s="659"/>
      <c r="BY41" s="659"/>
      <c r="BZ41" s="659"/>
      <c r="CA41" s="659"/>
      <c r="CB41" s="694"/>
      <c r="CD41" s="655" t="s">
        <v>350</v>
      </c>
      <c r="CE41" s="656"/>
      <c r="CF41" s="656"/>
      <c r="CG41" s="656"/>
      <c r="CH41" s="656"/>
      <c r="CI41" s="656"/>
      <c r="CJ41" s="656"/>
      <c r="CK41" s="656"/>
      <c r="CL41" s="656"/>
      <c r="CM41" s="656"/>
      <c r="CN41" s="656"/>
      <c r="CO41" s="656"/>
      <c r="CP41" s="656"/>
      <c r="CQ41" s="657"/>
      <c r="CR41" s="658" t="s">
        <v>129</v>
      </c>
      <c r="CS41" s="668"/>
      <c r="CT41" s="668"/>
      <c r="CU41" s="668"/>
      <c r="CV41" s="668"/>
      <c r="CW41" s="668"/>
      <c r="CX41" s="668"/>
      <c r="CY41" s="669"/>
      <c r="CZ41" s="661" t="s">
        <v>129</v>
      </c>
      <c r="DA41" s="670"/>
      <c r="DB41" s="670"/>
      <c r="DC41" s="671"/>
      <c r="DD41" s="664" t="s">
        <v>129</v>
      </c>
      <c r="DE41" s="668"/>
      <c r="DF41" s="668"/>
      <c r="DG41" s="668"/>
      <c r="DH41" s="668"/>
      <c r="DI41" s="668"/>
      <c r="DJ41" s="668"/>
      <c r="DK41" s="669"/>
      <c r="DL41" s="665"/>
      <c r="DM41" s="666"/>
      <c r="DN41" s="666"/>
      <c r="DO41" s="666"/>
      <c r="DP41" s="666"/>
      <c r="DQ41" s="666"/>
      <c r="DR41" s="666"/>
      <c r="DS41" s="666"/>
      <c r="DT41" s="666"/>
      <c r="DU41" s="666"/>
      <c r="DV41" s="667"/>
      <c r="DW41" s="651"/>
      <c r="DX41" s="652"/>
      <c r="DY41" s="652"/>
      <c r="DZ41" s="652"/>
      <c r="EA41" s="652"/>
      <c r="EB41" s="652"/>
      <c r="EC41" s="653"/>
    </row>
    <row r="42" spans="2:133" ht="11.25" customHeight="1" x14ac:dyDescent="0.2">
      <c r="B42" s="655" t="s">
        <v>351</v>
      </c>
      <c r="C42" s="656"/>
      <c r="D42" s="656"/>
      <c r="E42" s="656"/>
      <c r="F42" s="656"/>
      <c r="G42" s="656"/>
      <c r="H42" s="656"/>
      <c r="I42" s="656"/>
      <c r="J42" s="656"/>
      <c r="K42" s="656"/>
      <c r="L42" s="656"/>
      <c r="M42" s="656"/>
      <c r="N42" s="656"/>
      <c r="O42" s="656"/>
      <c r="P42" s="656"/>
      <c r="Q42" s="657"/>
      <c r="R42" s="658" t="s">
        <v>129</v>
      </c>
      <c r="S42" s="659"/>
      <c r="T42" s="659"/>
      <c r="U42" s="659"/>
      <c r="V42" s="659"/>
      <c r="W42" s="659"/>
      <c r="X42" s="659"/>
      <c r="Y42" s="660"/>
      <c r="Z42" s="684" t="s">
        <v>129</v>
      </c>
      <c r="AA42" s="684"/>
      <c r="AB42" s="684"/>
      <c r="AC42" s="684"/>
      <c r="AD42" s="685" t="s">
        <v>129</v>
      </c>
      <c r="AE42" s="685"/>
      <c r="AF42" s="685"/>
      <c r="AG42" s="685"/>
      <c r="AH42" s="685"/>
      <c r="AI42" s="685"/>
      <c r="AJ42" s="685"/>
      <c r="AK42" s="685"/>
      <c r="AL42" s="661" t="s">
        <v>129</v>
      </c>
      <c r="AM42" s="662"/>
      <c r="AN42" s="662"/>
      <c r="AO42" s="686"/>
      <c r="AQ42" s="699" t="s">
        <v>352</v>
      </c>
      <c r="AR42" s="700"/>
      <c r="AS42" s="700"/>
      <c r="AT42" s="700"/>
      <c r="AU42" s="700"/>
      <c r="AV42" s="700"/>
      <c r="AW42" s="700"/>
      <c r="AX42" s="700"/>
      <c r="AY42" s="701"/>
      <c r="AZ42" s="638">
        <v>955054</v>
      </c>
      <c r="BA42" s="672"/>
      <c r="BB42" s="672"/>
      <c r="BC42" s="672"/>
      <c r="BD42" s="639"/>
      <c r="BE42" s="639"/>
      <c r="BF42" s="687"/>
      <c r="BG42" s="697"/>
      <c r="BH42" s="698"/>
      <c r="BI42" s="698"/>
      <c r="BJ42" s="698"/>
      <c r="BK42" s="698"/>
      <c r="BL42" s="357"/>
      <c r="BM42" s="636" t="s">
        <v>353</v>
      </c>
      <c r="BN42" s="636"/>
      <c r="BO42" s="636"/>
      <c r="BP42" s="636"/>
      <c r="BQ42" s="636"/>
      <c r="BR42" s="636"/>
      <c r="BS42" s="636"/>
      <c r="BT42" s="636"/>
      <c r="BU42" s="637"/>
      <c r="BV42" s="638">
        <v>357</v>
      </c>
      <c r="BW42" s="672"/>
      <c r="BX42" s="672"/>
      <c r="BY42" s="672"/>
      <c r="BZ42" s="672"/>
      <c r="CA42" s="672"/>
      <c r="CB42" s="688"/>
      <c r="CD42" s="655" t="s">
        <v>354</v>
      </c>
      <c r="CE42" s="656"/>
      <c r="CF42" s="656"/>
      <c r="CG42" s="656"/>
      <c r="CH42" s="656"/>
      <c r="CI42" s="656"/>
      <c r="CJ42" s="656"/>
      <c r="CK42" s="656"/>
      <c r="CL42" s="656"/>
      <c r="CM42" s="656"/>
      <c r="CN42" s="656"/>
      <c r="CO42" s="656"/>
      <c r="CP42" s="656"/>
      <c r="CQ42" s="657"/>
      <c r="CR42" s="658">
        <v>1483488</v>
      </c>
      <c r="CS42" s="668"/>
      <c r="CT42" s="668"/>
      <c r="CU42" s="668"/>
      <c r="CV42" s="668"/>
      <c r="CW42" s="668"/>
      <c r="CX42" s="668"/>
      <c r="CY42" s="669"/>
      <c r="CZ42" s="661">
        <v>7</v>
      </c>
      <c r="DA42" s="670"/>
      <c r="DB42" s="670"/>
      <c r="DC42" s="671"/>
      <c r="DD42" s="664">
        <v>505534</v>
      </c>
      <c r="DE42" s="668"/>
      <c r="DF42" s="668"/>
      <c r="DG42" s="668"/>
      <c r="DH42" s="668"/>
      <c r="DI42" s="668"/>
      <c r="DJ42" s="668"/>
      <c r="DK42" s="669"/>
      <c r="DL42" s="665"/>
      <c r="DM42" s="666"/>
      <c r="DN42" s="666"/>
      <c r="DO42" s="666"/>
      <c r="DP42" s="666"/>
      <c r="DQ42" s="666"/>
      <c r="DR42" s="666"/>
      <c r="DS42" s="666"/>
      <c r="DT42" s="666"/>
      <c r="DU42" s="666"/>
      <c r="DV42" s="667"/>
      <c r="DW42" s="651"/>
      <c r="DX42" s="652"/>
      <c r="DY42" s="652"/>
      <c r="DZ42" s="652"/>
      <c r="EA42" s="652"/>
      <c r="EB42" s="652"/>
      <c r="EC42" s="653"/>
    </row>
    <row r="43" spans="2:133" ht="11.25" customHeight="1" x14ac:dyDescent="0.2">
      <c r="B43" s="655" t="s">
        <v>355</v>
      </c>
      <c r="C43" s="656"/>
      <c r="D43" s="656"/>
      <c r="E43" s="656"/>
      <c r="F43" s="656"/>
      <c r="G43" s="656"/>
      <c r="H43" s="656"/>
      <c r="I43" s="656"/>
      <c r="J43" s="656"/>
      <c r="K43" s="656"/>
      <c r="L43" s="656"/>
      <c r="M43" s="656"/>
      <c r="N43" s="656"/>
      <c r="O43" s="656"/>
      <c r="P43" s="656"/>
      <c r="Q43" s="657"/>
      <c r="R43" s="658">
        <v>1065925</v>
      </c>
      <c r="S43" s="659"/>
      <c r="T43" s="659"/>
      <c r="U43" s="659"/>
      <c r="V43" s="659"/>
      <c r="W43" s="659"/>
      <c r="X43" s="659"/>
      <c r="Y43" s="660"/>
      <c r="Z43" s="684">
        <v>4.9000000000000004</v>
      </c>
      <c r="AA43" s="684"/>
      <c r="AB43" s="684"/>
      <c r="AC43" s="684"/>
      <c r="AD43" s="685" t="s">
        <v>129</v>
      </c>
      <c r="AE43" s="685"/>
      <c r="AF43" s="685"/>
      <c r="AG43" s="685"/>
      <c r="AH43" s="685"/>
      <c r="AI43" s="685"/>
      <c r="AJ43" s="685"/>
      <c r="AK43" s="685"/>
      <c r="AL43" s="661" t="s">
        <v>129</v>
      </c>
      <c r="AM43" s="662"/>
      <c r="AN43" s="662"/>
      <c r="AO43" s="686"/>
      <c r="CD43" s="655" t="s">
        <v>356</v>
      </c>
      <c r="CE43" s="656"/>
      <c r="CF43" s="656"/>
      <c r="CG43" s="656"/>
      <c r="CH43" s="656"/>
      <c r="CI43" s="656"/>
      <c r="CJ43" s="656"/>
      <c r="CK43" s="656"/>
      <c r="CL43" s="656"/>
      <c r="CM43" s="656"/>
      <c r="CN43" s="656"/>
      <c r="CO43" s="656"/>
      <c r="CP43" s="656"/>
      <c r="CQ43" s="657"/>
      <c r="CR43" s="658">
        <v>36715</v>
      </c>
      <c r="CS43" s="668"/>
      <c r="CT43" s="668"/>
      <c r="CU43" s="668"/>
      <c r="CV43" s="668"/>
      <c r="CW43" s="668"/>
      <c r="CX43" s="668"/>
      <c r="CY43" s="669"/>
      <c r="CZ43" s="661">
        <v>0.2</v>
      </c>
      <c r="DA43" s="670"/>
      <c r="DB43" s="670"/>
      <c r="DC43" s="671"/>
      <c r="DD43" s="664">
        <v>36715</v>
      </c>
      <c r="DE43" s="668"/>
      <c r="DF43" s="668"/>
      <c r="DG43" s="668"/>
      <c r="DH43" s="668"/>
      <c r="DI43" s="668"/>
      <c r="DJ43" s="668"/>
      <c r="DK43" s="669"/>
      <c r="DL43" s="665"/>
      <c r="DM43" s="666"/>
      <c r="DN43" s="666"/>
      <c r="DO43" s="666"/>
      <c r="DP43" s="666"/>
      <c r="DQ43" s="666"/>
      <c r="DR43" s="666"/>
      <c r="DS43" s="666"/>
      <c r="DT43" s="666"/>
      <c r="DU43" s="666"/>
      <c r="DV43" s="667"/>
      <c r="DW43" s="651"/>
      <c r="DX43" s="652"/>
      <c r="DY43" s="652"/>
      <c r="DZ43" s="652"/>
      <c r="EA43" s="652"/>
      <c r="EB43" s="652"/>
      <c r="EC43" s="653"/>
    </row>
    <row r="44" spans="2:133" ht="11.25" customHeight="1" x14ac:dyDescent="0.2">
      <c r="B44" s="635" t="s">
        <v>357</v>
      </c>
      <c r="C44" s="636"/>
      <c r="D44" s="636"/>
      <c r="E44" s="636"/>
      <c r="F44" s="636"/>
      <c r="G44" s="636"/>
      <c r="H44" s="636"/>
      <c r="I44" s="636"/>
      <c r="J44" s="636"/>
      <c r="K44" s="636"/>
      <c r="L44" s="636"/>
      <c r="M44" s="636"/>
      <c r="N44" s="636"/>
      <c r="O44" s="636"/>
      <c r="P44" s="636"/>
      <c r="Q44" s="637"/>
      <c r="R44" s="638">
        <v>21796205</v>
      </c>
      <c r="S44" s="672"/>
      <c r="T44" s="672"/>
      <c r="U44" s="672"/>
      <c r="V44" s="672"/>
      <c r="W44" s="672"/>
      <c r="X44" s="672"/>
      <c r="Y44" s="673"/>
      <c r="Z44" s="674">
        <v>100</v>
      </c>
      <c r="AA44" s="674"/>
      <c r="AB44" s="674"/>
      <c r="AC44" s="674"/>
      <c r="AD44" s="675">
        <v>11396470</v>
      </c>
      <c r="AE44" s="675"/>
      <c r="AF44" s="675"/>
      <c r="AG44" s="675"/>
      <c r="AH44" s="675"/>
      <c r="AI44" s="675"/>
      <c r="AJ44" s="675"/>
      <c r="AK44" s="675"/>
      <c r="AL44" s="641">
        <v>100</v>
      </c>
      <c r="AM44" s="676"/>
      <c r="AN44" s="676"/>
      <c r="AO44" s="677"/>
      <c r="CD44" s="678" t="s">
        <v>304</v>
      </c>
      <c r="CE44" s="679"/>
      <c r="CF44" s="655" t="s">
        <v>358</v>
      </c>
      <c r="CG44" s="656"/>
      <c r="CH44" s="656"/>
      <c r="CI44" s="656"/>
      <c r="CJ44" s="656"/>
      <c r="CK44" s="656"/>
      <c r="CL44" s="656"/>
      <c r="CM44" s="656"/>
      <c r="CN44" s="656"/>
      <c r="CO44" s="656"/>
      <c r="CP44" s="656"/>
      <c r="CQ44" s="657"/>
      <c r="CR44" s="658">
        <v>1483488</v>
      </c>
      <c r="CS44" s="659"/>
      <c r="CT44" s="659"/>
      <c r="CU44" s="659"/>
      <c r="CV44" s="659"/>
      <c r="CW44" s="659"/>
      <c r="CX44" s="659"/>
      <c r="CY44" s="660"/>
      <c r="CZ44" s="661">
        <v>7</v>
      </c>
      <c r="DA44" s="662"/>
      <c r="DB44" s="662"/>
      <c r="DC44" s="663"/>
      <c r="DD44" s="664">
        <v>505534</v>
      </c>
      <c r="DE44" s="659"/>
      <c r="DF44" s="659"/>
      <c r="DG44" s="659"/>
      <c r="DH44" s="659"/>
      <c r="DI44" s="659"/>
      <c r="DJ44" s="659"/>
      <c r="DK44" s="660"/>
      <c r="DL44" s="665"/>
      <c r="DM44" s="666"/>
      <c r="DN44" s="666"/>
      <c r="DO44" s="666"/>
      <c r="DP44" s="666"/>
      <c r="DQ44" s="666"/>
      <c r="DR44" s="666"/>
      <c r="DS44" s="666"/>
      <c r="DT44" s="666"/>
      <c r="DU44" s="666"/>
      <c r="DV44" s="667"/>
      <c r="DW44" s="651"/>
      <c r="DX44" s="652"/>
      <c r="DY44" s="652"/>
      <c r="DZ44" s="652"/>
      <c r="EA44" s="652"/>
      <c r="EB44" s="652"/>
      <c r="EC44" s="653"/>
    </row>
    <row r="45" spans="2:133" ht="11.25" customHeight="1" x14ac:dyDescent="0.2">
      <c r="CD45" s="680"/>
      <c r="CE45" s="681"/>
      <c r="CF45" s="655" t="s">
        <v>359</v>
      </c>
      <c r="CG45" s="656"/>
      <c r="CH45" s="656"/>
      <c r="CI45" s="656"/>
      <c r="CJ45" s="656"/>
      <c r="CK45" s="656"/>
      <c r="CL45" s="656"/>
      <c r="CM45" s="656"/>
      <c r="CN45" s="656"/>
      <c r="CO45" s="656"/>
      <c r="CP45" s="656"/>
      <c r="CQ45" s="657"/>
      <c r="CR45" s="658">
        <v>604233</v>
      </c>
      <c r="CS45" s="668"/>
      <c r="CT45" s="668"/>
      <c r="CU45" s="668"/>
      <c r="CV45" s="668"/>
      <c r="CW45" s="668"/>
      <c r="CX45" s="668"/>
      <c r="CY45" s="669"/>
      <c r="CZ45" s="661">
        <v>2.9</v>
      </c>
      <c r="DA45" s="670"/>
      <c r="DB45" s="670"/>
      <c r="DC45" s="671"/>
      <c r="DD45" s="664">
        <v>34814</v>
      </c>
      <c r="DE45" s="668"/>
      <c r="DF45" s="668"/>
      <c r="DG45" s="668"/>
      <c r="DH45" s="668"/>
      <c r="DI45" s="668"/>
      <c r="DJ45" s="668"/>
      <c r="DK45" s="669"/>
      <c r="DL45" s="665"/>
      <c r="DM45" s="666"/>
      <c r="DN45" s="666"/>
      <c r="DO45" s="666"/>
      <c r="DP45" s="666"/>
      <c r="DQ45" s="666"/>
      <c r="DR45" s="666"/>
      <c r="DS45" s="666"/>
      <c r="DT45" s="666"/>
      <c r="DU45" s="666"/>
      <c r="DV45" s="667"/>
      <c r="DW45" s="651"/>
      <c r="DX45" s="652"/>
      <c r="DY45" s="652"/>
      <c r="DZ45" s="652"/>
      <c r="EA45" s="652"/>
      <c r="EB45" s="652"/>
      <c r="EC45" s="653"/>
    </row>
    <row r="46" spans="2:133" ht="11.25" customHeight="1" x14ac:dyDescent="0.2">
      <c r="B46" s="211" t="s">
        <v>360</v>
      </c>
      <c r="CD46" s="680"/>
      <c r="CE46" s="681"/>
      <c r="CF46" s="655" t="s">
        <v>361</v>
      </c>
      <c r="CG46" s="656"/>
      <c r="CH46" s="656"/>
      <c r="CI46" s="656"/>
      <c r="CJ46" s="656"/>
      <c r="CK46" s="656"/>
      <c r="CL46" s="656"/>
      <c r="CM46" s="656"/>
      <c r="CN46" s="656"/>
      <c r="CO46" s="656"/>
      <c r="CP46" s="656"/>
      <c r="CQ46" s="657"/>
      <c r="CR46" s="658">
        <v>783206</v>
      </c>
      <c r="CS46" s="659"/>
      <c r="CT46" s="659"/>
      <c r="CU46" s="659"/>
      <c r="CV46" s="659"/>
      <c r="CW46" s="659"/>
      <c r="CX46" s="659"/>
      <c r="CY46" s="660"/>
      <c r="CZ46" s="661">
        <v>3.7</v>
      </c>
      <c r="DA46" s="662"/>
      <c r="DB46" s="662"/>
      <c r="DC46" s="663"/>
      <c r="DD46" s="664">
        <v>458142</v>
      </c>
      <c r="DE46" s="659"/>
      <c r="DF46" s="659"/>
      <c r="DG46" s="659"/>
      <c r="DH46" s="659"/>
      <c r="DI46" s="659"/>
      <c r="DJ46" s="659"/>
      <c r="DK46" s="660"/>
      <c r="DL46" s="665"/>
      <c r="DM46" s="666"/>
      <c r="DN46" s="666"/>
      <c r="DO46" s="666"/>
      <c r="DP46" s="666"/>
      <c r="DQ46" s="666"/>
      <c r="DR46" s="666"/>
      <c r="DS46" s="666"/>
      <c r="DT46" s="666"/>
      <c r="DU46" s="666"/>
      <c r="DV46" s="667"/>
      <c r="DW46" s="651"/>
      <c r="DX46" s="652"/>
      <c r="DY46" s="652"/>
      <c r="DZ46" s="652"/>
      <c r="EA46" s="652"/>
      <c r="EB46" s="652"/>
      <c r="EC46" s="653"/>
    </row>
    <row r="47" spans="2:133" ht="11.25" customHeight="1" x14ac:dyDescent="0.2">
      <c r="B47" s="654" t="s">
        <v>362</v>
      </c>
      <c r="C47" s="654"/>
      <c r="D47" s="654"/>
      <c r="E47" s="654"/>
      <c r="F47" s="654"/>
      <c r="G47" s="654"/>
      <c r="H47" s="654"/>
      <c r="I47" s="654"/>
      <c r="J47" s="654"/>
      <c r="K47" s="654"/>
      <c r="L47" s="654"/>
      <c r="M47" s="654"/>
      <c r="N47" s="654"/>
      <c r="O47" s="654"/>
      <c r="P47" s="654"/>
      <c r="Q47" s="654"/>
      <c r="R47" s="654"/>
      <c r="S47" s="654"/>
      <c r="T47" s="654"/>
      <c r="U47" s="654"/>
      <c r="V47" s="654"/>
      <c r="W47" s="654"/>
      <c r="X47" s="654"/>
      <c r="Y47" s="654"/>
      <c r="Z47" s="654"/>
      <c r="AA47" s="654"/>
      <c r="AB47" s="654"/>
      <c r="AC47" s="654"/>
      <c r="AD47" s="654"/>
      <c r="AE47" s="654"/>
      <c r="AF47" s="654"/>
      <c r="AG47" s="654"/>
      <c r="AH47" s="654"/>
      <c r="AI47" s="654"/>
      <c r="AJ47" s="654"/>
      <c r="AK47" s="654"/>
      <c r="AL47" s="654"/>
      <c r="AM47" s="654"/>
      <c r="AN47" s="654"/>
      <c r="AO47" s="654"/>
      <c r="AP47" s="654"/>
      <c r="AQ47" s="654"/>
      <c r="AR47" s="654"/>
      <c r="AS47" s="654"/>
      <c r="AT47" s="654"/>
      <c r="AU47" s="654"/>
      <c r="AV47" s="654"/>
      <c r="AW47" s="654"/>
      <c r="AX47" s="654"/>
      <c r="AY47" s="654"/>
      <c r="AZ47" s="654"/>
      <c r="BA47" s="654"/>
      <c r="BB47" s="654"/>
      <c r="BC47" s="654"/>
      <c r="BD47" s="654"/>
      <c r="BE47" s="654"/>
      <c r="BF47" s="654"/>
      <c r="BG47" s="654"/>
      <c r="BH47" s="654"/>
      <c r="BI47" s="654"/>
      <c r="BJ47" s="654"/>
      <c r="BK47" s="654"/>
      <c r="BL47" s="654"/>
      <c r="BM47" s="654"/>
      <c r="BN47" s="654"/>
      <c r="BO47" s="654"/>
      <c r="BP47" s="654"/>
      <c r="BQ47" s="654"/>
      <c r="BR47" s="654"/>
      <c r="BS47" s="654"/>
      <c r="BT47" s="654"/>
      <c r="BU47" s="654"/>
      <c r="BV47" s="654"/>
      <c r="BW47" s="654"/>
      <c r="BX47" s="654"/>
      <c r="BY47" s="654"/>
      <c r="BZ47" s="654"/>
      <c r="CA47" s="654"/>
      <c r="CB47" s="654"/>
      <c r="CD47" s="680"/>
      <c r="CE47" s="681"/>
      <c r="CF47" s="655" t="s">
        <v>363</v>
      </c>
      <c r="CG47" s="656"/>
      <c r="CH47" s="656"/>
      <c r="CI47" s="656"/>
      <c r="CJ47" s="656"/>
      <c r="CK47" s="656"/>
      <c r="CL47" s="656"/>
      <c r="CM47" s="656"/>
      <c r="CN47" s="656"/>
      <c r="CO47" s="656"/>
      <c r="CP47" s="656"/>
      <c r="CQ47" s="657"/>
      <c r="CR47" s="658" t="s">
        <v>129</v>
      </c>
      <c r="CS47" s="668"/>
      <c r="CT47" s="668"/>
      <c r="CU47" s="668"/>
      <c r="CV47" s="668"/>
      <c r="CW47" s="668"/>
      <c r="CX47" s="668"/>
      <c r="CY47" s="669"/>
      <c r="CZ47" s="661" t="s">
        <v>129</v>
      </c>
      <c r="DA47" s="670"/>
      <c r="DB47" s="670"/>
      <c r="DC47" s="671"/>
      <c r="DD47" s="664" t="s">
        <v>129</v>
      </c>
      <c r="DE47" s="668"/>
      <c r="DF47" s="668"/>
      <c r="DG47" s="668"/>
      <c r="DH47" s="668"/>
      <c r="DI47" s="668"/>
      <c r="DJ47" s="668"/>
      <c r="DK47" s="669"/>
      <c r="DL47" s="665"/>
      <c r="DM47" s="666"/>
      <c r="DN47" s="666"/>
      <c r="DO47" s="666"/>
      <c r="DP47" s="666"/>
      <c r="DQ47" s="666"/>
      <c r="DR47" s="666"/>
      <c r="DS47" s="666"/>
      <c r="DT47" s="666"/>
      <c r="DU47" s="666"/>
      <c r="DV47" s="667"/>
      <c r="DW47" s="651"/>
      <c r="DX47" s="652"/>
      <c r="DY47" s="652"/>
      <c r="DZ47" s="652"/>
      <c r="EA47" s="652"/>
      <c r="EB47" s="652"/>
      <c r="EC47" s="653"/>
    </row>
    <row r="48" spans="2:133" ht="11" x14ac:dyDescent="0.2">
      <c r="B48" s="654" t="s">
        <v>364</v>
      </c>
      <c r="C48" s="654"/>
      <c r="D48" s="654"/>
      <c r="E48" s="654"/>
      <c r="F48" s="654"/>
      <c r="G48" s="654"/>
      <c r="H48" s="654"/>
      <c r="I48" s="654"/>
      <c r="J48" s="654"/>
      <c r="K48" s="654"/>
      <c r="L48" s="654"/>
      <c r="M48" s="654"/>
      <c r="N48" s="654"/>
      <c r="O48" s="654"/>
      <c r="P48" s="654"/>
      <c r="Q48" s="654"/>
      <c r="R48" s="654"/>
      <c r="S48" s="654"/>
      <c r="T48" s="654"/>
      <c r="U48" s="654"/>
      <c r="V48" s="654"/>
      <c r="W48" s="654"/>
      <c r="X48" s="654"/>
      <c r="Y48" s="654"/>
      <c r="Z48" s="654"/>
      <c r="AA48" s="654"/>
      <c r="AB48" s="654"/>
      <c r="AC48" s="654"/>
      <c r="AD48" s="654"/>
      <c r="AE48" s="654"/>
      <c r="AF48" s="654"/>
      <c r="AG48" s="654"/>
      <c r="AH48" s="654"/>
      <c r="AI48" s="654"/>
      <c r="AJ48" s="654"/>
      <c r="AK48" s="654"/>
      <c r="AL48" s="654"/>
      <c r="AM48" s="654"/>
      <c r="AN48" s="654"/>
      <c r="AO48" s="654"/>
      <c r="AP48" s="654"/>
      <c r="AQ48" s="654"/>
      <c r="AR48" s="654"/>
      <c r="AS48" s="654"/>
      <c r="AT48" s="654"/>
      <c r="AU48" s="654"/>
      <c r="AV48" s="654"/>
      <c r="AW48" s="654"/>
      <c r="AX48" s="654"/>
      <c r="AY48" s="654"/>
      <c r="AZ48" s="654"/>
      <c r="BA48" s="654"/>
      <c r="BB48" s="654"/>
      <c r="BC48" s="654"/>
      <c r="BD48" s="654"/>
      <c r="BE48" s="654"/>
      <c r="BF48" s="654"/>
      <c r="BG48" s="654"/>
      <c r="BH48" s="654"/>
      <c r="BI48" s="654"/>
      <c r="BJ48" s="654"/>
      <c r="BK48" s="654"/>
      <c r="BL48" s="654"/>
      <c r="BM48" s="654"/>
      <c r="BN48" s="654"/>
      <c r="BO48" s="654"/>
      <c r="BP48" s="654"/>
      <c r="BQ48" s="654"/>
      <c r="BR48" s="654"/>
      <c r="BS48" s="654"/>
      <c r="BT48" s="654"/>
      <c r="BU48" s="654"/>
      <c r="BV48" s="654"/>
      <c r="BW48" s="654"/>
      <c r="BX48" s="654"/>
      <c r="BY48" s="654"/>
      <c r="BZ48" s="654"/>
      <c r="CA48" s="654"/>
      <c r="CB48" s="654"/>
      <c r="CD48" s="682"/>
      <c r="CE48" s="683"/>
      <c r="CF48" s="655" t="s">
        <v>365</v>
      </c>
      <c r="CG48" s="656"/>
      <c r="CH48" s="656"/>
      <c r="CI48" s="656"/>
      <c r="CJ48" s="656"/>
      <c r="CK48" s="656"/>
      <c r="CL48" s="656"/>
      <c r="CM48" s="656"/>
      <c r="CN48" s="656"/>
      <c r="CO48" s="656"/>
      <c r="CP48" s="656"/>
      <c r="CQ48" s="657"/>
      <c r="CR48" s="658" t="s">
        <v>129</v>
      </c>
      <c r="CS48" s="659"/>
      <c r="CT48" s="659"/>
      <c r="CU48" s="659"/>
      <c r="CV48" s="659"/>
      <c r="CW48" s="659"/>
      <c r="CX48" s="659"/>
      <c r="CY48" s="660"/>
      <c r="CZ48" s="661" t="s">
        <v>129</v>
      </c>
      <c r="DA48" s="662"/>
      <c r="DB48" s="662"/>
      <c r="DC48" s="663"/>
      <c r="DD48" s="664" t="s">
        <v>129</v>
      </c>
      <c r="DE48" s="659"/>
      <c r="DF48" s="659"/>
      <c r="DG48" s="659"/>
      <c r="DH48" s="659"/>
      <c r="DI48" s="659"/>
      <c r="DJ48" s="659"/>
      <c r="DK48" s="660"/>
      <c r="DL48" s="665"/>
      <c r="DM48" s="666"/>
      <c r="DN48" s="666"/>
      <c r="DO48" s="666"/>
      <c r="DP48" s="666"/>
      <c r="DQ48" s="666"/>
      <c r="DR48" s="666"/>
      <c r="DS48" s="666"/>
      <c r="DT48" s="666"/>
      <c r="DU48" s="666"/>
      <c r="DV48" s="667"/>
      <c r="DW48" s="651"/>
      <c r="DX48" s="652"/>
      <c r="DY48" s="652"/>
      <c r="DZ48" s="652"/>
      <c r="EA48" s="652"/>
      <c r="EB48" s="652"/>
      <c r="EC48" s="653"/>
    </row>
    <row r="49" spans="2:133" ht="11.25" customHeight="1" x14ac:dyDescent="0.2">
      <c r="B49" s="360"/>
      <c r="CD49" s="635" t="s">
        <v>366</v>
      </c>
      <c r="CE49" s="636"/>
      <c r="CF49" s="636"/>
      <c r="CG49" s="636"/>
      <c r="CH49" s="636"/>
      <c r="CI49" s="636"/>
      <c r="CJ49" s="636"/>
      <c r="CK49" s="636"/>
      <c r="CL49" s="636"/>
      <c r="CM49" s="636"/>
      <c r="CN49" s="636"/>
      <c r="CO49" s="636"/>
      <c r="CP49" s="636"/>
      <c r="CQ49" s="637"/>
      <c r="CR49" s="638">
        <v>21088515</v>
      </c>
      <c r="CS49" s="639"/>
      <c r="CT49" s="639"/>
      <c r="CU49" s="639"/>
      <c r="CV49" s="639"/>
      <c r="CW49" s="639"/>
      <c r="CX49" s="639"/>
      <c r="CY49" s="640"/>
      <c r="CZ49" s="641">
        <v>100</v>
      </c>
      <c r="DA49" s="642"/>
      <c r="DB49" s="642"/>
      <c r="DC49" s="643"/>
      <c r="DD49" s="644">
        <v>13112542</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2:133" ht="11" hidden="1" x14ac:dyDescent="0.2">
      <c r="B50" s="360"/>
    </row>
  </sheetData>
  <sheetProtection algorithmName="SHA-512" hashValue="RIVqGcP3OyM/qKZm1ixro5/KLpBEeT/A4QhqOmSOU5P6W8cFNDR2JTAkEZTvxXz3Zj/IQRPJ/09KdtGtWNdyww==" saltValue="whahFpH8RNvYI0Z4VA5Ld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 zeroHeight="1" x14ac:dyDescent="0.2"/>
  <cols>
    <col min="1" max="130" width="2.7265625" style="222" customWidth="1"/>
    <col min="131" max="131" width="1.6328125" style="222" customWidth="1"/>
    <col min="132" max="16384" width="9" style="222" hidden="1"/>
  </cols>
  <sheetData>
    <row r="1" spans="1:131" ht="11.25" customHeight="1" thickBot="1" x14ac:dyDescent="0.25">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5">
      <c r="A2" s="1123" t="s">
        <v>367</v>
      </c>
      <c r="B2" s="1123"/>
      <c r="C2" s="1123"/>
      <c r="D2" s="1123"/>
      <c r="E2" s="1123"/>
      <c r="F2" s="1123"/>
      <c r="G2" s="1123"/>
      <c r="H2" s="1123"/>
      <c r="I2" s="1123"/>
      <c r="J2" s="1123"/>
      <c r="K2" s="1123"/>
      <c r="L2" s="1123"/>
      <c r="M2" s="1123"/>
      <c r="N2" s="1123"/>
      <c r="O2" s="1123"/>
      <c r="P2" s="1123"/>
      <c r="Q2" s="1123"/>
      <c r="R2" s="1123"/>
      <c r="S2" s="1123"/>
      <c r="T2" s="1123"/>
      <c r="U2" s="1123"/>
      <c r="V2" s="1123"/>
      <c r="W2" s="1123"/>
      <c r="X2" s="1123"/>
      <c r="Y2" s="1123"/>
      <c r="Z2" s="1123"/>
      <c r="AA2" s="1123"/>
      <c r="AB2" s="1123"/>
      <c r="AC2" s="1123"/>
      <c r="AD2" s="1123"/>
      <c r="AE2" s="1123"/>
      <c r="AF2" s="1123"/>
      <c r="AG2" s="1123"/>
      <c r="AH2" s="1123"/>
      <c r="AI2" s="1123"/>
      <c r="AJ2" s="1123"/>
      <c r="AK2" s="1123"/>
      <c r="AL2" s="1123"/>
      <c r="AM2" s="1123"/>
      <c r="AN2" s="1123"/>
      <c r="AO2" s="1123"/>
      <c r="AP2" s="1123"/>
      <c r="AQ2" s="1123"/>
      <c r="AR2" s="1123"/>
      <c r="AS2" s="1123"/>
      <c r="AT2" s="1123"/>
      <c r="AU2" s="1123"/>
      <c r="AV2" s="1123"/>
      <c r="AW2" s="1123"/>
      <c r="AX2" s="1123"/>
      <c r="AY2" s="1123"/>
      <c r="AZ2" s="1123"/>
      <c r="BA2" s="1123"/>
      <c r="BB2" s="1123"/>
      <c r="BC2" s="1123"/>
      <c r="BD2" s="1123"/>
      <c r="BE2" s="1123"/>
      <c r="BF2" s="1123"/>
      <c r="BG2" s="1123"/>
      <c r="BH2" s="1123"/>
      <c r="BI2" s="1123"/>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124" t="s">
        <v>368</v>
      </c>
      <c r="DK2" s="1125"/>
      <c r="DL2" s="1125"/>
      <c r="DM2" s="1125"/>
      <c r="DN2" s="1125"/>
      <c r="DO2" s="1126"/>
      <c r="DP2" s="219"/>
      <c r="DQ2" s="1124" t="s">
        <v>369</v>
      </c>
      <c r="DR2" s="1125"/>
      <c r="DS2" s="1125"/>
      <c r="DT2" s="1125"/>
      <c r="DU2" s="1125"/>
      <c r="DV2" s="1125"/>
      <c r="DW2" s="1125"/>
      <c r="DX2" s="1125"/>
      <c r="DY2" s="1125"/>
      <c r="DZ2" s="1126"/>
      <c r="EA2" s="221"/>
    </row>
    <row r="3" spans="1:131" ht="11.25" customHeight="1" x14ac:dyDescent="0.2">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5">
      <c r="A4" s="1092" t="s">
        <v>370</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23"/>
      <c r="BA4" s="223"/>
      <c r="BB4" s="223"/>
      <c r="BC4" s="223"/>
      <c r="BD4" s="223"/>
      <c r="BE4" s="224"/>
      <c r="BF4" s="224"/>
      <c r="BG4" s="224"/>
      <c r="BH4" s="224"/>
      <c r="BI4" s="224"/>
      <c r="BJ4" s="224"/>
      <c r="BK4" s="224"/>
      <c r="BL4" s="224"/>
      <c r="BM4" s="224"/>
      <c r="BN4" s="224"/>
      <c r="BO4" s="224"/>
      <c r="BP4" s="224"/>
      <c r="BQ4" s="762" t="s">
        <v>371</v>
      </c>
      <c r="BR4" s="762"/>
      <c r="BS4" s="762"/>
      <c r="BT4" s="762"/>
      <c r="BU4" s="762"/>
      <c r="BV4" s="762"/>
      <c r="BW4" s="762"/>
      <c r="BX4" s="762"/>
      <c r="BY4" s="762"/>
      <c r="BZ4" s="762"/>
      <c r="CA4" s="762"/>
      <c r="CB4" s="762"/>
      <c r="CC4" s="762"/>
      <c r="CD4" s="762"/>
      <c r="CE4" s="762"/>
      <c r="CF4" s="762"/>
      <c r="CG4" s="762"/>
      <c r="CH4" s="762"/>
      <c r="CI4" s="762"/>
      <c r="CJ4" s="762"/>
      <c r="CK4" s="762"/>
      <c r="CL4" s="762"/>
      <c r="CM4" s="762"/>
      <c r="CN4" s="762"/>
      <c r="CO4" s="762"/>
      <c r="CP4" s="762"/>
      <c r="CQ4" s="762"/>
      <c r="CR4" s="762"/>
      <c r="CS4" s="762"/>
      <c r="CT4" s="762"/>
      <c r="CU4" s="762"/>
      <c r="CV4" s="762"/>
      <c r="CW4" s="762"/>
      <c r="CX4" s="762"/>
      <c r="CY4" s="762"/>
      <c r="CZ4" s="762"/>
      <c r="DA4" s="762"/>
      <c r="DB4" s="762"/>
      <c r="DC4" s="762"/>
      <c r="DD4" s="762"/>
      <c r="DE4" s="762"/>
      <c r="DF4" s="762"/>
      <c r="DG4" s="762"/>
      <c r="DH4" s="762"/>
      <c r="DI4" s="762"/>
      <c r="DJ4" s="762"/>
      <c r="DK4" s="762"/>
      <c r="DL4" s="762"/>
      <c r="DM4" s="762"/>
      <c r="DN4" s="762"/>
      <c r="DO4" s="762"/>
      <c r="DP4" s="762"/>
      <c r="DQ4" s="762"/>
      <c r="DR4" s="762"/>
      <c r="DS4" s="762"/>
      <c r="DT4" s="762"/>
      <c r="DU4" s="762"/>
      <c r="DV4" s="762"/>
      <c r="DW4" s="762"/>
      <c r="DX4" s="762"/>
      <c r="DY4" s="762"/>
      <c r="DZ4" s="762"/>
      <c r="EA4" s="225"/>
    </row>
    <row r="5" spans="1:131" s="226" customFormat="1" ht="26.25" customHeight="1" x14ac:dyDescent="0.2">
      <c r="A5" s="1028" t="s">
        <v>372</v>
      </c>
      <c r="B5" s="1029"/>
      <c r="C5" s="1029"/>
      <c r="D5" s="1029"/>
      <c r="E5" s="1029"/>
      <c r="F5" s="1029"/>
      <c r="G5" s="1029"/>
      <c r="H5" s="1029"/>
      <c r="I5" s="1029"/>
      <c r="J5" s="1029"/>
      <c r="K5" s="1029"/>
      <c r="L5" s="1029"/>
      <c r="M5" s="1029"/>
      <c r="N5" s="1029"/>
      <c r="O5" s="1029"/>
      <c r="P5" s="1030"/>
      <c r="Q5" s="1034" t="s">
        <v>373</v>
      </c>
      <c r="R5" s="1035"/>
      <c r="S5" s="1035"/>
      <c r="T5" s="1035"/>
      <c r="U5" s="1036"/>
      <c r="V5" s="1034" t="s">
        <v>374</v>
      </c>
      <c r="W5" s="1035"/>
      <c r="X5" s="1035"/>
      <c r="Y5" s="1035"/>
      <c r="Z5" s="1036"/>
      <c r="AA5" s="1034" t="s">
        <v>375</v>
      </c>
      <c r="AB5" s="1035"/>
      <c r="AC5" s="1035"/>
      <c r="AD5" s="1035"/>
      <c r="AE5" s="1035"/>
      <c r="AF5" s="1127" t="s">
        <v>376</v>
      </c>
      <c r="AG5" s="1035"/>
      <c r="AH5" s="1035"/>
      <c r="AI5" s="1035"/>
      <c r="AJ5" s="1048"/>
      <c r="AK5" s="1035" t="s">
        <v>377</v>
      </c>
      <c r="AL5" s="1035"/>
      <c r="AM5" s="1035"/>
      <c r="AN5" s="1035"/>
      <c r="AO5" s="1036"/>
      <c r="AP5" s="1034" t="s">
        <v>378</v>
      </c>
      <c r="AQ5" s="1035"/>
      <c r="AR5" s="1035"/>
      <c r="AS5" s="1035"/>
      <c r="AT5" s="1036"/>
      <c r="AU5" s="1034" t="s">
        <v>379</v>
      </c>
      <c r="AV5" s="1035"/>
      <c r="AW5" s="1035"/>
      <c r="AX5" s="1035"/>
      <c r="AY5" s="1048"/>
      <c r="AZ5" s="223"/>
      <c r="BA5" s="223"/>
      <c r="BB5" s="223"/>
      <c r="BC5" s="223"/>
      <c r="BD5" s="223"/>
      <c r="BE5" s="224"/>
      <c r="BF5" s="224"/>
      <c r="BG5" s="224"/>
      <c r="BH5" s="224"/>
      <c r="BI5" s="224"/>
      <c r="BJ5" s="224"/>
      <c r="BK5" s="224"/>
      <c r="BL5" s="224"/>
      <c r="BM5" s="224"/>
      <c r="BN5" s="224"/>
      <c r="BO5" s="224"/>
      <c r="BP5" s="224"/>
      <c r="BQ5" s="1028" t="s">
        <v>380</v>
      </c>
      <c r="BR5" s="1029"/>
      <c r="BS5" s="1029"/>
      <c r="BT5" s="1029"/>
      <c r="BU5" s="1029"/>
      <c r="BV5" s="1029"/>
      <c r="BW5" s="1029"/>
      <c r="BX5" s="1029"/>
      <c r="BY5" s="1029"/>
      <c r="BZ5" s="1029"/>
      <c r="CA5" s="1029"/>
      <c r="CB5" s="1029"/>
      <c r="CC5" s="1029"/>
      <c r="CD5" s="1029"/>
      <c r="CE5" s="1029"/>
      <c r="CF5" s="1029"/>
      <c r="CG5" s="1030"/>
      <c r="CH5" s="1034" t="s">
        <v>381</v>
      </c>
      <c r="CI5" s="1035"/>
      <c r="CJ5" s="1035"/>
      <c r="CK5" s="1035"/>
      <c r="CL5" s="1036"/>
      <c r="CM5" s="1034" t="s">
        <v>382</v>
      </c>
      <c r="CN5" s="1035"/>
      <c r="CO5" s="1035"/>
      <c r="CP5" s="1035"/>
      <c r="CQ5" s="1036"/>
      <c r="CR5" s="1034" t="s">
        <v>383</v>
      </c>
      <c r="CS5" s="1035"/>
      <c r="CT5" s="1035"/>
      <c r="CU5" s="1035"/>
      <c r="CV5" s="1036"/>
      <c r="CW5" s="1034" t="s">
        <v>384</v>
      </c>
      <c r="CX5" s="1035"/>
      <c r="CY5" s="1035"/>
      <c r="CZ5" s="1035"/>
      <c r="DA5" s="1036"/>
      <c r="DB5" s="1034" t="s">
        <v>385</v>
      </c>
      <c r="DC5" s="1035"/>
      <c r="DD5" s="1035"/>
      <c r="DE5" s="1035"/>
      <c r="DF5" s="1036"/>
      <c r="DG5" s="1117" t="s">
        <v>386</v>
      </c>
      <c r="DH5" s="1118"/>
      <c r="DI5" s="1118"/>
      <c r="DJ5" s="1118"/>
      <c r="DK5" s="1119"/>
      <c r="DL5" s="1117" t="s">
        <v>387</v>
      </c>
      <c r="DM5" s="1118"/>
      <c r="DN5" s="1118"/>
      <c r="DO5" s="1118"/>
      <c r="DP5" s="1119"/>
      <c r="DQ5" s="1034" t="s">
        <v>388</v>
      </c>
      <c r="DR5" s="1035"/>
      <c r="DS5" s="1035"/>
      <c r="DT5" s="1035"/>
      <c r="DU5" s="1036"/>
      <c r="DV5" s="1034" t="s">
        <v>379</v>
      </c>
      <c r="DW5" s="1035"/>
      <c r="DX5" s="1035"/>
      <c r="DY5" s="1035"/>
      <c r="DZ5" s="1048"/>
      <c r="EA5" s="225"/>
    </row>
    <row r="6" spans="1:131" s="226" customFormat="1" ht="26.25" customHeight="1" thickBot="1" x14ac:dyDescent="0.25">
      <c r="A6" s="1031"/>
      <c r="B6" s="1032"/>
      <c r="C6" s="1032"/>
      <c r="D6" s="1032"/>
      <c r="E6" s="1032"/>
      <c r="F6" s="1032"/>
      <c r="G6" s="1032"/>
      <c r="H6" s="1032"/>
      <c r="I6" s="1032"/>
      <c r="J6" s="1032"/>
      <c r="K6" s="1032"/>
      <c r="L6" s="1032"/>
      <c r="M6" s="1032"/>
      <c r="N6" s="1032"/>
      <c r="O6" s="1032"/>
      <c r="P6" s="1033"/>
      <c r="Q6" s="1037"/>
      <c r="R6" s="1038"/>
      <c r="S6" s="1038"/>
      <c r="T6" s="1038"/>
      <c r="U6" s="1039"/>
      <c r="V6" s="1037"/>
      <c r="W6" s="1038"/>
      <c r="X6" s="1038"/>
      <c r="Y6" s="1038"/>
      <c r="Z6" s="1039"/>
      <c r="AA6" s="1037"/>
      <c r="AB6" s="1038"/>
      <c r="AC6" s="1038"/>
      <c r="AD6" s="1038"/>
      <c r="AE6" s="1038"/>
      <c r="AF6" s="1128"/>
      <c r="AG6" s="1038"/>
      <c r="AH6" s="1038"/>
      <c r="AI6" s="1038"/>
      <c r="AJ6" s="1049"/>
      <c r="AK6" s="1038"/>
      <c r="AL6" s="1038"/>
      <c r="AM6" s="1038"/>
      <c r="AN6" s="1038"/>
      <c r="AO6" s="1039"/>
      <c r="AP6" s="1037"/>
      <c r="AQ6" s="1038"/>
      <c r="AR6" s="1038"/>
      <c r="AS6" s="1038"/>
      <c r="AT6" s="1039"/>
      <c r="AU6" s="1037"/>
      <c r="AV6" s="1038"/>
      <c r="AW6" s="1038"/>
      <c r="AX6" s="1038"/>
      <c r="AY6" s="1049"/>
      <c r="AZ6" s="223"/>
      <c r="BA6" s="223"/>
      <c r="BB6" s="223"/>
      <c r="BC6" s="223"/>
      <c r="BD6" s="223"/>
      <c r="BE6" s="224"/>
      <c r="BF6" s="224"/>
      <c r="BG6" s="224"/>
      <c r="BH6" s="224"/>
      <c r="BI6" s="224"/>
      <c r="BJ6" s="224"/>
      <c r="BK6" s="224"/>
      <c r="BL6" s="224"/>
      <c r="BM6" s="224"/>
      <c r="BN6" s="224"/>
      <c r="BO6" s="224"/>
      <c r="BP6" s="224"/>
      <c r="BQ6" s="1031"/>
      <c r="BR6" s="1032"/>
      <c r="BS6" s="1032"/>
      <c r="BT6" s="1032"/>
      <c r="BU6" s="1032"/>
      <c r="BV6" s="1032"/>
      <c r="BW6" s="1032"/>
      <c r="BX6" s="1032"/>
      <c r="BY6" s="1032"/>
      <c r="BZ6" s="1032"/>
      <c r="CA6" s="1032"/>
      <c r="CB6" s="1032"/>
      <c r="CC6" s="1032"/>
      <c r="CD6" s="1032"/>
      <c r="CE6" s="1032"/>
      <c r="CF6" s="1032"/>
      <c r="CG6" s="1033"/>
      <c r="CH6" s="1037"/>
      <c r="CI6" s="1038"/>
      <c r="CJ6" s="1038"/>
      <c r="CK6" s="1038"/>
      <c r="CL6" s="1039"/>
      <c r="CM6" s="1037"/>
      <c r="CN6" s="1038"/>
      <c r="CO6" s="1038"/>
      <c r="CP6" s="1038"/>
      <c r="CQ6" s="1039"/>
      <c r="CR6" s="1037"/>
      <c r="CS6" s="1038"/>
      <c r="CT6" s="1038"/>
      <c r="CU6" s="1038"/>
      <c r="CV6" s="1039"/>
      <c r="CW6" s="1037"/>
      <c r="CX6" s="1038"/>
      <c r="CY6" s="1038"/>
      <c r="CZ6" s="1038"/>
      <c r="DA6" s="1039"/>
      <c r="DB6" s="1037"/>
      <c r="DC6" s="1038"/>
      <c r="DD6" s="1038"/>
      <c r="DE6" s="1038"/>
      <c r="DF6" s="1039"/>
      <c r="DG6" s="1120"/>
      <c r="DH6" s="1121"/>
      <c r="DI6" s="1121"/>
      <c r="DJ6" s="1121"/>
      <c r="DK6" s="1122"/>
      <c r="DL6" s="1120"/>
      <c r="DM6" s="1121"/>
      <c r="DN6" s="1121"/>
      <c r="DO6" s="1121"/>
      <c r="DP6" s="1122"/>
      <c r="DQ6" s="1037"/>
      <c r="DR6" s="1038"/>
      <c r="DS6" s="1038"/>
      <c r="DT6" s="1038"/>
      <c r="DU6" s="1039"/>
      <c r="DV6" s="1037"/>
      <c r="DW6" s="1038"/>
      <c r="DX6" s="1038"/>
      <c r="DY6" s="1038"/>
      <c r="DZ6" s="1049"/>
      <c r="EA6" s="225"/>
    </row>
    <row r="7" spans="1:131" s="226" customFormat="1" ht="26.25" customHeight="1" thickTop="1" x14ac:dyDescent="0.2">
      <c r="A7" s="227">
        <v>1</v>
      </c>
      <c r="B7" s="1080" t="s">
        <v>389</v>
      </c>
      <c r="C7" s="1081"/>
      <c r="D7" s="1081"/>
      <c r="E7" s="1081"/>
      <c r="F7" s="1081"/>
      <c r="G7" s="1081"/>
      <c r="H7" s="1081"/>
      <c r="I7" s="1081"/>
      <c r="J7" s="1081"/>
      <c r="K7" s="1081"/>
      <c r="L7" s="1081"/>
      <c r="M7" s="1081"/>
      <c r="N7" s="1081"/>
      <c r="O7" s="1081"/>
      <c r="P7" s="1082"/>
      <c r="Q7" s="1135">
        <v>21819</v>
      </c>
      <c r="R7" s="1136"/>
      <c r="S7" s="1136"/>
      <c r="T7" s="1136"/>
      <c r="U7" s="1136"/>
      <c r="V7" s="1136">
        <v>21111</v>
      </c>
      <c r="W7" s="1136"/>
      <c r="X7" s="1136"/>
      <c r="Y7" s="1136"/>
      <c r="Z7" s="1136"/>
      <c r="AA7" s="1136">
        <v>708</v>
      </c>
      <c r="AB7" s="1136"/>
      <c r="AC7" s="1136"/>
      <c r="AD7" s="1136"/>
      <c r="AE7" s="1137"/>
      <c r="AF7" s="1138">
        <v>509</v>
      </c>
      <c r="AG7" s="1139"/>
      <c r="AH7" s="1139"/>
      <c r="AI7" s="1139"/>
      <c r="AJ7" s="1140"/>
      <c r="AK7" s="1141">
        <v>112074</v>
      </c>
      <c r="AL7" s="1142"/>
      <c r="AM7" s="1142"/>
      <c r="AN7" s="1142"/>
      <c r="AO7" s="1142"/>
      <c r="AP7" s="1142">
        <v>20047</v>
      </c>
      <c r="AQ7" s="1142"/>
      <c r="AR7" s="1142"/>
      <c r="AS7" s="1142"/>
      <c r="AT7" s="1142"/>
      <c r="AU7" s="1143"/>
      <c r="AV7" s="1143"/>
      <c r="AW7" s="1143"/>
      <c r="AX7" s="1143"/>
      <c r="AY7" s="1144"/>
      <c r="AZ7" s="223"/>
      <c r="BA7" s="223"/>
      <c r="BB7" s="223"/>
      <c r="BC7" s="223"/>
      <c r="BD7" s="223"/>
      <c r="BE7" s="224"/>
      <c r="BF7" s="224"/>
      <c r="BG7" s="224"/>
      <c r="BH7" s="224"/>
      <c r="BI7" s="224"/>
      <c r="BJ7" s="224"/>
      <c r="BK7" s="224"/>
      <c r="BL7" s="224"/>
      <c r="BM7" s="224"/>
      <c r="BN7" s="224"/>
      <c r="BO7" s="224"/>
      <c r="BP7" s="224"/>
      <c r="BQ7" s="227">
        <v>1</v>
      </c>
      <c r="BR7" s="228" t="s">
        <v>582</v>
      </c>
      <c r="BS7" s="1132" t="s">
        <v>583</v>
      </c>
      <c r="BT7" s="1133"/>
      <c r="BU7" s="1133"/>
      <c r="BV7" s="1133"/>
      <c r="BW7" s="1133"/>
      <c r="BX7" s="1133"/>
      <c r="BY7" s="1133"/>
      <c r="BZ7" s="1133"/>
      <c r="CA7" s="1133"/>
      <c r="CB7" s="1133"/>
      <c r="CC7" s="1133"/>
      <c r="CD7" s="1133"/>
      <c r="CE7" s="1133"/>
      <c r="CF7" s="1133"/>
      <c r="CG7" s="1145"/>
      <c r="CH7" s="1129">
        <v>0</v>
      </c>
      <c r="CI7" s="1130"/>
      <c r="CJ7" s="1130"/>
      <c r="CK7" s="1130"/>
      <c r="CL7" s="1131"/>
      <c r="CM7" s="1129">
        <v>25</v>
      </c>
      <c r="CN7" s="1130"/>
      <c r="CO7" s="1130"/>
      <c r="CP7" s="1130"/>
      <c r="CQ7" s="1131"/>
      <c r="CR7" s="1129">
        <v>10</v>
      </c>
      <c r="CS7" s="1130"/>
      <c r="CT7" s="1130"/>
      <c r="CU7" s="1130"/>
      <c r="CV7" s="1131"/>
      <c r="CW7" s="1129" t="s">
        <v>596</v>
      </c>
      <c r="CX7" s="1130"/>
      <c r="CY7" s="1130"/>
      <c r="CZ7" s="1130"/>
      <c r="DA7" s="1131"/>
      <c r="DB7" s="1129" t="s">
        <v>596</v>
      </c>
      <c r="DC7" s="1130"/>
      <c r="DD7" s="1130"/>
      <c r="DE7" s="1130"/>
      <c r="DF7" s="1131"/>
      <c r="DG7" s="1129">
        <v>110</v>
      </c>
      <c r="DH7" s="1130"/>
      <c r="DI7" s="1130"/>
      <c r="DJ7" s="1130"/>
      <c r="DK7" s="1131"/>
      <c r="DL7" s="1129" t="s">
        <v>596</v>
      </c>
      <c r="DM7" s="1130"/>
      <c r="DN7" s="1130"/>
      <c r="DO7" s="1130"/>
      <c r="DP7" s="1131"/>
      <c r="DQ7" s="1129">
        <v>85</v>
      </c>
      <c r="DR7" s="1130"/>
      <c r="DS7" s="1130"/>
      <c r="DT7" s="1130"/>
      <c r="DU7" s="1131"/>
      <c r="DV7" s="1132"/>
      <c r="DW7" s="1133"/>
      <c r="DX7" s="1133"/>
      <c r="DY7" s="1133"/>
      <c r="DZ7" s="1134"/>
      <c r="EA7" s="225"/>
    </row>
    <row r="8" spans="1:131" s="226" customFormat="1" ht="26.25" customHeight="1" x14ac:dyDescent="0.2">
      <c r="A8" s="229">
        <v>2</v>
      </c>
      <c r="B8" s="1063"/>
      <c r="C8" s="1064"/>
      <c r="D8" s="1064"/>
      <c r="E8" s="1064"/>
      <c r="F8" s="1064"/>
      <c r="G8" s="1064"/>
      <c r="H8" s="1064"/>
      <c r="I8" s="1064"/>
      <c r="J8" s="1064"/>
      <c r="K8" s="1064"/>
      <c r="L8" s="1064"/>
      <c r="M8" s="1064"/>
      <c r="N8" s="1064"/>
      <c r="O8" s="1064"/>
      <c r="P8" s="1065"/>
      <c r="Q8" s="1071"/>
      <c r="R8" s="1072"/>
      <c r="S8" s="1072"/>
      <c r="T8" s="1072"/>
      <c r="U8" s="1072"/>
      <c r="V8" s="1072"/>
      <c r="W8" s="1072"/>
      <c r="X8" s="1072"/>
      <c r="Y8" s="1072"/>
      <c r="Z8" s="1072"/>
      <c r="AA8" s="1072"/>
      <c r="AB8" s="1072"/>
      <c r="AC8" s="1072"/>
      <c r="AD8" s="1072"/>
      <c r="AE8" s="1073"/>
      <c r="AF8" s="1068"/>
      <c r="AG8" s="1069"/>
      <c r="AH8" s="1069"/>
      <c r="AI8" s="1069"/>
      <c r="AJ8" s="1070"/>
      <c r="AK8" s="1113"/>
      <c r="AL8" s="1114"/>
      <c r="AM8" s="1114"/>
      <c r="AN8" s="1114"/>
      <c r="AO8" s="1114"/>
      <c r="AP8" s="1114"/>
      <c r="AQ8" s="1114"/>
      <c r="AR8" s="1114"/>
      <c r="AS8" s="1114"/>
      <c r="AT8" s="1114"/>
      <c r="AU8" s="1115"/>
      <c r="AV8" s="1115"/>
      <c r="AW8" s="1115"/>
      <c r="AX8" s="1115"/>
      <c r="AY8" s="1116"/>
      <c r="AZ8" s="223"/>
      <c r="BA8" s="223"/>
      <c r="BB8" s="223"/>
      <c r="BC8" s="223"/>
      <c r="BD8" s="223"/>
      <c r="BE8" s="224"/>
      <c r="BF8" s="224"/>
      <c r="BG8" s="224"/>
      <c r="BH8" s="224"/>
      <c r="BI8" s="224"/>
      <c r="BJ8" s="224"/>
      <c r="BK8" s="224"/>
      <c r="BL8" s="224"/>
      <c r="BM8" s="224"/>
      <c r="BN8" s="224"/>
      <c r="BO8" s="224"/>
      <c r="BP8" s="224"/>
      <c r="BQ8" s="229">
        <v>2</v>
      </c>
      <c r="BR8" s="230"/>
      <c r="BS8" s="1025" t="s">
        <v>584</v>
      </c>
      <c r="BT8" s="1026"/>
      <c r="BU8" s="1026"/>
      <c r="BV8" s="1026"/>
      <c r="BW8" s="1026"/>
      <c r="BX8" s="1026"/>
      <c r="BY8" s="1026"/>
      <c r="BZ8" s="1026"/>
      <c r="CA8" s="1026"/>
      <c r="CB8" s="1026"/>
      <c r="CC8" s="1026"/>
      <c r="CD8" s="1026"/>
      <c r="CE8" s="1026"/>
      <c r="CF8" s="1026"/>
      <c r="CG8" s="1047"/>
      <c r="CH8" s="1022" t="s">
        <v>596</v>
      </c>
      <c r="CI8" s="1023"/>
      <c r="CJ8" s="1023"/>
      <c r="CK8" s="1023"/>
      <c r="CL8" s="1024"/>
      <c r="CM8" s="1022">
        <v>30</v>
      </c>
      <c r="CN8" s="1023"/>
      <c r="CO8" s="1023"/>
      <c r="CP8" s="1023"/>
      <c r="CQ8" s="1024"/>
      <c r="CR8" s="1022">
        <v>30</v>
      </c>
      <c r="CS8" s="1023"/>
      <c r="CT8" s="1023"/>
      <c r="CU8" s="1023"/>
      <c r="CV8" s="1024"/>
      <c r="CW8" s="1022">
        <v>48</v>
      </c>
      <c r="CX8" s="1023"/>
      <c r="CY8" s="1023"/>
      <c r="CZ8" s="1023"/>
      <c r="DA8" s="1024"/>
      <c r="DB8" s="1022" t="s">
        <v>596</v>
      </c>
      <c r="DC8" s="1023"/>
      <c r="DD8" s="1023"/>
      <c r="DE8" s="1023"/>
      <c r="DF8" s="1024"/>
      <c r="DG8" s="1022" t="s">
        <v>596</v>
      </c>
      <c r="DH8" s="1023"/>
      <c r="DI8" s="1023"/>
      <c r="DJ8" s="1023"/>
      <c r="DK8" s="1024"/>
      <c r="DL8" s="1022" t="s">
        <v>596</v>
      </c>
      <c r="DM8" s="1023"/>
      <c r="DN8" s="1023"/>
      <c r="DO8" s="1023"/>
      <c r="DP8" s="1024"/>
      <c r="DQ8" s="1022" t="s">
        <v>596</v>
      </c>
      <c r="DR8" s="1023"/>
      <c r="DS8" s="1023"/>
      <c r="DT8" s="1023"/>
      <c r="DU8" s="1024"/>
      <c r="DV8" s="1025"/>
      <c r="DW8" s="1026"/>
      <c r="DX8" s="1026"/>
      <c r="DY8" s="1026"/>
      <c r="DZ8" s="1027"/>
      <c r="EA8" s="225"/>
    </row>
    <row r="9" spans="1:131" s="226" customFormat="1" ht="26.25" customHeight="1" x14ac:dyDescent="0.2">
      <c r="A9" s="229">
        <v>3</v>
      </c>
      <c r="B9" s="1063"/>
      <c r="C9" s="1064"/>
      <c r="D9" s="1064"/>
      <c r="E9" s="1064"/>
      <c r="F9" s="1064"/>
      <c r="G9" s="1064"/>
      <c r="H9" s="1064"/>
      <c r="I9" s="1064"/>
      <c r="J9" s="1064"/>
      <c r="K9" s="1064"/>
      <c r="L9" s="1064"/>
      <c r="M9" s="1064"/>
      <c r="N9" s="1064"/>
      <c r="O9" s="1064"/>
      <c r="P9" s="1065"/>
      <c r="Q9" s="1071"/>
      <c r="R9" s="1072"/>
      <c r="S9" s="1072"/>
      <c r="T9" s="1072"/>
      <c r="U9" s="1072"/>
      <c r="V9" s="1072"/>
      <c r="W9" s="1072"/>
      <c r="X9" s="1072"/>
      <c r="Y9" s="1072"/>
      <c r="Z9" s="1072"/>
      <c r="AA9" s="1072"/>
      <c r="AB9" s="1072"/>
      <c r="AC9" s="1072"/>
      <c r="AD9" s="1072"/>
      <c r="AE9" s="1073"/>
      <c r="AF9" s="1068"/>
      <c r="AG9" s="1069"/>
      <c r="AH9" s="1069"/>
      <c r="AI9" s="1069"/>
      <c r="AJ9" s="1070"/>
      <c r="AK9" s="1113"/>
      <c r="AL9" s="1114"/>
      <c r="AM9" s="1114"/>
      <c r="AN9" s="1114"/>
      <c r="AO9" s="1114"/>
      <c r="AP9" s="1114"/>
      <c r="AQ9" s="1114"/>
      <c r="AR9" s="1114"/>
      <c r="AS9" s="1114"/>
      <c r="AT9" s="1114"/>
      <c r="AU9" s="1115"/>
      <c r="AV9" s="1115"/>
      <c r="AW9" s="1115"/>
      <c r="AX9" s="1115"/>
      <c r="AY9" s="1116"/>
      <c r="AZ9" s="223"/>
      <c r="BA9" s="223"/>
      <c r="BB9" s="223"/>
      <c r="BC9" s="223"/>
      <c r="BD9" s="223"/>
      <c r="BE9" s="224"/>
      <c r="BF9" s="224"/>
      <c r="BG9" s="224"/>
      <c r="BH9" s="224"/>
      <c r="BI9" s="224"/>
      <c r="BJ9" s="224"/>
      <c r="BK9" s="224"/>
      <c r="BL9" s="224"/>
      <c r="BM9" s="224"/>
      <c r="BN9" s="224"/>
      <c r="BO9" s="224"/>
      <c r="BP9" s="224"/>
      <c r="BQ9" s="229">
        <v>3</v>
      </c>
      <c r="BR9" s="230"/>
      <c r="BS9" s="1025"/>
      <c r="BT9" s="1026"/>
      <c r="BU9" s="1026"/>
      <c r="BV9" s="1026"/>
      <c r="BW9" s="1026"/>
      <c r="BX9" s="1026"/>
      <c r="BY9" s="1026"/>
      <c r="BZ9" s="1026"/>
      <c r="CA9" s="1026"/>
      <c r="CB9" s="1026"/>
      <c r="CC9" s="1026"/>
      <c r="CD9" s="1026"/>
      <c r="CE9" s="1026"/>
      <c r="CF9" s="1026"/>
      <c r="CG9" s="1047"/>
      <c r="CH9" s="1022"/>
      <c r="CI9" s="1023"/>
      <c r="CJ9" s="1023"/>
      <c r="CK9" s="1023"/>
      <c r="CL9" s="1024"/>
      <c r="CM9" s="1022"/>
      <c r="CN9" s="1023"/>
      <c r="CO9" s="1023"/>
      <c r="CP9" s="1023"/>
      <c r="CQ9" s="1024"/>
      <c r="CR9" s="1022"/>
      <c r="CS9" s="1023"/>
      <c r="CT9" s="1023"/>
      <c r="CU9" s="1023"/>
      <c r="CV9" s="1024"/>
      <c r="CW9" s="1022"/>
      <c r="CX9" s="1023"/>
      <c r="CY9" s="1023"/>
      <c r="CZ9" s="1023"/>
      <c r="DA9" s="1024"/>
      <c r="DB9" s="1022"/>
      <c r="DC9" s="1023"/>
      <c r="DD9" s="1023"/>
      <c r="DE9" s="1023"/>
      <c r="DF9" s="1024"/>
      <c r="DG9" s="1022"/>
      <c r="DH9" s="1023"/>
      <c r="DI9" s="1023"/>
      <c r="DJ9" s="1023"/>
      <c r="DK9" s="1024"/>
      <c r="DL9" s="1022"/>
      <c r="DM9" s="1023"/>
      <c r="DN9" s="1023"/>
      <c r="DO9" s="1023"/>
      <c r="DP9" s="1024"/>
      <c r="DQ9" s="1022"/>
      <c r="DR9" s="1023"/>
      <c r="DS9" s="1023"/>
      <c r="DT9" s="1023"/>
      <c r="DU9" s="1024"/>
      <c r="DV9" s="1025"/>
      <c r="DW9" s="1026"/>
      <c r="DX9" s="1026"/>
      <c r="DY9" s="1026"/>
      <c r="DZ9" s="1027"/>
      <c r="EA9" s="225"/>
    </row>
    <row r="10" spans="1:131" s="226" customFormat="1" ht="26.25" customHeight="1" x14ac:dyDescent="0.2">
      <c r="A10" s="229">
        <v>4</v>
      </c>
      <c r="B10" s="1063"/>
      <c r="C10" s="1064"/>
      <c r="D10" s="1064"/>
      <c r="E10" s="1064"/>
      <c r="F10" s="1064"/>
      <c r="G10" s="1064"/>
      <c r="H10" s="1064"/>
      <c r="I10" s="1064"/>
      <c r="J10" s="1064"/>
      <c r="K10" s="1064"/>
      <c r="L10" s="1064"/>
      <c r="M10" s="1064"/>
      <c r="N10" s="1064"/>
      <c r="O10" s="1064"/>
      <c r="P10" s="1065"/>
      <c r="Q10" s="1071"/>
      <c r="R10" s="1072"/>
      <c r="S10" s="1072"/>
      <c r="T10" s="1072"/>
      <c r="U10" s="1072"/>
      <c r="V10" s="1072"/>
      <c r="W10" s="1072"/>
      <c r="X10" s="1072"/>
      <c r="Y10" s="1072"/>
      <c r="Z10" s="1072"/>
      <c r="AA10" s="1072"/>
      <c r="AB10" s="1072"/>
      <c r="AC10" s="1072"/>
      <c r="AD10" s="1072"/>
      <c r="AE10" s="1073"/>
      <c r="AF10" s="1068"/>
      <c r="AG10" s="1069"/>
      <c r="AH10" s="1069"/>
      <c r="AI10" s="1069"/>
      <c r="AJ10" s="1070"/>
      <c r="AK10" s="1113"/>
      <c r="AL10" s="1114"/>
      <c r="AM10" s="1114"/>
      <c r="AN10" s="1114"/>
      <c r="AO10" s="1114"/>
      <c r="AP10" s="1114"/>
      <c r="AQ10" s="1114"/>
      <c r="AR10" s="1114"/>
      <c r="AS10" s="1114"/>
      <c r="AT10" s="1114"/>
      <c r="AU10" s="1115"/>
      <c r="AV10" s="1115"/>
      <c r="AW10" s="1115"/>
      <c r="AX10" s="1115"/>
      <c r="AY10" s="1116"/>
      <c r="AZ10" s="223"/>
      <c r="BA10" s="223"/>
      <c r="BB10" s="223"/>
      <c r="BC10" s="223"/>
      <c r="BD10" s="223"/>
      <c r="BE10" s="224"/>
      <c r="BF10" s="224"/>
      <c r="BG10" s="224"/>
      <c r="BH10" s="224"/>
      <c r="BI10" s="224"/>
      <c r="BJ10" s="224"/>
      <c r="BK10" s="224"/>
      <c r="BL10" s="224"/>
      <c r="BM10" s="224"/>
      <c r="BN10" s="224"/>
      <c r="BO10" s="224"/>
      <c r="BP10" s="224"/>
      <c r="BQ10" s="229">
        <v>4</v>
      </c>
      <c r="BR10" s="230"/>
      <c r="BS10" s="1025"/>
      <c r="BT10" s="1026"/>
      <c r="BU10" s="1026"/>
      <c r="BV10" s="1026"/>
      <c r="BW10" s="1026"/>
      <c r="BX10" s="1026"/>
      <c r="BY10" s="1026"/>
      <c r="BZ10" s="1026"/>
      <c r="CA10" s="1026"/>
      <c r="CB10" s="1026"/>
      <c r="CC10" s="1026"/>
      <c r="CD10" s="1026"/>
      <c r="CE10" s="1026"/>
      <c r="CF10" s="1026"/>
      <c r="CG10" s="1047"/>
      <c r="CH10" s="1022"/>
      <c r="CI10" s="1023"/>
      <c r="CJ10" s="1023"/>
      <c r="CK10" s="1023"/>
      <c r="CL10" s="1024"/>
      <c r="CM10" s="1022"/>
      <c r="CN10" s="1023"/>
      <c r="CO10" s="1023"/>
      <c r="CP10" s="1023"/>
      <c r="CQ10" s="1024"/>
      <c r="CR10" s="1022"/>
      <c r="CS10" s="1023"/>
      <c r="CT10" s="1023"/>
      <c r="CU10" s="1023"/>
      <c r="CV10" s="1024"/>
      <c r="CW10" s="1022"/>
      <c r="CX10" s="1023"/>
      <c r="CY10" s="1023"/>
      <c r="CZ10" s="1023"/>
      <c r="DA10" s="1024"/>
      <c r="DB10" s="1022"/>
      <c r="DC10" s="1023"/>
      <c r="DD10" s="1023"/>
      <c r="DE10" s="1023"/>
      <c r="DF10" s="1024"/>
      <c r="DG10" s="1022"/>
      <c r="DH10" s="1023"/>
      <c r="DI10" s="1023"/>
      <c r="DJ10" s="1023"/>
      <c r="DK10" s="1024"/>
      <c r="DL10" s="1022"/>
      <c r="DM10" s="1023"/>
      <c r="DN10" s="1023"/>
      <c r="DO10" s="1023"/>
      <c r="DP10" s="1024"/>
      <c r="DQ10" s="1022"/>
      <c r="DR10" s="1023"/>
      <c r="DS10" s="1023"/>
      <c r="DT10" s="1023"/>
      <c r="DU10" s="1024"/>
      <c r="DV10" s="1025"/>
      <c r="DW10" s="1026"/>
      <c r="DX10" s="1026"/>
      <c r="DY10" s="1026"/>
      <c r="DZ10" s="1027"/>
      <c r="EA10" s="225"/>
    </row>
    <row r="11" spans="1:131" s="226" customFormat="1" ht="26.25" customHeight="1" x14ac:dyDescent="0.2">
      <c r="A11" s="229">
        <v>5</v>
      </c>
      <c r="B11" s="1063"/>
      <c r="C11" s="1064"/>
      <c r="D11" s="1064"/>
      <c r="E11" s="1064"/>
      <c r="F11" s="1064"/>
      <c r="G11" s="1064"/>
      <c r="H11" s="1064"/>
      <c r="I11" s="1064"/>
      <c r="J11" s="1064"/>
      <c r="K11" s="1064"/>
      <c r="L11" s="1064"/>
      <c r="M11" s="1064"/>
      <c r="N11" s="1064"/>
      <c r="O11" s="1064"/>
      <c r="P11" s="1065"/>
      <c r="Q11" s="1071"/>
      <c r="R11" s="1072"/>
      <c r="S11" s="1072"/>
      <c r="T11" s="1072"/>
      <c r="U11" s="1072"/>
      <c r="V11" s="1072"/>
      <c r="W11" s="1072"/>
      <c r="X11" s="1072"/>
      <c r="Y11" s="1072"/>
      <c r="Z11" s="1072"/>
      <c r="AA11" s="1072"/>
      <c r="AB11" s="1072"/>
      <c r="AC11" s="1072"/>
      <c r="AD11" s="1072"/>
      <c r="AE11" s="1073"/>
      <c r="AF11" s="1068"/>
      <c r="AG11" s="1069"/>
      <c r="AH11" s="1069"/>
      <c r="AI11" s="1069"/>
      <c r="AJ11" s="1070"/>
      <c r="AK11" s="1113"/>
      <c r="AL11" s="1114"/>
      <c r="AM11" s="1114"/>
      <c r="AN11" s="1114"/>
      <c r="AO11" s="1114"/>
      <c r="AP11" s="1114"/>
      <c r="AQ11" s="1114"/>
      <c r="AR11" s="1114"/>
      <c r="AS11" s="1114"/>
      <c r="AT11" s="1114"/>
      <c r="AU11" s="1115"/>
      <c r="AV11" s="1115"/>
      <c r="AW11" s="1115"/>
      <c r="AX11" s="1115"/>
      <c r="AY11" s="1116"/>
      <c r="AZ11" s="223"/>
      <c r="BA11" s="223"/>
      <c r="BB11" s="223"/>
      <c r="BC11" s="223"/>
      <c r="BD11" s="223"/>
      <c r="BE11" s="224"/>
      <c r="BF11" s="224"/>
      <c r="BG11" s="224"/>
      <c r="BH11" s="224"/>
      <c r="BI11" s="224"/>
      <c r="BJ11" s="224"/>
      <c r="BK11" s="224"/>
      <c r="BL11" s="224"/>
      <c r="BM11" s="224"/>
      <c r="BN11" s="224"/>
      <c r="BO11" s="224"/>
      <c r="BP11" s="224"/>
      <c r="BQ11" s="229">
        <v>5</v>
      </c>
      <c r="BR11" s="230"/>
      <c r="BS11" s="1025"/>
      <c r="BT11" s="1026"/>
      <c r="BU11" s="1026"/>
      <c r="BV11" s="1026"/>
      <c r="BW11" s="1026"/>
      <c r="BX11" s="1026"/>
      <c r="BY11" s="1026"/>
      <c r="BZ11" s="1026"/>
      <c r="CA11" s="1026"/>
      <c r="CB11" s="1026"/>
      <c r="CC11" s="1026"/>
      <c r="CD11" s="1026"/>
      <c r="CE11" s="1026"/>
      <c r="CF11" s="1026"/>
      <c r="CG11" s="1047"/>
      <c r="CH11" s="1022"/>
      <c r="CI11" s="1023"/>
      <c r="CJ11" s="1023"/>
      <c r="CK11" s="1023"/>
      <c r="CL11" s="1024"/>
      <c r="CM11" s="1022"/>
      <c r="CN11" s="1023"/>
      <c r="CO11" s="1023"/>
      <c r="CP11" s="1023"/>
      <c r="CQ11" s="1024"/>
      <c r="CR11" s="1022"/>
      <c r="CS11" s="1023"/>
      <c r="CT11" s="1023"/>
      <c r="CU11" s="1023"/>
      <c r="CV11" s="1024"/>
      <c r="CW11" s="1022"/>
      <c r="CX11" s="1023"/>
      <c r="CY11" s="1023"/>
      <c r="CZ11" s="1023"/>
      <c r="DA11" s="1024"/>
      <c r="DB11" s="1022"/>
      <c r="DC11" s="1023"/>
      <c r="DD11" s="1023"/>
      <c r="DE11" s="1023"/>
      <c r="DF11" s="1024"/>
      <c r="DG11" s="1022"/>
      <c r="DH11" s="1023"/>
      <c r="DI11" s="1023"/>
      <c r="DJ11" s="1023"/>
      <c r="DK11" s="1024"/>
      <c r="DL11" s="1022"/>
      <c r="DM11" s="1023"/>
      <c r="DN11" s="1023"/>
      <c r="DO11" s="1023"/>
      <c r="DP11" s="1024"/>
      <c r="DQ11" s="1022"/>
      <c r="DR11" s="1023"/>
      <c r="DS11" s="1023"/>
      <c r="DT11" s="1023"/>
      <c r="DU11" s="1024"/>
      <c r="DV11" s="1025"/>
      <c r="DW11" s="1026"/>
      <c r="DX11" s="1026"/>
      <c r="DY11" s="1026"/>
      <c r="DZ11" s="1027"/>
      <c r="EA11" s="225"/>
    </row>
    <row r="12" spans="1:131" s="226" customFormat="1" ht="26.25" customHeight="1" x14ac:dyDescent="0.2">
      <c r="A12" s="229">
        <v>6</v>
      </c>
      <c r="B12" s="1063"/>
      <c r="C12" s="1064"/>
      <c r="D12" s="1064"/>
      <c r="E12" s="1064"/>
      <c r="F12" s="1064"/>
      <c r="G12" s="1064"/>
      <c r="H12" s="1064"/>
      <c r="I12" s="1064"/>
      <c r="J12" s="1064"/>
      <c r="K12" s="1064"/>
      <c r="L12" s="1064"/>
      <c r="M12" s="1064"/>
      <c r="N12" s="1064"/>
      <c r="O12" s="1064"/>
      <c r="P12" s="1065"/>
      <c r="Q12" s="1071"/>
      <c r="R12" s="1072"/>
      <c r="S12" s="1072"/>
      <c r="T12" s="1072"/>
      <c r="U12" s="1072"/>
      <c r="V12" s="1072"/>
      <c r="W12" s="1072"/>
      <c r="X12" s="1072"/>
      <c r="Y12" s="1072"/>
      <c r="Z12" s="1072"/>
      <c r="AA12" s="1072"/>
      <c r="AB12" s="1072"/>
      <c r="AC12" s="1072"/>
      <c r="AD12" s="1072"/>
      <c r="AE12" s="1073"/>
      <c r="AF12" s="1068"/>
      <c r="AG12" s="1069"/>
      <c r="AH12" s="1069"/>
      <c r="AI12" s="1069"/>
      <c r="AJ12" s="1070"/>
      <c r="AK12" s="1113"/>
      <c r="AL12" s="1114"/>
      <c r="AM12" s="1114"/>
      <c r="AN12" s="1114"/>
      <c r="AO12" s="1114"/>
      <c r="AP12" s="1114"/>
      <c r="AQ12" s="1114"/>
      <c r="AR12" s="1114"/>
      <c r="AS12" s="1114"/>
      <c r="AT12" s="1114"/>
      <c r="AU12" s="1115"/>
      <c r="AV12" s="1115"/>
      <c r="AW12" s="1115"/>
      <c r="AX12" s="1115"/>
      <c r="AY12" s="1116"/>
      <c r="AZ12" s="223"/>
      <c r="BA12" s="223"/>
      <c r="BB12" s="223"/>
      <c r="BC12" s="223"/>
      <c r="BD12" s="223"/>
      <c r="BE12" s="224"/>
      <c r="BF12" s="224"/>
      <c r="BG12" s="224"/>
      <c r="BH12" s="224"/>
      <c r="BI12" s="224"/>
      <c r="BJ12" s="224"/>
      <c r="BK12" s="224"/>
      <c r="BL12" s="224"/>
      <c r="BM12" s="224"/>
      <c r="BN12" s="224"/>
      <c r="BO12" s="224"/>
      <c r="BP12" s="224"/>
      <c r="BQ12" s="229">
        <v>6</v>
      </c>
      <c r="BR12" s="230"/>
      <c r="BS12" s="1025"/>
      <c r="BT12" s="1026"/>
      <c r="BU12" s="1026"/>
      <c r="BV12" s="1026"/>
      <c r="BW12" s="1026"/>
      <c r="BX12" s="1026"/>
      <c r="BY12" s="1026"/>
      <c r="BZ12" s="1026"/>
      <c r="CA12" s="1026"/>
      <c r="CB12" s="1026"/>
      <c r="CC12" s="1026"/>
      <c r="CD12" s="1026"/>
      <c r="CE12" s="1026"/>
      <c r="CF12" s="1026"/>
      <c r="CG12" s="1047"/>
      <c r="CH12" s="1022"/>
      <c r="CI12" s="1023"/>
      <c r="CJ12" s="1023"/>
      <c r="CK12" s="1023"/>
      <c r="CL12" s="1024"/>
      <c r="CM12" s="1022"/>
      <c r="CN12" s="1023"/>
      <c r="CO12" s="1023"/>
      <c r="CP12" s="1023"/>
      <c r="CQ12" s="1024"/>
      <c r="CR12" s="1022"/>
      <c r="CS12" s="1023"/>
      <c r="CT12" s="1023"/>
      <c r="CU12" s="1023"/>
      <c r="CV12" s="1024"/>
      <c r="CW12" s="1022"/>
      <c r="CX12" s="1023"/>
      <c r="CY12" s="1023"/>
      <c r="CZ12" s="1023"/>
      <c r="DA12" s="1024"/>
      <c r="DB12" s="1022"/>
      <c r="DC12" s="1023"/>
      <c r="DD12" s="1023"/>
      <c r="DE12" s="1023"/>
      <c r="DF12" s="1024"/>
      <c r="DG12" s="1022"/>
      <c r="DH12" s="1023"/>
      <c r="DI12" s="1023"/>
      <c r="DJ12" s="1023"/>
      <c r="DK12" s="1024"/>
      <c r="DL12" s="1022"/>
      <c r="DM12" s="1023"/>
      <c r="DN12" s="1023"/>
      <c r="DO12" s="1023"/>
      <c r="DP12" s="1024"/>
      <c r="DQ12" s="1022"/>
      <c r="DR12" s="1023"/>
      <c r="DS12" s="1023"/>
      <c r="DT12" s="1023"/>
      <c r="DU12" s="1024"/>
      <c r="DV12" s="1025"/>
      <c r="DW12" s="1026"/>
      <c r="DX12" s="1026"/>
      <c r="DY12" s="1026"/>
      <c r="DZ12" s="1027"/>
      <c r="EA12" s="225"/>
    </row>
    <row r="13" spans="1:131" s="226" customFormat="1" ht="26.25" customHeight="1" x14ac:dyDescent="0.2">
      <c r="A13" s="229">
        <v>7</v>
      </c>
      <c r="B13" s="1063"/>
      <c r="C13" s="1064"/>
      <c r="D13" s="1064"/>
      <c r="E13" s="1064"/>
      <c r="F13" s="1064"/>
      <c r="G13" s="1064"/>
      <c r="H13" s="1064"/>
      <c r="I13" s="1064"/>
      <c r="J13" s="1064"/>
      <c r="K13" s="1064"/>
      <c r="L13" s="1064"/>
      <c r="M13" s="1064"/>
      <c r="N13" s="1064"/>
      <c r="O13" s="1064"/>
      <c r="P13" s="1065"/>
      <c r="Q13" s="1071"/>
      <c r="R13" s="1072"/>
      <c r="S13" s="1072"/>
      <c r="T13" s="1072"/>
      <c r="U13" s="1072"/>
      <c r="V13" s="1072"/>
      <c r="W13" s="1072"/>
      <c r="X13" s="1072"/>
      <c r="Y13" s="1072"/>
      <c r="Z13" s="1072"/>
      <c r="AA13" s="1072"/>
      <c r="AB13" s="1072"/>
      <c r="AC13" s="1072"/>
      <c r="AD13" s="1072"/>
      <c r="AE13" s="1073"/>
      <c r="AF13" s="1068"/>
      <c r="AG13" s="1069"/>
      <c r="AH13" s="1069"/>
      <c r="AI13" s="1069"/>
      <c r="AJ13" s="1070"/>
      <c r="AK13" s="1113"/>
      <c r="AL13" s="1114"/>
      <c r="AM13" s="1114"/>
      <c r="AN13" s="1114"/>
      <c r="AO13" s="1114"/>
      <c r="AP13" s="1114"/>
      <c r="AQ13" s="1114"/>
      <c r="AR13" s="1114"/>
      <c r="AS13" s="1114"/>
      <c r="AT13" s="1114"/>
      <c r="AU13" s="1115"/>
      <c r="AV13" s="1115"/>
      <c r="AW13" s="1115"/>
      <c r="AX13" s="1115"/>
      <c r="AY13" s="1116"/>
      <c r="AZ13" s="223"/>
      <c r="BA13" s="223"/>
      <c r="BB13" s="223"/>
      <c r="BC13" s="223"/>
      <c r="BD13" s="223"/>
      <c r="BE13" s="224"/>
      <c r="BF13" s="224"/>
      <c r="BG13" s="224"/>
      <c r="BH13" s="224"/>
      <c r="BI13" s="224"/>
      <c r="BJ13" s="224"/>
      <c r="BK13" s="224"/>
      <c r="BL13" s="224"/>
      <c r="BM13" s="224"/>
      <c r="BN13" s="224"/>
      <c r="BO13" s="224"/>
      <c r="BP13" s="224"/>
      <c r="BQ13" s="229">
        <v>7</v>
      </c>
      <c r="BR13" s="230"/>
      <c r="BS13" s="1025"/>
      <c r="BT13" s="1026"/>
      <c r="BU13" s="1026"/>
      <c r="BV13" s="1026"/>
      <c r="BW13" s="1026"/>
      <c r="BX13" s="1026"/>
      <c r="BY13" s="1026"/>
      <c r="BZ13" s="1026"/>
      <c r="CA13" s="1026"/>
      <c r="CB13" s="1026"/>
      <c r="CC13" s="1026"/>
      <c r="CD13" s="1026"/>
      <c r="CE13" s="1026"/>
      <c r="CF13" s="1026"/>
      <c r="CG13" s="1047"/>
      <c r="CH13" s="1022"/>
      <c r="CI13" s="1023"/>
      <c r="CJ13" s="1023"/>
      <c r="CK13" s="1023"/>
      <c r="CL13" s="1024"/>
      <c r="CM13" s="1022"/>
      <c r="CN13" s="1023"/>
      <c r="CO13" s="1023"/>
      <c r="CP13" s="1023"/>
      <c r="CQ13" s="1024"/>
      <c r="CR13" s="1022"/>
      <c r="CS13" s="1023"/>
      <c r="CT13" s="1023"/>
      <c r="CU13" s="1023"/>
      <c r="CV13" s="1024"/>
      <c r="CW13" s="1022"/>
      <c r="CX13" s="1023"/>
      <c r="CY13" s="1023"/>
      <c r="CZ13" s="1023"/>
      <c r="DA13" s="1024"/>
      <c r="DB13" s="1022"/>
      <c r="DC13" s="1023"/>
      <c r="DD13" s="1023"/>
      <c r="DE13" s="1023"/>
      <c r="DF13" s="1024"/>
      <c r="DG13" s="1022"/>
      <c r="DH13" s="1023"/>
      <c r="DI13" s="1023"/>
      <c r="DJ13" s="1023"/>
      <c r="DK13" s="1024"/>
      <c r="DL13" s="1022"/>
      <c r="DM13" s="1023"/>
      <c r="DN13" s="1023"/>
      <c r="DO13" s="1023"/>
      <c r="DP13" s="1024"/>
      <c r="DQ13" s="1022"/>
      <c r="DR13" s="1023"/>
      <c r="DS13" s="1023"/>
      <c r="DT13" s="1023"/>
      <c r="DU13" s="1024"/>
      <c r="DV13" s="1025"/>
      <c r="DW13" s="1026"/>
      <c r="DX13" s="1026"/>
      <c r="DY13" s="1026"/>
      <c r="DZ13" s="1027"/>
      <c r="EA13" s="225"/>
    </row>
    <row r="14" spans="1:131" s="226" customFormat="1" ht="26.25" customHeight="1" x14ac:dyDescent="0.2">
      <c r="A14" s="229">
        <v>8</v>
      </c>
      <c r="B14" s="1063"/>
      <c r="C14" s="1064"/>
      <c r="D14" s="1064"/>
      <c r="E14" s="1064"/>
      <c r="F14" s="1064"/>
      <c r="G14" s="1064"/>
      <c r="H14" s="1064"/>
      <c r="I14" s="1064"/>
      <c r="J14" s="1064"/>
      <c r="K14" s="1064"/>
      <c r="L14" s="1064"/>
      <c r="M14" s="1064"/>
      <c r="N14" s="1064"/>
      <c r="O14" s="1064"/>
      <c r="P14" s="1065"/>
      <c r="Q14" s="1071"/>
      <c r="R14" s="1072"/>
      <c r="S14" s="1072"/>
      <c r="T14" s="1072"/>
      <c r="U14" s="1072"/>
      <c r="V14" s="1072"/>
      <c r="W14" s="1072"/>
      <c r="X14" s="1072"/>
      <c r="Y14" s="1072"/>
      <c r="Z14" s="1072"/>
      <c r="AA14" s="1072"/>
      <c r="AB14" s="1072"/>
      <c r="AC14" s="1072"/>
      <c r="AD14" s="1072"/>
      <c r="AE14" s="1073"/>
      <c r="AF14" s="1068"/>
      <c r="AG14" s="1069"/>
      <c r="AH14" s="1069"/>
      <c r="AI14" s="1069"/>
      <c r="AJ14" s="1070"/>
      <c r="AK14" s="1113"/>
      <c r="AL14" s="1114"/>
      <c r="AM14" s="1114"/>
      <c r="AN14" s="1114"/>
      <c r="AO14" s="1114"/>
      <c r="AP14" s="1114"/>
      <c r="AQ14" s="1114"/>
      <c r="AR14" s="1114"/>
      <c r="AS14" s="1114"/>
      <c r="AT14" s="1114"/>
      <c r="AU14" s="1115"/>
      <c r="AV14" s="1115"/>
      <c r="AW14" s="1115"/>
      <c r="AX14" s="1115"/>
      <c r="AY14" s="1116"/>
      <c r="AZ14" s="223"/>
      <c r="BA14" s="223"/>
      <c r="BB14" s="223"/>
      <c r="BC14" s="223"/>
      <c r="BD14" s="223"/>
      <c r="BE14" s="224"/>
      <c r="BF14" s="224"/>
      <c r="BG14" s="224"/>
      <c r="BH14" s="224"/>
      <c r="BI14" s="224"/>
      <c r="BJ14" s="224"/>
      <c r="BK14" s="224"/>
      <c r="BL14" s="224"/>
      <c r="BM14" s="224"/>
      <c r="BN14" s="224"/>
      <c r="BO14" s="224"/>
      <c r="BP14" s="224"/>
      <c r="BQ14" s="229">
        <v>8</v>
      </c>
      <c r="BR14" s="230"/>
      <c r="BS14" s="1025"/>
      <c r="BT14" s="1026"/>
      <c r="BU14" s="1026"/>
      <c r="BV14" s="1026"/>
      <c r="BW14" s="1026"/>
      <c r="BX14" s="1026"/>
      <c r="BY14" s="1026"/>
      <c r="BZ14" s="1026"/>
      <c r="CA14" s="1026"/>
      <c r="CB14" s="1026"/>
      <c r="CC14" s="1026"/>
      <c r="CD14" s="1026"/>
      <c r="CE14" s="1026"/>
      <c r="CF14" s="1026"/>
      <c r="CG14" s="1047"/>
      <c r="CH14" s="1022"/>
      <c r="CI14" s="1023"/>
      <c r="CJ14" s="1023"/>
      <c r="CK14" s="1023"/>
      <c r="CL14" s="1024"/>
      <c r="CM14" s="1022"/>
      <c r="CN14" s="1023"/>
      <c r="CO14" s="1023"/>
      <c r="CP14" s="1023"/>
      <c r="CQ14" s="1024"/>
      <c r="CR14" s="1022"/>
      <c r="CS14" s="1023"/>
      <c r="CT14" s="1023"/>
      <c r="CU14" s="1023"/>
      <c r="CV14" s="1024"/>
      <c r="CW14" s="1022"/>
      <c r="CX14" s="1023"/>
      <c r="CY14" s="1023"/>
      <c r="CZ14" s="1023"/>
      <c r="DA14" s="1024"/>
      <c r="DB14" s="1022"/>
      <c r="DC14" s="1023"/>
      <c r="DD14" s="1023"/>
      <c r="DE14" s="1023"/>
      <c r="DF14" s="1024"/>
      <c r="DG14" s="1022"/>
      <c r="DH14" s="1023"/>
      <c r="DI14" s="1023"/>
      <c r="DJ14" s="1023"/>
      <c r="DK14" s="1024"/>
      <c r="DL14" s="1022"/>
      <c r="DM14" s="1023"/>
      <c r="DN14" s="1023"/>
      <c r="DO14" s="1023"/>
      <c r="DP14" s="1024"/>
      <c r="DQ14" s="1022"/>
      <c r="DR14" s="1023"/>
      <c r="DS14" s="1023"/>
      <c r="DT14" s="1023"/>
      <c r="DU14" s="1024"/>
      <c r="DV14" s="1025"/>
      <c r="DW14" s="1026"/>
      <c r="DX14" s="1026"/>
      <c r="DY14" s="1026"/>
      <c r="DZ14" s="1027"/>
      <c r="EA14" s="225"/>
    </row>
    <row r="15" spans="1:131" s="226" customFormat="1" ht="26.25" customHeight="1" x14ac:dyDescent="0.2">
      <c r="A15" s="229">
        <v>9</v>
      </c>
      <c r="B15" s="1063"/>
      <c r="C15" s="1064"/>
      <c r="D15" s="1064"/>
      <c r="E15" s="1064"/>
      <c r="F15" s="1064"/>
      <c r="G15" s="1064"/>
      <c r="H15" s="1064"/>
      <c r="I15" s="1064"/>
      <c r="J15" s="1064"/>
      <c r="K15" s="1064"/>
      <c r="L15" s="1064"/>
      <c r="M15" s="1064"/>
      <c r="N15" s="1064"/>
      <c r="O15" s="1064"/>
      <c r="P15" s="1065"/>
      <c r="Q15" s="1071"/>
      <c r="R15" s="1072"/>
      <c r="S15" s="1072"/>
      <c r="T15" s="1072"/>
      <c r="U15" s="1072"/>
      <c r="V15" s="1072"/>
      <c r="W15" s="1072"/>
      <c r="X15" s="1072"/>
      <c r="Y15" s="1072"/>
      <c r="Z15" s="1072"/>
      <c r="AA15" s="1072"/>
      <c r="AB15" s="1072"/>
      <c r="AC15" s="1072"/>
      <c r="AD15" s="1072"/>
      <c r="AE15" s="1073"/>
      <c r="AF15" s="1068"/>
      <c r="AG15" s="1069"/>
      <c r="AH15" s="1069"/>
      <c r="AI15" s="1069"/>
      <c r="AJ15" s="1070"/>
      <c r="AK15" s="1113"/>
      <c r="AL15" s="1114"/>
      <c r="AM15" s="1114"/>
      <c r="AN15" s="1114"/>
      <c r="AO15" s="1114"/>
      <c r="AP15" s="1114"/>
      <c r="AQ15" s="1114"/>
      <c r="AR15" s="1114"/>
      <c r="AS15" s="1114"/>
      <c r="AT15" s="1114"/>
      <c r="AU15" s="1115"/>
      <c r="AV15" s="1115"/>
      <c r="AW15" s="1115"/>
      <c r="AX15" s="1115"/>
      <c r="AY15" s="1116"/>
      <c r="AZ15" s="223"/>
      <c r="BA15" s="223"/>
      <c r="BB15" s="223"/>
      <c r="BC15" s="223"/>
      <c r="BD15" s="223"/>
      <c r="BE15" s="224"/>
      <c r="BF15" s="224"/>
      <c r="BG15" s="224"/>
      <c r="BH15" s="224"/>
      <c r="BI15" s="224"/>
      <c r="BJ15" s="224"/>
      <c r="BK15" s="224"/>
      <c r="BL15" s="224"/>
      <c r="BM15" s="224"/>
      <c r="BN15" s="224"/>
      <c r="BO15" s="224"/>
      <c r="BP15" s="224"/>
      <c r="BQ15" s="229">
        <v>9</v>
      </c>
      <c r="BR15" s="230"/>
      <c r="BS15" s="1025"/>
      <c r="BT15" s="1026"/>
      <c r="BU15" s="1026"/>
      <c r="BV15" s="1026"/>
      <c r="BW15" s="1026"/>
      <c r="BX15" s="1026"/>
      <c r="BY15" s="1026"/>
      <c r="BZ15" s="1026"/>
      <c r="CA15" s="1026"/>
      <c r="CB15" s="1026"/>
      <c r="CC15" s="1026"/>
      <c r="CD15" s="1026"/>
      <c r="CE15" s="1026"/>
      <c r="CF15" s="1026"/>
      <c r="CG15" s="1047"/>
      <c r="CH15" s="1022"/>
      <c r="CI15" s="1023"/>
      <c r="CJ15" s="1023"/>
      <c r="CK15" s="1023"/>
      <c r="CL15" s="1024"/>
      <c r="CM15" s="1022"/>
      <c r="CN15" s="1023"/>
      <c r="CO15" s="1023"/>
      <c r="CP15" s="1023"/>
      <c r="CQ15" s="1024"/>
      <c r="CR15" s="1022"/>
      <c r="CS15" s="1023"/>
      <c r="CT15" s="1023"/>
      <c r="CU15" s="1023"/>
      <c r="CV15" s="1024"/>
      <c r="CW15" s="1022"/>
      <c r="CX15" s="1023"/>
      <c r="CY15" s="1023"/>
      <c r="CZ15" s="1023"/>
      <c r="DA15" s="1024"/>
      <c r="DB15" s="1022"/>
      <c r="DC15" s="1023"/>
      <c r="DD15" s="1023"/>
      <c r="DE15" s="1023"/>
      <c r="DF15" s="1024"/>
      <c r="DG15" s="1022"/>
      <c r="DH15" s="1023"/>
      <c r="DI15" s="1023"/>
      <c r="DJ15" s="1023"/>
      <c r="DK15" s="1024"/>
      <c r="DL15" s="1022"/>
      <c r="DM15" s="1023"/>
      <c r="DN15" s="1023"/>
      <c r="DO15" s="1023"/>
      <c r="DP15" s="1024"/>
      <c r="DQ15" s="1022"/>
      <c r="DR15" s="1023"/>
      <c r="DS15" s="1023"/>
      <c r="DT15" s="1023"/>
      <c r="DU15" s="1024"/>
      <c r="DV15" s="1025"/>
      <c r="DW15" s="1026"/>
      <c r="DX15" s="1026"/>
      <c r="DY15" s="1026"/>
      <c r="DZ15" s="1027"/>
      <c r="EA15" s="225"/>
    </row>
    <row r="16" spans="1:131" s="226" customFormat="1" ht="26.25" customHeight="1" x14ac:dyDescent="0.2">
      <c r="A16" s="229">
        <v>10</v>
      </c>
      <c r="B16" s="1063"/>
      <c r="C16" s="1064"/>
      <c r="D16" s="1064"/>
      <c r="E16" s="1064"/>
      <c r="F16" s="1064"/>
      <c r="G16" s="1064"/>
      <c r="H16" s="1064"/>
      <c r="I16" s="1064"/>
      <c r="J16" s="1064"/>
      <c r="K16" s="1064"/>
      <c r="L16" s="1064"/>
      <c r="M16" s="1064"/>
      <c r="N16" s="1064"/>
      <c r="O16" s="1064"/>
      <c r="P16" s="1065"/>
      <c r="Q16" s="1071"/>
      <c r="R16" s="1072"/>
      <c r="S16" s="1072"/>
      <c r="T16" s="1072"/>
      <c r="U16" s="1072"/>
      <c r="V16" s="1072"/>
      <c r="W16" s="1072"/>
      <c r="X16" s="1072"/>
      <c r="Y16" s="1072"/>
      <c r="Z16" s="1072"/>
      <c r="AA16" s="1072"/>
      <c r="AB16" s="1072"/>
      <c r="AC16" s="1072"/>
      <c r="AD16" s="1072"/>
      <c r="AE16" s="1073"/>
      <c r="AF16" s="1068"/>
      <c r="AG16" s="1069"/>
      <c r="AH16" s="1069"/>
      <c r="AI16" s="1069"/>
      <c r="AJ16" s="1070"/>
      <c r="AK16" s="1113"/>
      <c r="AL16" s="1114"/>
      <c r="AM16" s="1114"/>
      <c r="AN16" s="1114"/>
      <c r="AO16" s="1114"/>
      <c r="AP16" s="1114"/>
      <c r="AQ16" s="1114"/>
      <c r="AR16" s="1114"/>
      <c r="AS16" s="1114"/>
      <c r="AT16" s="1114"/>
      <c r="AU16" s="1115"/>
      <c r="AV16" s="1115"/>
      <c r="AW16" s="1115"/>
      <c r="AX16" s="1115"/>
      <c r="AY16" s="1116"/>
      <c r="AZ16" s="223"/>
      <c r="BA16" s="223"/>
      <c r="BB16" s="223"/>
      <c r="BC16" s="223"/>
      <c r="BD16" s="223"/>
      <c r="BE16" s="224"/>
      <c r="BF16" s="224"/>
      <c r="BG16" s="224"/>
      <c r="BH16" s="224"/>
      <c r="BI16" s="224"/>
      <c r="BJ16" s="224"/>
      <c r="BK16" s="224"/>
      <c r="BL16" s="224"/>
      <c r="BM16" s="224"/>
      <c r="BN16" s="224"/>
      <c r="BO16" s="224"/>
      <c r="BP16" s="224"/>
      <c r="BQ16" s="229">
        <v>10</v>
      </c>
      <c r="BR16" s="230"/>
      <c r="BS16" s="1025"/>
      <c r="BT16" s="1026"/>
      <c r="BU16" s="1026"/>
      <c r="BV16" s="1026"/>
      <c r="BW16" s="1026"/>
      <c r="BX16" s="1026"/>
      <c r="BY16" s="1026"/>
      <c r="BZ16" s="1026"/>
      <c r="CA16" s="1026"/>
      <c r="CB16" s="1026"/>
      <c r="CC16" s="1026"/>
      <c r="CD16" s="1026"/>
      <c r="CE16" s="1026"/>
      <c r="CF16" s="1026"/>
      <c r="CG16" s="1047"/>
      <c r="CH16" s="1022"/>
      <c r="CI16" s="1023"/>
      <c r="CJ16" s="1023"/>
      <c r="CK16" s="1023"/>
      <c r="CL16" s="1024"/>
      <c r="CM16" s="1022"/>
      <c r="CN16" s="1023"/>
      <c r="CO16" s="1023"/>
      <c r="CP16" s="1023"/>
      <c r="CQ16" s="1024"/>
      <c r="CR16" s="1022"/>
      <c r="CS16" s="1023"/>
      <c r="CT16" s="1023"/>
      <c r="CU16" s="1023"/>
      <c r="CV16" s="1024"/>
      <c r="CW16" s="1022"/>
      <c r="CX16" s="1023"/>
      <c r="CY16" s="1023"/>
      <c r="CZ16" s="1023"/>
      <c r="DA16" s="1024"/>
      <c r="DB16" s="1022"/>
      <c r="DC16" s="1023"/>
      <c r="DD16" s="1023"/>
      <c r="DE16" s="1023"/>
      <c r="DF16" s="1024"/>
      <c r="DG16" s="1022"/>
      <c r="DH16" s="1023"/>
      <c r="DI16" s="1023"/>
      <c r="DJ16" s="1023"/>
      <c r="DK16" s="1024"/>
      <c r="DL16" s="1022"/>
      <c r="DM16" s="1023"/>
      <c r="DN16" s="1023"/>
      <c r="DO16" s="1023"/>
      <c r="DP16" s="1024"/>
      <c r="DQ16" s="1022"/>
      <c r="DR16" s="1023"/>
      <c r="DS16" s="1023"/>
      <c r="DT16" s="1023"/>
      <c r="DU16" s="1024"/>
      <c r="DV16" s="1025"/>
      <c r="DW16" s="1026"/>
      <c r="DX16" s="1026"/>
      <c r="DY16" s="1026"/>
      <c r="DZ16" s="1027"/>
      <c r="EA16" s="225"/>
    </row>
    <row r="17" spans="1:131" s="226" customFormat="1" ht="26.25" customHeight="1" x14ac:dyDescent="0.2">
      <c r="A17" s="229">
        <v>11</v>
      </c>
      <c r="B17" s="1063"/>
      <c r="C17" s="1064"/>
      <c r="D17" s="1064"/>
      <c r="E17" s="1064"/>
      <c r="F17" s="1064"/>
      <c r="G17" s="1064"/>
      <c r="H17" s="1064"/>
      <c r="I17" s="1064"/>
      <c r="J17" s="1064"/>
      <c r="K17" s="1064"/>
      <c r="L17" s="1064"/>
      <c r="M17" s="1064"/>
      <c r="N17" s="1064"/>
      <c r="O17" s="1064"/>
      <c r="P17" s="1065"/>
      <c r="Q17" s="1071"/>
      <c r="R17" s="1072"/>
      <c r="S17" s="1072"/>
      <c r="T17" s="1072"/>
      <c r="U17" s="1072"/>
      <c r="V17" s="1072"/>
      <c r="W17" s="1072"/>
      <c r="X17" s="1072"/>
      <c r="Y17" s="1072"/>
      <c r="Z17" s="1072"/>
      <c r="AA17" s="1072"/>
      <c r="AB17" s="1072"/>
      <c r="AC17" s="1072"/>
      <c r="AD17" s="1072"/>
      <c r="AE17" s="1073"/>
      <c r="AF17" s="1068"/>
      <c r="AG17" s="1069"/>
      <c r="AH17" s="1069"/>
      <c r="AI17" s="1069"/>
      <c r="AJ17" s="1070"/>
      <c r="AK17" s="1113"/>
      <c r="AL17" s="1114"/>
      <c r="AM17" s="1114"/>
      <c r="AN17" s="1114"/>
      <c r="AO17" s="1114"/>
      <c r="AP17" s="1114"/>
      <c r="AQ17" s="1114"/>
      <c r="AR17" s="1114"/>
      <c r="AS17" s="1114"/>
      <c r="AT17" s="1114"/>
      <c r="AU17" s="1115"/>
      <c r="AV17" s="1115"/>
      <c r="AW17" s="1115"/>
      <c r="AX17" s="1115"/>
      <c r="AY17" s="1116"/>
      <c r="AZ17" s="223"/>
      <c r="BA17" s="223"/>
      <c r="BB17" s="223"/>
      <c r="BC17" s="223"/>
      <c r="BD17" s="223"/>
      <c r="BE17" s="224"/>
      <c r="BF17" s="224"/>
      <c r="BG17" s="224"/>
      <c r="BH17" s="224"/>
      <c r="BI17" s="224"/>
      <c r="BJ17" s="224"/>
      <c r="BK17" s="224"/>
      <c r="BL17" s="224"/>
      <c r="BM17" s="224"/>
      <c r="BN17" s="224"/>
      <c r="BO17" s="224"/>
      <c r="BP17" s="224"/>
      <c r="BQ17" s="229">
        <v>11</v>
      </c>
      <c r="BR17" s="230"/>
      <c r="BS17" s="1025"/>
      <c r="BT17" s="1026"/>
      <c r="BU17" s="1026"/>
      <c r="BV17" s="1026"/>
      <c r="BW17" s="1026"/>
      <c r="BX17" s="1026"/>
      <c r="BY17" s="1026"/>
      <c r="BZ17" s="1026"/>
      <c r="CA17" s="1026"/>
      <c r="CB17" s="1026"/>
      <c r="CC17" s="1026"/>
      <c r="CD17" s="1026"/>
      <c r="CE17" s="1026"/>
      <c r="CF17" s="1026"/>
      <c r="CG17" s="1047"/>
      <c r="CH17" s="1022"/>
      <c r="CI17" s="1023"/>
      <c r="CJ17" s="1023"/>
      <c r="CK17" s="1023"/>
      <c r="CL17" s="1024"/>
      <c r="CM17" s="1022"/>
      <c r="CN17" s="1023"/>
      <c r="CO17" s="1023"/>
      <c r="CP17" s="1023"/>
      <c r="CQ17" s="1024"/>
      <c r="CR17" s="1022"/>
      <c r="CS17" s="1023"/>
      <c r="CT17" s="1023"/>
      <c r="CU17" s="1023"/>
      <c r="CV17" s="1024"/>
      <c r="CW17" s="1022"/>
      <c r="CX17" s="1023"/>
      <c r="CY17" s="1023"/>
      <c r="CZ17" s="1023"/>
      <c r="DA17" s="1024"/>
      <c r="DB17" s="1022"/>
      <c r="DC17" s="1023"/>
      <c r="DD17" s="1023"/>
      <c r="DE17" s="1023"/>
      <c r="DF17" s="1024"/>
      <c r="DG17" s="1022"/>
      <c r="DH17" s="1023"/>
      <c r="DI17" s="1023"/>
      <c r="DJ17" s="1023"/>
      <c r="DK17" s="1024"/>
      <c r="DL17" s="1022"/>
      <c r="DM17" s="1023"/>
      <c r="DN17" s="1023"/>
      <c r="DO17" s="1023"/>
      <c r="DP17" s="1024"/>
      <c r="DQ17" s="1022"/>
      <c r="DR17" s="1023"/>
      <c r="DS17" s="1023"/>
      <c r="DT17" s="1023"/>
      <c r="DU17" s="1024"/>
      <c r="DV17" s="1025"/>
      <c r="DW17" s="1026"/>
      <c r="DX17" s="1026"/>
      <c r="DY17" s="1026"/>
      <c r="DZ17" s="1027"/>
      <c r="EA17" s="225"/>
    </row>
    <row r="18" spans="1:131" s="226" customFormat="1" ht="26.25" customHeight="1" x14ac:dyDescent="0.2">
      <c r="A18" s="229">
        <v>12</v>
      </c>
      <c r="B18" s="1063"/>
      <c r="C18" s="1064"/>
      <c r="D18" s="1064"/>
      <c r="E18" s="1064"/>
      <c r="F18" s="1064"/>
      <c r="G18" s="1064"/>
      <c r="H18" s="1064"/>
      <c r="I18" s="1064"/>
      <c r="J18" s="1064"/>
      <c r="K18" s="1064"/>
      <c r="L18" s="1064"/>
      <c r="M18" s="1064"/>
      <c r="N18" s="1064"/>
      <c r="O18" s="1064"/>
      <c r="P18" s="1065"/>
      <c r="Q18" s="1071"/>
      <c r="R18" s="1072"/>
      <c r="S18" s="1072"/>
      <c r="T18" s="1072"/>
      <c r="U18" s="1072"/>
      <c r="V18" s="1072"/>
      <c r="W18" s="1072"/>
      <c r="X18" s="1072"/>
      <c r="Y18" s="1072"/>
      <c r="Z18" s="1072"/>
      <c r="AA18" s="1072"/>
      <c r="AB18" s="1072"/>
      <c r="AC18" s="1072"/>
      <c r="AD18" s="1072"/>
      <c r="AE18" s="1073"/>
      <c r="AF18" s="1068"/>
      <c r="AG18" s="1069"/>
      <c r="AH18" s="1069"/>
      <c r="AI18" s="1069"/>
      <c r="AJ18" s="1070"/>
      <c r="AK18" s="1113"/>
      <c r="AL18" s="1114"/>
      <c r="AM18" s="1114"/>
      <c r="AN18" s="1114"/>
      <c r="AO18" s="1114"/>
      <c r="AP18" s="1114"/>
      <c r="AQ18" s="1114"/>
      <c r="AR18" s="1114"/>
      <c r="AS18" s="1114"/>
      <c r="AT18" s="1114"/>
      <c r="AU18" s="1115"/>
      <c r="AV18" s="1115"/>
      <c r="AW18" s="1115"/>
      <c r="AX18" s="1115"/>
      <c r="AY18" s="1116"/>
      <c r="AZ18" s="223"/>
      <c r="BA18" s="223"/>
      <c r="BB18" s="223"/>
      <c r="BC18" s="223"/>
      <c r="BD18" s="223"/>
      <c r="BE18" s="224"/>
      <c r="BF18" s="224"/>
      <c r="BG18" s="224"/>
      <c r="BH18" s="224"/>
      <c r="BI18" s="224"/>
      <c r="BJ18" s="224"/>
      <c r="BK18" s="224"/>
      <c r="BL18" s="224"/>
      <c r="BM18" s="224"/>
      <c r="BN18" s="224"/>
      <c r="BO18" s="224"/>
      <c r="BP18" s="224"/>
      <c r="BQ18" s="229">
        <v>12</v>
      </c>
      <c r="BR18" s="230"/>
      <c r="BS18" s="1025"/>
      <c r="BT18" s="1026"/>
      <c r="BU18" s="1026"/>
      <c r="BV18" s="1026"/>
      <c r="BW18" s="1026"/>
      <c r="BX18" s="1026"/>
      <c r="BY18" s="1026"/>
      <c r="BZ18" s="1026"/>
      <c r="CA18" s="1026"/>
      <c r="CB18" s="1026"/>
      <c r="CC18" s="1026"/>
      <c r="CD18" s="1026"/>
      <c r="CE18" s="1026"/>
      <c r="CF18" s="1026"/>
      <c r="CG18" s="1047"/>
      <c r="CH18" s="1022"/>
      <c r="CI18" s="1023"/>
      <c r="CJ18" s="1023"/>
      <c r="CK18" s="1023"/>
      <c r="CL18" s="1024"/>
      <c r="CM18" s="1022"/>
      <c r="CN18" s="1023"/>
      <c r="CO18" s="1023"/>
      <c r="CP18" s="1023"/>
      <c r="CQ18" s="1024"/>
      <c r="CR18" s="1022"/>
      <c r="CS18" s="1023"/>
      <c r="CT18" s="1023"/>
      <c r="CU18" s="1023"/>
      <c r="CV18" s="1024"/>
      <c r="CW18" s="1022"/>
      <c r="CX18" s="1023"/>
      <c r="CY18" s="1023"/>
      <c r="CZ18" s="1023"/>
      <c r="DA18" s="1024"/>
      <c r="DB18" s="1022"/>
      <c r="DC18" s="1023"/>
      <c r="DD18" s="1023"/>
      <c r="DE18" s="1023"/>
      <c r="DF18" s="1024"/>
      <c r="DG18" s="1022"/>
      <c r="DH18" s="1023"/>
      <c r="DI18" s="1023"/>
      <c r="DJ18" s="1023"/>
      <c r="DK18" s="1024"/>
      <c r="DL18" s="1022"/>
      <c r="DM18" s="1023"/>
      <c r="DN18" s="1023"/>
      <c r="DO18" s="1023"/>
      <c r="DP18" s="1024"/>
      <c r="DQ18" s="1022"/>
      <c r="DR18" s="1023"/>
      <c r="DS18" s="1023"/>
      <c r="DT18" s="1023"/>
      <c r="DU18" s="1024"/>
      <c r="DV18" s="1025"/>
      <c r="DW18" s="1026"/>
      <c r="DX18" s="1026"/>
      <c r="DY18" s="1026"/>
      <c r="DZ18" s="1027"/>
      <c r="EA18" s="225"/>
    </row>
    <row r="19" spans="1:131" s="226" customFormat="1" ht="26.25" customHeight="1" x14ac:dyDescent="0.2">
      <c r="A19" s="229">
        <v>13</v>
      </c>
      <c r="B19" s="1063"/>
      <c r="C19" s="1064"/>
      <c r="D19" s="1064"/>
      <c r="E19" s="1064"/>
      <c r="F19" s="1064"/>
      <c r="G19" s="1064"/>
      <c r="H19" s="1064"/>
      <c r="I19" s="1064"/>
      <c r="J19" s="1064"/>
      <c r="K19" s="1064"/>
      <c r="L19" s="1064"/>
      <c r="M19" s="1064"/>
      <c r="N19" s="1064"/>
      <c r="O19" s="1064"/>
      <c r="P19" s="1065"/>
      <c r="Q19" s="1071"/>
      <c r="R19" s="1072"/>
      <c r="S19" s="1072"/>
      <c r="T19" s="1072"/>
      <c r="U19" s="1072"/>
      <c r="V19" s="1072"/>
      <c r="W19" s="1072"/>
      <c r="X19" s="1072"/>
      <c r="Y19" s="1072"/>
      <c r="Z19" s="1072"/>
      <c r="AA19" s="1072"/>
      <c r="AB19" s="1072"/>
      <c r="AC19" s="1072"/>
      <c r="AD19" s="1072"/>
      <c r="AE19" s="1073"/>
      <c r="AF19" s="1068"/>
      <c r="AG19" s="1069"/>
      <c r="AH19" s="1069"/>
      <c r="AI19" s="1069"/>
      <c r="AJ19" s="1070"/>
      <c r="AK19" s="1113"/>
      <c r="AL19" s="1114"/>
      <c r="AM19" s="1114"/>
      <c r="AN19" s="1114"/>
      <c r="AO19" s="1114"/>
      <c r="AP19" s="1114"/>
      <c r="AQ19" s="1114"/>
      <c r="AR19" s="1114"/>
      <c r="AS19" s="1114"/>
      <c r="AT19" s="1114"/>
      <c r="AU19" s="1115"/>
      <c r="AV19" s="1115"/>
      <c r="AW19" s="1115"/>
      <c r="AX19" s="1115"/>
      <c r="AY19" s="1116"/>
      <c r="AZ19" s="223"/>
      <c r="BA19" s="223"/>
      <c r="BB19" s="223"/>
      <c r="BC19" s="223"/>
      <c r="BD19" s="223"/>
      <c r="BE19" s="224"/>
      <c r="BF19" s="224"/>
      <c r="BG19" s="224"/>
      <c r="BH19" s="224"/>
      <c r="BI19" s="224"/>
      <c r="BJ19" s="224"/>
      <c r="BK19" s="224"/>
      <c r="BL19" s="224"/>
      <c r="BM19" s="224"/>
      <c r="BN19" s="224"/>
      <c r="BO19" s="224"/>
      <c r="BP19" s="224"/>
      <c r="BQ19" s="229">
        <v>13</v>
      </c>
      <c r="BR19" s="230"/>
      <c r="BS19" s="1025"/>
      <c r="BT19" s="1026"/>
      <c r="BU19" s="1026"/>
      <c r="BV19" s="1026"/>
      <c r="BW19" s="1026"/>
      <c r="BX19" s="1026"/>
      <c r="BY19" s="1026"/>
      <c r="BZ19" s="1026"/>
      <c r="CA19" s="1026"/>
      <c r="CB19" s="1026"/>
      <c r="CC19" s="1026"/>
      <c r="CD19" s="1026"/>
      <c r="CE19" s="1026"/>
      <c r="CF19" s="1026"/>
      <c r="CG19" s="1047"/>
      <c r="CH19" s="1022"/>
      <c r="CI19" s="1023"/>
      <c r="CJ19" s="1023"/>
      <c r="CK19" s="1023"/>
      <c r="CL19" s="1024"/>
      <c r="CM19" s="1022"/>
      <c r="CN19" s="1023"/>
      <c r="CO19" s="1023"/>
      <c r="CP19" s="1023"/>
      <c r="CQ19" s="1024"/>
      <c r="CR19" s="1022"/>
      <c r="CS19" s="1023"/>
      <c r="CT19" s="1023"/>
      <c r="CU19" s="1023"/>
      <c r="CV19" s="1024"/>
      <c r="CW19" s="1022"/>
      <c r="CX19" s="1023"/>
      <c r="CY19" s="1023"/>
      <c r="CZ19" s="1023"/>
      <c r="DA19" s="1024"/>
      <c r="DB19" s="1022"/>
      <c r="DC19" s="1023"/>
      <c r="DD19" s="1023"/>
      <c r="DE19" s="1023"/>
      <c r="DF19" s="1024"/>
      <c r="DG19" s="1022"/>
      <c r="DH19" s="1023"/>
      <c r="DI19" s="1023"/>
      <c r="DJ19" s="1023"/>
      <c r="DK19" s="1024"/>
      <c r="DL19" s="1022"/>
      <c r="DM19" s="1023"/>
      <c r="DN19" s="1023"/>
      <c r="DO19" s="1023"/>
      <c r="DP19" s="1024"/>
      <c r="DQ19" s="1022"/>
      <c r="DR19" s="1023"/>
      <c r="DS19" s="1023"/>
      <c r="DT19" s="1023"/>
      <c r="DU19" s="1024"/>
      <c r="DV19" s="1025"/>
      <c r="DW19" s="1026"/>
      <c r="DX19" s="1026"/>
      <c r="DY19" s="1026"/>
      <c r="DZ19" s="1027"/>
      <c r="EA19" s="225"/>
    </row>
    <row r="20" spans="1:131" s="226" customFormat="1" ht="26.25" customHeight="1" x14ac:dyDescent="0.2">
      <c r="A20" s="229">
        <v>14</v>
      </c>
      <c r="B20" s="1063"/>
      <c r="C20" s="1064"/>
      <c r="D20" s="1064"/>
      <c r="E20" s="1064"/>
      <c r="F20" s="1064"/>
      <c r="G20" s="1064"/>
      <c r="H20" s="1064"/>
      <c r="I20" s="1064"/>
      <c r="J20" s="1064"/>
      <c r="K20" s="1064"/>
      <c r="L20" s="1064"/>
      <c r="M20" s="1064"/>
      <c r="N20" s="1064"/>
      <c r="O20" s="1064"/>
      <c r="P20" s="1065"/>
      <c r="Q20" s="1071"/>
      <c r="R20" s="1072"/>
      <c r="S20" s="1072"/>
      <c r="T20" s="1072"/>
      <c r="U20" s="1072"/>
      <c r="V20" s="1072"/>
      <c r="W20" s="1072"/>
      <c r="X20" s="1072"/>
      <c r="Y20" s="1072"/>
      <c r="Z20" s="1072"/>
      <c r="AA20" s="1072"/>
      <c r="AB20" s="1072"/>
      <c r="AC20" s="1072"/>
      <c r="AD20" s="1072"/>
      <c r="AE20" s="1073"/>
      <c r="AF20" s="1068"/>
      <c r="AG20" s="1069"/>
      <c r="AH20" s="1069"/>
      <c r="AI20" s="1069"/>
      <c r="AJ20" s="1070"/>
      <c r="AK20" s="1113"/>
      <c r="AL20" s="1114"/>
      <c r="AM20" s="1114"/>
      <c r="AN20" s="1114"/>
      <c r="AO20" s="1114"/>
      <c r="AP20" s="1114"/>
      <c r="AQ20" s="1114"/>
      <c r="AR20" s="1114"/>
      <c r="AS20" s="1114"/>
      <c r="AT20" s="1114"/>
      <c r="AU20" s="1115"/>
      <c r="AV20" s="1115"/>
      <c r="AW20" s="1115"/>
      <c r="AX20" s="1115"/>
      <c r="AY20" s="1116"/>
      <c r="AZ20" s="223"/>
      <c r="BA20" s="223"/>
      <c r="BB20" s="223"/>
      <c r="BC20" s="223"/>
      <c r="BD20" s="223"/>
      <c r="BE20" s="224"/>
      <c r="BF20" s="224"/>
      <c r="BG20" s="224"/>
      <c r="BH20" s="224"/>
      <c r="BI20" s="224"/>
      <c r="BJ20" s="224"/>
      <c r="BK20" s="224"/>
      <c r="BL20" s="224"/>
      <c r="BM20" s="224"/>
      <c r="BN20" s="224"/>
      <c r="BO20" s="224"/>
      <c r="BP20" s="224"/>
      <c r="BQ20" s="229">
        <v>14</v>
      </c>
      <c r="BR20" s="230"/>
      <c r="BS20" s="1025"/>
      <c r="BT20" s="1026"/>
      <c r="BU20" s="1026"/>
      <c r="BV20" s="1026"/>
      <c r="BW20" s="1026"/>
      <c r="BX20" s="1026"/>
      <c r="BY20" s="1026"/>
      <c r="BZ20" s="1026"/>
      <c r="CA20" s="1026"/>
      <c r="CB20" s="1026"/>
      <c r="CC20" s="1026"/>
      <c r="CD20" s="1026"/>
      <c r="CE20" s="1026"/>
      <c r="CF20" s="1026"/>
      <c r="CG20" s="1047"/>
      <c r="CH20" s="1022"/>
      <c r="CI20" s="1023"/>
      <c r="CJ20" s="1023"/>
      <c r="CK20" s="1023"/>
      <c r="CL20" s="1024"/>
      <c r="CM20" s="1022"/>
      <c r="CN20" s="1023"/>
      <c r="CO20" s="1023"/>
      <c r="CP20" s="1023"/>
      <c r="CQ20" s="1024"/>
      <c r="CR20" s="1022"/>
      <c r="CS20" s="1023"/>
      <c r="CT20" s="1023"/>
      <c r="CU20" s="1023"/>
      <c r="CV20" s="1024"/>
      <c r="CW20" s="1022"/>
      <c r="CX20" s="1023"/>
      <c r="CY20" s="1023"/>
      <c r="CZ20" s="1023"/>
      <c r="DA20" s="1024"/>
      <c r="DB20" s="1022"/>
      <c r="DC20" s="1023"/>
      <c r="DD20" s="1023"/>
      <c r="DE20" s="1023"/>
      <c r="DF20" s="1024"/>
      <c r="DG20" s="1022"/>
      <c r="DH20" s="1023"/>
      <c r="DI20" s="1023"/>
      <c r="DJ20" s="1023"/>
      <c r="DK20" s="1024"/>
      <c r="DL20" s="1022"/>
      <c r="DM20" s="1023"/>
      <c r="DN20" s="1023"/>
      <c r="DO20" s="1023"/>
      <c r="DP20" s="1024"/>
      <c r="DQ20" s="1022"/>
      <c r="DR20" s="1023"/>
      <c r="DS20" s="1023"/>
      <c r="DT20" s="1023"/>
      <c r="DU20" s="1024"/>
      <c r="DV20" s="1025"/>
      <c r="DW20" s="1026"/>
      <c r="DX20" s="1026"/>
      <c r="DY20" s="1026"/>
      <c r="DZ20" s="1027"/>
      <c r="EA20" s="225"/>
    </row>
    <row r="21" spans="1:131" s="226" customFormat="1" ht="26.25" customHeight="1" thickBot="1" x14ac:dyDescent="0.25">
      <c r="A21" s="229">
        <v>15</v>
      </c>
      <c r="B21" s="1063"/>
      <c r="C21" s="1064"/>
      <c r="D21" s="1064"/>
      <c r="E21" s="1064"/>
      <c r="F21" s="1064"/>
      <c r="G21" s="1064"/>
      <c r="H21" s="1064"/>
      <c r="I21" s="1064"/>
      <c r="J21" s="1064"/>
      <c r="K21" s="1064"/>
      <c r="L21" s="1064"/>
      <c r="M21" s="1064"/>
      <c r="N21" s="1064"/>
      <c r="O21" s="1064"/>
      <c r="P21" s="1065"/>
      <c r="Q21" s="1071"/>
      <c r="R21" s="1072"/>
      <c r="S21" s="1072"/>
      <c r="T21" s="1072"/>
      <c r="U21" s="1072"/>
      <c r="V21" s="1072"/>
      <c r="W21" s="1072"/>
      <c r="X21" s="1072"/>
      <c r="Y21" s="1072"/>
      <c r="Z21" s="1072"/>
      <c r="AA21" s="1072"/>
      <c r="AB21" s="1072"/>
      <c r="AC21" s="1072"/>
      <c r="AD21" s="1072"/>
      <c r="AE21" s="1073"/>
      <c r="AF21" s="1068"/>
      <c r="AG21" s="1069"/>
      <c r="AH21" s="1069"/>
      <c r="AI21" s="1069"/>
      <c r="AJ21" s="1070"/>
      <c r="AK21" s="1113"/>
      <c r="AL21" s="1114"/>
      <c r="AM21" s="1114"/>
      <c r="AN21" s="1114"/>
      <c r="AO21" s="1114"/>
      <c r="AP21" s="1114"/>
      <c r="AQ21" s="1114"/>
      <c r="AR21" s="1114"/>
      <c r="AS21" s="1114"/>
      <c r="AT21" s="1114"/>
      <c r="AU21" s="1115"/>
      <c r="AV21" s="1115"/>
      <c r="AW21" s="1115"/>
      <c r="AX21" s="1115"/>
      <c r="AY21" s="1116"/>
      <c r="AZ21" s="223"/>
      <c r="BA21" s="223"/>
      <c r="BB21" s="223"/>
      <c r="BC21" s="223"/>
      <c r="BD21" s="223"/>
      <c r="BE21" s="224"/>
      <c r="BF21" s="224"/>
      <c r="BG21" s="224"/>
      <c r="BH21" s="224"/>
      <c r="BI21" s="224"/>
      <c r="BJ21" s="224"/>
      <c r="BK21" s="224"/>
      <c r="BL21" s="224"/>
      <c r="BM21" s="224"/>
      <c r="BN21" s="224"/>
      <c r="BO21" s="224"/>
      <c r="BP21" s="224"/>
      <c r="BQ21" s="229">
        <v>15</v>
      </c>
      <c r="BR21" s="230"/>
      <c r="BS21" s="1025"/>
      <c r="BT21" s="1026"/>
      <c r="BU21" s="1026"/>
      <c r="BV21" s="1026"/>
      <c r="BW21" s="1026"/>
      <c r="BX21" s="1026"/>
      <c r="BY21" s="1026"/>
      <c r="BZ21" s="1026"/>
      <c r="CA21" s="1026"/>
      <c r="CB21" s="1026"/>
      <c r="CC21" s="1026"/>
      <c r="CD21" s="1026"/>
      <c r="CE21" s="1026"/>
      <c r="CF21" s="1026"/>
      <c r="CG21" s="1047"/>
      <c r="CH21" s="1022"/>
      <c r="CI21" s="1023"/>
      <c r="CJ21" s="1023"/>
      <c r="CK21" s="1023"/>
      <c r="CL21" s="1024"/>
      <c r="CM21" s="1022"/>
      <c r="CN21" s="1023"/>
      <c r="CO21" s="1023"/>
      <c r="CP21" s="1023"/>
      <c r="CQ21" s="1024"/>
      <c r="CR21" s="1022"/>
      <c r="CS21" s="1023"/>
      <c r="CT21" s="1023"/>
      <c r="CU21" s="1023"/>
      <c r="CV21" s="1024"/>
      <c r="CW21" s="1022"/>
      <c r="CX21" s="1023"/>
      <c r="CY21" s="1023"/>
      <c r="CZ21" s="1023"/>
      <c r="DA21" s="1024"/>
      <c r="DB21" s="1022"/>
      <c r="DC21" s="1023"/>
      <c r="DD21" s="1023"/>
      <c r="DE21" s="1023"/>
      <c r="DF21" s="1024"/>
      <c r="DG21" s="1022"/>
      <c r="DH21" s="1023"/>
      <c r="DI21" s="1023"/>
      <c r="DJ21" s="1023"/>
      <c r="DK21" s="1024"/>
      <c r="DL21" s="1022"/>
      <c r="DM21" s="1023"/>
      <c r="DN21" s="1023"/>
      <c r="DO21" s="1023"/>
      <c r="DP21" s="1024"/>
      <c r="DQ21" s="1022"/>
      <c r="DR21" s="1023"/>
      <c r="DS21" s="1023"/>
      <c r="DT21" s="1023"/>
      <c r="DU21" s="1024"/>
      <c r="DV21" s="1025"/>
      <c r="DW21" s="1026"/>
      <c r="DX21" s="1026"/>
      <c r="DY21" s="1026"/>
      <c r="DZ21" s="1027"/>
      <c r="EA21" s="225"/>
    </row>
    <row r="22" spans="1:131" s="226" customFormat="1" ht="26.25" customHeight="1" x14ac:dyDescent="0.2">
      <c r="A22" s="229">
        <v>16</v>
      </c>
      <c r="B22" s="1063"/>
      <c r="C22" s="1064"/>
      <c r="D22" s="1064"/>
      <c r="E22" s="1064"/>
      <c r="F22" s="1064"/>
      <c r="G22" s="1064"/>
      <c r="H22" s="1064"/>
      <c r="I22" s="1064"/>
      <c r="J22" s="1064"/>
      <c r="K22" s="1064"/>
      <c r="L22" s="1064"/>
      <c r="M22" s="1064"/>
      <c r="N22" s="1064"/>
      <c r="O22" s="1064"/>
      <c r="P22" s="1065"/>
      <c r="Q22" s="1106"/>
      <c r="R22" s="1107"/>
      <c r="S22" s="1107"/>
      <c r="T22" s="1107"/>
      <c r="U22" s="1107"/>
      <c r="V22" s="1107"/>
      <c r="W22" s="1107"/>
      <c r="X22" s="1107"/>
      <c r="Y22" s="1107"/>
      <c r="Z22" s="1107"/>
      <c r="AA22" s="1107"/>
      <c r="AB22" s="1107"/>
      <c r="AC22" s="1107"/>
      <c r="AD22" s="1107"/>
      <c r="AE22" s="1108"/>
      <c r="AF22" s="1068"/>
      <c r="AG22" s="1069"/>
      <c r="AH22" s="1069"/>
      <c r="AI22" s="1069"/>
      <c r="AJ22" s="1070"/>
      <c r="AK22" s="1109"/>
      <c r="AL22" s="1110"/>
      <c r="AM22" s="1110"/>
      <c r="AN22" s="1110"/>
      <c r="AO22" s="1110"/>
      <c r="AP22" s="1110"/>
      <c r="AQ22" s="1110"/>
      <c r="AR22" s="1110"/>
      <c r="AS22" s="1110"/>
      <c r="AT22" s="1110"/>
      <c r="AU22" s="1111"/>
      <c r="AV22" s="1111"/>
      <c r="AW22" s="1111"/>
      <c r="AX22" s="1111"/>
      <c r="AY22" s="1112"/>
      <c r="AZ22" s="1061" t="s">
        <v>390</v>
      </c>
      <c r="BA22" s="1061"/>
      <c r="BB22" s="1061"/>
      <c r="BC22" s="1061"/>
      <c r="BD22" s="1062"/>
      <c r="BE22" s="224"/>
      <c r="BF22" s="224"/>
      <c r="BG22" s="224"/>
      <c r="BH22" s="224"/>
      <c r="BI22" s="224"/>
      <c r="BJ22" s="224"/>
      <c r="BK22" s="224"/>
      <c r="BL22" s="224"/>
      <c r="BM22" s="224"/>
      <c r="BN22" s="224"/>
      <c r="BO22" s="224"/>
      <c r="BP22" s="224"/>
      <c r="BQ22" s="229">
        <v>16</v>
      </c>
      <c r="BR22" s="230"/>
      <c r="BS22" s="1025"/>
      <c r="BT22" s="1026"/>
      <c r="BU22" s="1026"/>
      <c r="BV22" s="1026"/>
      <c r="BW22" s="1026"/>
      <c r="BX22" s="1026"/>
      <c r="BY22" s="1026"/>
      <c r="BZ22" s="1026"/>
      <c r="CA22" s="1026"/>
      <c r="CB22" s="1026"/>
      <c r="CC22" s="1026"/>
      <c r="CD22" s="1026"/>
      <c r="CE22" s="1026"/>
      <c r="CF22" s="1026"/>
      <c r="CG22" s="1047"/>
      <c r="CH22" s="1022"/>
      <c r="CI22" s="1023"/>
      <c r="CJ22" s="1023"/>
      <c r="CK22" s="1023"/>
      <c r="CL22" s="1024"/>
      <c r="CM22" s="1022"/>
      <c r="CN22" s="1023"/>
      <c r="CO22" s="1023"/>
      <c r="CP22" s="1023"/>
      <c r="CQ22" s="1024"/>
      <c r="CR22" s="1022"/>
      <c r="CS22" s="1023"/>
      <c r="CT22" s="1023"/>
      <c r="CU22" s="1023"/>
      <c r="CV22" s="1024"/>
      <c r="CW22" s="1022"/>
      <c r="CX22" s="1023"/>
      <c r="CY22" s="1023"/>
      <c r="CZ22" s="1023"/>
      <c r="DA22" s="1024"/>
      <c r="DB22" s="1022"/>
      <c r="DC22" s="1023"/>
      <c r="DD22" s="1023"/>
      <c r="DE22" s="1023"/>
      <c r="DF22" s="1024"/>
      <c r="DG22" s="1022"/>
      <c r="DH22" s="1023"/>
      <c r="DI22" s="1023"/>
      <c r="DJ22" s="1023"/>
      <c r="DK22" s="1024"/>
      <c r="DL22" s="1022"/>
      <c r="DM22" s="1023"/>
      <c r="DN22" s="1023"/>
      <c r="DO22" s="1023"/>
      <c r="DP22" s="1024"/>
      <c r="DQ22" s="1022"/>
      <c r="DR22" s="1023"/>
      <c r="DS22" s="1023"/>
      <c r="DT22" s="1023"/>
      <c r="DU22" s="1024"/>
      <c r="DV22" s="1025"/>
      <c r="DW22" s="1026"/>
      <c r="DX22" s="1026"/>
      <c r="DY22" s="1026"/>
      <c r="DZ22" s="1027"/>
      <c r="EA22" s="225"/>
    </row>
    <row r="23" spans="1:131" s="226" customFormat="1" ht="26.25" customHeight="1" thickBot="1" x14ac:dyDescent="0.25">
      <c r="A23" s="231" t="s">
        <v>391</v>
      </c>
      <c r="B23" s="969" t="s">
        <v>392</v>
      </c>
      <c r="C23" s="970"/>
      <c r="D23" s="970"/>
      <c r="E23" s="970"/>
      <c r="F23" s="970"/>
      <c r="G23" s="970"/>
      <c r="H23" s="970"/>
      <c r="I23" s="970"/>
      <c r="J23" s="970"/>
      <c r="K23" s="970"/>
      <c r="L23" s="970"/>
      <c r="M23" s="970"/>
      <c r="N23" s="970"/>
      <c r="O23" s="970"/>
      <c r="P23" s="980"/>
      <c r="Q23" s="1100">
        <v>21819</v>
      </c>
      <c r="R23" s="1094"/>
      <c r="S23" s="1094"/>
      <c r="T23" s="1094"/>
      <c r="U23" s="1094"/>
      <c r="V23" s="1094">
        <v>21111</v>
      </c>
      <c r="W23" s="1094"/>
      <c r="X23" s="1094"/>
      <c r="Y23" s="1094"/>
      <c r="Z23" s="1094"/>
      <c r="AA23" s="1094">
        <v>708</v>
      </c>
      <c r="AB23" s="1094"/>
      <c r="AC23" s="1094"/>
      <c r="AD23" s="1094"/>
      <c r="AE23" s="1101"/>
      <c r="AF23" s="1102">
        <v>509</v>
      </c>
      <c r="AG23" s="1094"/>
      <c r="AH23" s="1094"/>
      <c r="AI23" s="1094"/>
      <c r="AJ23" s="1103"/>
      <c r="AK23" s="1104"/>
      <c r="AL23" s="1105"/>
      <c r="AM23" s="1105"/>
      <c r="AN23" s="1105"/>
      <c r="AO23" s="1105"/>
      <c r="AP23" s="1094">
        <v>20047</v>
      </c>
      <c r="AQ23" s="1094"/>
      <c r="AR23" s="1094"/>
      <c r="AS23" s="1094"/>
      <c r="AT23" s="1094"/>
      <c r="AU23" s="1095"/>
      <c r="AV23" s="1095"/>
      <c r="AW23" s="1095"/>
      <c r="AX23" s="1095"/>
      <c r="AY23" s="1096"/>
      <c r="AZ23" s="1097" t="s">
        <v>393</v>
      </c>
      <c r="BA23" s="1098"/>
      <c r="BB23" s="1098"/>
      <c r="BC23" s="1098"/>
      <c r="BD23" s="1099"/>
      <c r="BE23" s="224"/>
      <c r="BF23" s="224"/>
      <c r="BG23" s="224"/>
      <c r="BH23" s="224"/>
      <c r="BI23" s="224"/>
      <c r="BJ23" s="224"/>
      <c r="BK23" s="224"/>
      <c r="BL23" s="224"/>
      <c r="BM23" s="224"/>
      <c r="BN23" s="224"/>
      <c r="BO23" s="224"/>
      <c r="BP23" s="224"/>
      <c r="BQ23" s="229">
        <v>17</v>
      </c>
      <c r="BR23" s="230"/>
      <c r="BS23" s="1025"/>
      <c r="BT23" s="1026"/>
      <c r="BU23" s="1026"/>
      <c r="BV23" s="1026"/>
      <c r="BW23" s="1026"/>
      <c r="BX23" s="1026"/>
      <c r="BY23" s="1026"/>
      <c r="BZ23" s="1026"/>
      <c r="CA23" s="1026"/>
      <c r="CB23" s="1026"/>
      <c r="CC23" s="1026"/>
      <c r="CD23" s="1026"/>
      <c r="CE23" s="1026"/>
      <c r="CF23" s="1026"/>
      <c r="CG23" s="1047"/>
      <c r="CH23" s="1022"/>
      <c r="CI23" s="1023"/>
      <c r="CJ23" s="1023"/>
      <c r="CK23" s="1023"/>
      <c r="CL23" s="1024"/>
      <c r="CM23" s="1022"/>
      <c r="CN23" s="1023"/>
      <c r="CO23" s="1023"/>
      <c r="CP23" s="1023"/>
      <c r="CQ23" s="1024"/>
      <c r="CR23" s="1022"/>
      <c r="CS23" s="1023"/>
      <c r="CT23" s="1023"/>
      <c r="CU23" s="1023"/>
      <c r="CV23" s="1024"/>
      <c r="CW23" s="1022"/>
      <c r="CX23" s="1023"/>
      <c r="CY23" s="1023"/>
      <c r="CZ23" s="1023"/>
      <c r="DA23" s="1024"/>
      <c r="DB23" s="1022"/>
      <c r="DC23" s="1023"/>
      <c r="DD23" s="1023"/>
      <c r="DE23" s="1023"/>
      <c r="DF23" s="1024"/>
      <c r="DG23" s="1022"/>
      <c r="DH23" s="1023"/>
      <c r="DI23" s="1023"/>
      <c r="DJ23" s="1023"/>
      <c r="DK23" s="1024"/>
      <c r="DL23" s="1022"/>
      <c r="DM23" s="1023"/>
      <c r="DN23" s="1023"/>
      <c r="DO23" s="1023"/>
      <c r="DP23" s="1024"/>
      <c r="DQ23" s="1022"/>
      <c r="DR23" s="1023"/>
      <c r="DS23" s="1023"/>
      <c r="DT23" s="1023"/>
      <c r="DU23" s="1024"/>
      <c r="DV23" s="1025"/>
      <c r="DW23" s="1026"/>
      <c r="DX23" s="1026"/>
      <c r="DY23" s="1026"/>
      <c r="DZ23" s="1027"/>
      <c r="EA23" s="225"/>
    </row>
    <row r="24" spans="1:131" s="226" customFormat="1" ht="26.25" customHeight="1" x14ac:dyDescent="0.2">
      <c r="A24" s="1093" t="s">
        <v>394</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23"/>
      <c r="BA24" s="223"/>
      <c r="BB24" s="223"/>
      <c r="BC24" s="223"/>
      <c r="BD24" s="223"/>
      <c r="BE24" s="224"/>
      <c r="BF24" s="224"/>
      <c r="BG24" s="224"/>
      <c r="BH24" s="224"/>
      <c r="BI24" s="224"/>
      <c r="BJ24" s="224"/>
      <c r="BK24" s="224"/>
      <c r="BL24" s="224"/>
      <c r="BM24" s="224"/>
      <c r="BN24" s="224"/>
      <c r="BO24" s="224"/>
      <c r="BP24" s="224"/>
      <c r="BQ24" s="229">
        <v>18</v>
      </c>
      <c r="BR24" s="230"/>
      <c r="BS24" s="1025"/>
      <c r="BT24" s="1026"/>
      <c r="BU24" s="1026"/>
      <c r="BV24" s="1026"/>
      <c r="BW24" s="1026"/>
      <c r="BX24" s="1026"/>
      <c r="BY24" s="1026"/>
      <c r="BZ24" s="1026"/>
      <c r="CA24" s="1026"/>
      <c r="CB24" s="1026"/>
      <c r="CC24" s="1026"/>
      <c r="CD24" s="1026"/>
      <c r="CE24" s="1026"/>
      <c r="CF24" s="1026"/>
      <c r="CG24" s="1047"/>
      <c r="CH24" s="1022"/>
      <c r="CI24" s="1023"/>
      <c r="CJ24" s="1023"/>
      <c r="CK24" s="1023"/>
      <c r="CL24" s="1024"/>
      <c r="CM24" s="1022"/>
      <c r="CN24" s="1023"/>
      <c r="CO24" s="1023"/>
      <c r="CP24" s="1023"/>
      <c r="CQ24" s="1024"/>
      <c r="CR24" s="1022"/>
      <c r="CS24" s="1023"/>
      <c r="CT24" s="1023"/>
      <c r="CU24" s="1023"/>
      <c r="CV24" s="1024"/>
      <c r="CW24" s="1022"/>
      <c r="CX24" s="1023"/>
      <c r="CY24" s="1023"/>
      <c r="CZ24" s="1023"/>
      <c r="DA24" s="1024"/>
      <c r="DB24" s="1022"/>
      <c r="DC24" s="1023"/>
      <c r="DD24" s="1023"/>
      <c r="DE24" s="1023"/>
      <c r="DF24" s="1024"/>
      <c r="DG24" s="1022"/>
      <c r="DH24" s="1023"/>
      <c r="DI24" s="1023"/>
      <c r="DJ24" s="1023"/>
      <c r="DK24" s="1024"/>
      <c r="DL24" s="1022"/>
      <c r="DM24" s="1023"/>
      <c r="DN24" s="1023"/>
      <c r="DO24" s="1023"/>
      <c r="DP24" s="1024"/>
      <c r="DQ24" s="1022"/>
      <c r="DR24" s="1023"/>
      <c r="DS24" s="1023"/>
      <c r="DT24" s="1023"/>
      <c r="DU24" s="1024"/>
      <c r="DV24" s="1025"/>
      <c r="DW24" s="1026"/>
      <c r="DX24" s="1026"/>
      <c r="DY24" s="1026"/>
      <c r="DZ24" s="1027"/>
      <c r="EA24" s="225"/>
    </row>
    <row r="25" spans="1:131" ht="26.25" customHeight="1" thickBot="1" x14ac:dyDescent="0.25">
      <c r="A25" s="1092" t="s">
        <v>395</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23"/>
      <c r="BK25" s="223"/>
      <c r="BL25" s="223"/>
      <c r="BM25" s="223"/>
      <c r="BN25" s="223"/>
      <c r="BO25" s="232"/>
      <c r="BP25" s="232"/>
      <c r="BQ25" s="229">
        <v>19</v>
      </c>
      <c r="BR25" s="230"/>
      <c r="BS25" s="1025"/>
      <c r="BT25" s="1026"/>
      <c r="BU25" s="1026"/>
      <c r="BV25" s="1026"/>
      <c r="BW25" s="1026"/>
      <c r="BX25" s="1026"/>
      <c r="BY25" s="1026"/>
      <c r="BZ25" s="1026"/>
      <c r="CA25" s="1026"/>
      <c r="CB25" s="1026"/>
      <c r="CC25" s="1026"/>
      <c r="CD25" s="1026"/>
      <c r="CE25" s="1026"/>
      <c r="CF25" s="1026"/>
      <c r="CG25" s="1047"/>
      <c r="CH25" s="1022"/>
      <c r="CI25" s="1023"/>
      <c r="CJ25" s="1023"/>
      <c r="CK25" s="1023"/>
      <c r="CL25" s="1024"/>
      <c r="CM25" s="1022"/>
      <c r="CN25" s="1023"/>
      <c r="CO25" s="1023"/>
      <c r="CP25" s="1023"/>
      <c r="CQ25" s="1024"/>
      <c r="CR25" s="1022"/>
      <c r="CS25" s="1023"/>
      <c r="CT25" s="1023"/>
      <c r="CU25" s="1023"/>
      <c r="CV25" s="1024"/>
      <c r="CW25" s="1022"/>
      <c r="CX25" s="1023"/>
      <c r="CY25" s="1023"/>
      <c r="CZ25" s="1023"/>
      <c r="DA25" s="1024"/>
      <c r="DB25" s="1022"/>
      <c r="DC25" s="1023"/>
      <c r="DD25" s="1023"/>
      <c r="DE25" s="1023"/>
      <c r="DF25" s="1024"/>
      <c r="DG25" s="1022"/>
      <c r="DH25" s="1023"/>
      <c r="DI25" s="1023"/>
      <c r="DJ25" s="1023"/>
      <c r="DK25" s="1024"/>
      <c r="DL25" s="1022"/>
      <c r="DM25" s="1023"/>
      <c r="DN25" s="1023"/>
      <c r="DO25" s="1023"/>
      <c r="DP25" s="1024"/>
      <c r="DQ25" s="1022"/>
      <c r="DR25" s="1023"/>
      <c r="DS25" s="1023"/>
      <c r="DT25" s="1023"/>
      <c r="DU25" s="1024"/>
      <c r="DV25" s="1025"/>
      <c r="DW25" s="1026"/>
      <c r="DX25" s="1026"/>
      <c r="DY25" s="1026"/>
      <c r="DZ25" s="1027"/>
      <c r="EA25" s="221"/>
    </row>
    <row r="26" spans="1:131" ht="26.25" customHeight="1" x14ac:dyDescent="0.2">
      <c r="A26" s="1028" t="s">
        <v>372</v>
      </c>
      <c r="B26" s="1029"/>
      <c r="C26" s="1029"/>
      <c r="D26" s="1029"/>
      <c r="E26" s="1029"/>
      <c r="F26" s="1029"/>
      <c r="G26" s="1029"/>
      <c r="H26" s="1029"/>
      <c r="I26" s="1029"/>
      <c r="J26" s="1029"/>
      <c r="K26" s="1029"/>
      <c r="L26" s="1029"/>
      <c r="M26" s="1029"/>
      <c r="N26" s="1029"/>
      <c r="O26" s="1029"/>
      <c r="P26" s="1030"/>
      <c r="Q26" s="1034" t="s">
        <v>396</v>
      </c>
      <c r="R26" s="1035"/>
      <c r="S26" s="1035"/>
      <c r="T26" s="1035"/>
      <c r="U26" s="1036"/>
      <c r="V26" s="1034" t="s">
        <v>397</v>
      </c>
      <c r="W26" s="1035"/>
      <c r="X26" s="1035"/>
      <c r="Y26" s="1035"/>
      <c r="Z26" s="1036"/>
      <c r="AA26" s="1034" t="s">
        <v>398</v>
      </c>
      <c r="AB26" s="1035"/>
      <c r="AC26" s="1035"/>
      <c r="AD26" s="1035"/>
      <c r="AE26" s="1035"/>
      <c r="AF26" s="1088" t="s">
        <v>399</v>
      </c>
      <c r="AG26" s="1041"/>
      <c r="AH26" s="1041"/>
      <c r="AI26" s="1041"/>
      <c r="AJ26" s="1089"/>
      <c r="AK26" s="1035" t="s">
        <v>400</v>
      </c>
      <c r="AL26" s="1035"/>
      <c r="AM26" s="1035"/>
      <c r="AN26" s="1035"/>
      <c r="AO26" s="1036"/>
      <c r="AP26" s="1034" t="s">
        <v>401</v>
      </c>
      <c r="AQ26" s="1035"/>
      <c r="AR26" s="1035"/>
      <c r="AS26" s="1035"/>
      <c r="AT26" s="1036"/>
      <c r="AU26" s="1034" t="s">
        <v>402</v>
      </c>
      <c r="AV26" s="1035"/>
      <c r="AW26" s="1035"/>
      <c r="AX26" s="1035"/>
      <c r="AY26" s="1036"/>
      <c r="AZ26" s="1034" t="s">
        <v>403</v>
      </c>
      <c r="BA26" s="1035"/>
      <c r="BB26" s="1035"/>
      <c r="BC26" s="1035"/>
      <c r="BD26" s="1036"/>
      <c r="BE26" s="1034" t="s">
        <v>379</v>
      </c>
      <c r="BF26" s="1035"/>
      <c r="BG26" s="1035"/>
      <c r="BH26" s="1035"/>
      <c r="BI26" s="1048"/>
      <c r="BJ26" s="223"/>
      <c r="BK26" s="223"/>
      <c r="BL26" s="223"/>
      <c r="BM26" s="223"/>
      <c r="BN26" s="223"/>
      <c r="BO26" s="232"/>
      <c r="BP26" s="232"/>
      <c r="BQ26" s="229">
        <v>20</v>
      </c>
      <c r="BR26" s="230"/>
      <c r="BS26" s="1025"/>
      <c r="BT26" s="1026"/>
      <c r="BU26" s="1026"/>
      <c r="BV26" s="1026"/>
      <c r="BW26" s="1026"/>
      <c r="BX26" s="1026"/>
      <c r="BY26" s="1026"/>
      <c r="BZ26" s="1026"/>
      <c r="CA26" s="1026"/>
      <c r="CB26" s="1026"/>
      <c r="CC26" s="1026"/>
      <c r="CD26" s="1026"/>
      <c r="CE26" s="1026"/>
      <c r="CF26" s="1026"/>
      <c r="CG26" s="1047"/>
      <c r="CH26" s="1022"/>
      <c r="CI26" s="1023"/>
      <c r="CJ26" s="1023"/>
      <c r="CK26" s="1023"/>
      <c r="CL26" s="1024"/>
      <c r="CM26" s="1022"/>
      <c r="CN26" s="1023"/>
      <c r="CO26" s="1023"/>
      <c r="CP26" s="1023"/>
      <c r="CQ26" s="1024"/>
      <c r="CR26" s="1022"/>
      <c r="CS26" s="1023"/>
      <c r="CT26" s="1023"/>
      <c r="CU26" s="1023"/>
      <c r="CV26" s="1024"/>
      <c r="CW26" s="1022"/>
      <c r="CX26" s="1023"/>
      <c r="CY26" s="1023"/>
      <c r="CZ26" s="1023"/>
      <c r="DA26" s="1024"/>
      <c r="DB26" s="1022"/>
      <c r="DC26" s="1023"/>
      <c r="DD26" s="1023"/>
      <c r="DE26" s="1023"/>
      <c r="DF26" s="1024"/>
      <c r="DG26" s="1022"/>
      <c r="DH26" s="1023"/>
      <c r="DI26" s="1023"/>
      <c r="DJ26" s="1023"/>
      <c r="DK26" s="1024"/>
      <c r="DL26" s="1022"/>
      <c r="DM26" s="1023"/>
      <c r="DN26" s="1023"/>
      <c r="DO26" s="1023"/>
      <c r="DP26" s="1024"/>
      <c r="DQ26" s="1022"/>
      <c r="DR26" s="1023"/>
      <c r="DS26" s="1023"/>
      <c r="DT26" s="1023"/>
      <c r="DU26" s="1024"/>
      <c r="DV26" s="1025"/>
      <c r="DW26" s="1026"/>
      <c r="DX26" s="1026"/>
      <c r="DY26" s="1026"/>
      <c r="DZ26" s="1027"/>
      <c r="EA26" s="221"/>
    </row>
    <row r="27" spans="1:131" ht="26.25" customHeight="1" thickBot="1" x14ac:dyDescent="0.25">
      <c r="A27" s="1031"/>
      <c r="B27" s="1032"/>
      <c r="C27" s="1032"/>
      <c r="D27" s="1032"/>
      <c r="E27" s="1032"/>
      <c r="F27" s="1032"/>
      <c r="G27" s="1032"/>
      <c r="H27" s="1032"/>
      <c r="I27" s="1032"/>
      <c r="J27" s="1032"/>
      <c r="K27" s="1032"/>
      <c r="L27" s="1032"/>
      <c r="M27" s="1032"/>
      <c r="N27" s="1032"/>
      <c r="O27" s="1032"/>
      <c r="P27" s="1033"/>
      <c r="Q27" s="1037"/>
      <c r="R27" s="1038"/>
      <c r="S27" s="1038"/>
      <c r="T27" s="1038"/>
      <c r="U27" s="1039"/>
      <c r="V27" s="1037"/>
      <c r="W27" s="1038"/>
      <c r="X27" s="1038"/>
      <c r="Y27" s="1038"/>
      <c r="Z27" s="1039"/>
      <c r="AA27" s="1037"/>
      <c r="AB27" s="1038"/>
      <c r="AC27" s="1038"/>
      <c r="AD27" s="1038"/>
      <c r="AE27" s="1038"/>
      <c r="AF27" s="1090"/>
      <c r="AG27" s="1044"/>
      <c r="AH27" s="1044"/>
      <c r="AI27" s="1044"/>
      <c r="AJ27" s="1091"/>
      <c r="AK27" s="1038"/>
      <c r="AL27" s="1038"/>
      <c r="AM27" s="1038"/>
      <c r="AN27" s="1038"/>
      <c r="AO27" s="1039"/>
      <c r="AP27" s="1037"/>
      <c r="AQ27" s="1038"/>
      <c r="AR27" s="1038"/>
      <c r="AS27" s="1038"/>
      <c r="AT27" s="1039"/>
      <c r="AU27" s="1037"/>
      <c r="AV27" s="1038"/>
      <c r="AW27" s="1038"/>
      <c r="AX27" s="1038"/>
      <c r="AY27" s="1039"/>
      <c r="AZ27" s="1037"/>
      <c r="BA27" s="1038"/>
      <c r="BB27" s="1038"/>
      <c r="BC27" s="1038"/>
      <c r="BD27" s="1039"/>
      <c r="BE27" s="1037"/>
      <c r="BF27" s="1038"/>
      <c r="BG27" s="1038"/>
      <c r="BH27" s="1038"/>
      <c r="BI27" s="1049"/>
      <c r="BJ27" s="223"/>
      <c r="BK27" s="223"/>
      <c r="BL27" s="223"/>
      <c r="BM27" s="223"/>
      <c r="BN27" s="223"/>
      <c r="BO27" s="232"/>
      <c r="BP27" s="232"/>
      <c r="BQ27" s="229">
        <v>21</v>
      </c>
      <c r="BR27" s="230"/>
      <c r="BS27" s="1025"/>
      <c r="BT27" s="1026"/>
      <c r="BU27" s="1026"/>
      <c r="BV27" s="1026"/>
      <c r="BW27" s="1026"/>
      <c r="BX27" s="1026"/>
      <c r="BY27" s="1026"/>
      <c r="BZ27" s="1026"/>
      <c r="CA27" s="1026"/>
      <c r="CB27" s="1026"/>
      <c r="CC27" s="1026"/>
      <c r="CD27" s="1026"/>
      <c r="CE27" s="1026"/>
      <c r="CF27" s="1026"/>
      <c r="CG27" s="1047"/>
      <c r="CH27" s="1022"/>
      <c r="CI27" s="1023"/>
      <c r="CJ27" s="1023"/>
      <c r="CK27" s="1023"/>
      <c r="CL27" s="1024"/>
      <c r="CM27" s="1022"/>
      <c r="CN27" s="1023"/>
      <c r="CO27" s="1023"/>
      <c r="CP27" s="1023"/>
      <c r="CQ27" s="1024"/>
      <c r="CR27" s="1022"/>
      <c r="CS27" s="1023"/>
      <c r="CT27" s="1023"/>
      <c r="CU27" s="1023"/>
      <c r="CV27" s="1024"/>
      <c r="CW27" s="1022"/>
      <c r="CX27" s="1023"/>
      <c r="CY27" s="1023"/>
      <c r="CZ27" s="1023"/>
      <c r="DA27" s="1024"/>
      <c r="DB27" s="1022"/>
      <c r="DC27" s="1023"/>
      <c r="DD27" s="1023"/>
      <c r="DE27" s="1023"/>
      <c r="DF27" s="1024"/>
      <c r="DG27" s="1022"/>
      <c r="DH27" s="1023"/>
      <c r="DI27" s="1023"/>
      <c r="DJ27" s="1023"/>
      <c r="DK27" s="1024"/>
      <c r="DL27" s="1022"/>
      <c r="DM27" s="1023"/>
      <c r="DN27" s="1023"/>
      <c r="DO27" s="1023"/>
      <c r="DP27" s="1024"/>
      <c r="DQ27" s="1022"/>
      <c r="DR27" s="1023"/>
      <c r="DS27" s="1023"/>
      <c r="DT27" s="1023"/>
      <c r="DU27" s="1024"/>
      <c r="DV27" s="1025"/>
      <c r="DW27" s="1026"/>
      <c r="DX27" s="1026"/>
      <c r="DY27" s="1026"/>
      <c r="DZ27" s="1027"/>
      <c r="EA27" s="221"/>
    </row>
    <row r="28" spans="1:131" ht="26.25" customHeight="1" thickTop="1" x14ac:dyDescent="0.2">
      <c r="A28" s="233">
        <v>1</v>
      </c>
      <c r="B28" s="1080" t="s">
        <v>404</v>
      </c>
      <c r="C28" s="1081"/>
      <c r="D28" s="1081"/>
      <c r="E28" s="1081"/>
      <c r="F28" s="1081"/>
      <c r="G28" s="1081"/>
      <c r="H28" s="1081"/>
      <c r="I28" s="1081"/>
      <c r="J28" s="1081"/>
      <c r="K28" s="1081"/>
      <c r="L28" s="1081"/>
      <c r="M28" s="1081"/>
      <c r="N28" s="1081"/>
      <c r="O28" s="1081"/>
      <c r="P28" s="1082"/>
      <c r="Q28" s="1083">
        <v>4413</v>
      </c>
      <c r="R28" s="1084"/>
      <c r="S28" s="1084"/>
      <c r="T28" s="1084"/>
      <c r="U28" s="1084"/>
      <c r="V28" s="1084">
        <v>4356</v>
      </c>
      <c r="W28" s="1084"/>
      <c r="X28" s="1084"/>
      <c r="Y28" s="1084"/>
      <c r="Z28" s="1084"/>
      <c r="AA28" s="1084">
        <v>57</v>
      </c>
      <c r="AB28" s="1084"/>
      <c r="AC28" s="1084"/>
      <c r="AD28" s="1084"/>
      <c r="AE28" s="1085"/>
      <c r="AF28" s="1086">
        <v>57</v>
      </c>
      <c r="AG28" s="1084"/>
      <c r="AH28" s="1084"/>
      <c r="AI28" s="1084"/>
      <c r="AJ28" s="1087"/>
      <c r="AK28" s="1075">
        <v>303</v>
      </c>
      <c r="AL28" s="1076"/>
      <c r="AM28" s="1076"/>
      <c r="AN28" s="1076"/>
      <c r="AO28" s="1076"/>
      <c r="AP28" s="1076" t="s">
        <v>595</v>
      </c>
      <c r="AQ28" s="1076"/>
      <c r="AR28" s="1076"/>
      <c r="AS28" s="1076"/>
      <c r="AT28" s="1076"/>
      <c r="AU28" s="1076" t="s">
        <v>595</v>
      </c>
      <c r="AV28" s="1076"/>
      <c r="AW28" s="1076"/>
      <c r="AX28" s="1076"/>
      <c r="AY28" s="1076"/>
      <c r="AZ28" s="1077" t="s">
        <v>595</v>
      </c>
      <c r="BA28" s="1077"/>
      <c r="BB28" s="1077"/>
      <c r="BC28" s="1077"/>
      <c r="BD28" s="1077"/>
      <c r="BE28" s="1078"/>
      <c r="BF28" s="1078"/>
      <c r="BG28" s="1078"/>
      <c r="BH28" s="1078"/>
      <c r="BI28" s="1079"/>
      <c r="BJ28" s="223"/>
      <c r="BK28" s="223"/>
      <c r="BL28" s="223"/>
      <c r="BM28" s="223"/>
      <c r="BN28" s="223"/>
      <c r="BO28" s="232"/>
      <c r="BP28" s="232"/>
      <c r="BQ28" s="229">
        <v>22</v>
      </c>
      <c r="BR28" s="230"/>
      <c r="BS28" s="1025"/>
      <c r="BT28" s="1026"/>
      <c r="BU28" s="1026"/>
      <c r="BV28" s="1026"/>
      <c r="BW28" s="1026"/>
      <c r="BX28" s="1026"/>
      <c r="BY28" s="1026"/>
      <c r="BZ28" s="1026"/>
      <c r="CA28" s="1026"/>
      <c r="CB28" s="1026"/>
      <c r="CC28" s="1026"/>
      <c r="CD28" s="1026"/>
      <c r="CE28" s="1026"/>
      <c r="CF28" s="1026"/>
      <c r="CG28" s="1047"/>
      <c r="CH28" s="1022"/>
      <c r="CI28" s="1023"/>
      <c r="CJ28" s="1023"/>
      <c r="CK28" s="1023"/>
      <c r="CL28" s="1024"/>
      <c r="CM28" s="1022"/>
      <c r="CN28" s="1023"/>
      <c r="CO28" s="1023"/>
      <c r="CP28" s="1023"/>
      <c r="CQ28" s="1024"/>
      <c r="CR28" s="1022"/>
      <c r="CS28" s="1023"/>
      <c r="CT28" s="1023"/>
      <c r="CU28" s="1023"/>
      <c r="CV28" s="1024"/>
      <c r="CW28" s="1022"/>
      <c r="CX28" s="1023"/>
      <c r="CY28" s="1023"/>
      <c r="CZ28" s="1023"/>
      <c r="DA28" s="1024"/>
      <c r="DB28" s="1022"/>
      <c r="DC28" s="1023"/>
      <c r="DD28" s="1023"/>
      <c r="DE28" s="1023"/>
      <c r="DF28" s="1024"/>
      <c r="DG28" s="1022"/>
      <c r="DH28" s="1023"/>
      <c r="DI28" s="1023"/>
      <c r="DJ28" s="1023"/>
      <c r="DK28" s="1024"/>
      <c r="DL28" s="1022"/>
      <c r="DM28" s="1023"/>
      <c r="DN28" s="1023"/>
      <c r="DO28" s="1023"/>
      <c r="DP28" s="1024"/>
      <c r="DQ28" s="1022"/>
      <c r="DR28" s="1023"/>
      <c r="DS28" s="1023"/>
      <c r="DT28" s="1023"/>
      <c r="DU28" s="1024"/>
      <c r="DV28" s="1025"/>
      <c r="DW28" s="1026"/>
      <c r="DX28" s="1026"/>
      <c r="DY28" s="1026"/>
      <c r="DZ28" s="1027"/>
      <c r="EA28" s="221"/>
    </row>
    <row r="29" spans="1:131" ht="26.25" customHeight="1" x14ac:dyDescent="0.2">
      <c r="A29" s="233">
        <v>2</v>
      </c>
      <c r="B29" s="1063" t="s">
        <v>405</v>
      </c>
      <c r="C29" s="1064"/>
      <c r="D29" s="1064"/>
      <c r="E29" s="1064"/>
      <c r="F29" s="1064"/>
      <c r="G29" s="1064"/>
      <c r="H29" s="1064"/>
      <c r="I29" s="1064"/>
      <c r="J29" s="1064"/>
      <c r="K29" s="1064"/>
      <c r="L29" s="1064"/>
      <c r="M29" s="1064"/>
      <c r="N29" s="1064"/>
      <c r="O29" s="1064"/>
      <c r="P29" s="1065"/>
      <c r="Q29" s="1071">
        <v>2935</v>
      </c>
      <c r="R29" s="1072"/>
      <c r="S29" s="1072"/>
      <c r="T29" s="1072"/>
      <c r="U29" s="1072"/>
      <c r="V29" s="1072">
        <v>2847</v>
      </c>
      <c r="W29" s="1072"/>
      <c r="X29" s="1072"/>
      <c r="Y29" s="1072"/>
      <c r="Z29" s="1072"/>
      <c r="AA29" s="1072">
        <v>88</v>
      </c>
      <c r="AB29" s="1072"/>
      <c r="AC29" s="1072"/>
      <c r="AD29" s="1072"/>
      <c r="AE29" s="1073"/>
      <c r="AF29" s="1068">
        <v>88</v>
      </c>
      <c r="AG29" s="1069"/>
      <c r="AH29" s="1069"/>
      <c r="AI29" s="1069"/>
      <c r="AJ29" s="1070"/>
      <c r="AK29" s="1012">
        <v>426</v>
      </c>
      <c r="AL29" s="1003"/>
      <c r="AM29" s="1003"/>
      <c r="AN29" s="1003"/>
      <c r="AO29" s="1003"/>
      <c r="AP29" s="1003" t="s">
        <v>595</v>
      </c>
      <c r="AQ29" s="1003"/>
      <c r="AR29" s="1003"/>
      <c r="AS29" s="1003"/>
      <c r="AT29" s="1003"/>
      <c r="AU29" s="1003" t="s">
        <v>595</v>
      </c>
      <c r="AV29" s="1003"/>
      <c r="AW29" s="1003"/>
      <c r="AX29" s="1003"/>
      <c r="AY29" s="1003"/>
      <c r="AZ29" s="1074" t="s">
        <v>595</v>
      </c>
      <c r="BA29" s="1074"/>
      <c r="BB29" s="1074"/>
      <c r="BC29" s="1074"/>
      <c r="BD29" s="1074"/>
      <c r="BE29" s="1004"/>
      <c r="BF29" s="1004"/>
      <c r="BG29" s="1004"/>
      <c r="BH29" s="1004"/>
      <c r="BI29" s="1005"/>
      <c r="BJ29" s="223"/>
      <c r="BK29" s="223"/>
      <c r="BL29" s="223"/>
      <c r="BM29" s="223"/>
      <c r="BN29" s="223"/>
      <c r="BO29" s="232"/>
      <c r="BP29" s="232"/>
      <c r="BQ29" s="229">
        <v>23</v>
      </c>
      <c r="BR29" s="230"/>
      <c r="BS29" s="1025"/>
      <c r="BT29" s="1026"/>
      <c r="BU29" s="1026"/>
      <c r="BV29" s="1026"/>
      <c r="BW29" s="1026"/>
      <c r="BX29" s="1026"/>
      <c r="BY29" s="1026"/>
      <c r="BZ29" s="1026"/>
      <c r="CA29" s="1026"/>
      <c r="CB29" s="1026"/>
      <c r="CC29" s="1026"/>
      <c r="CD29" s="1026"/>
      <c r="CE29" s="1026"/>
      <c r="CF29" s="1026"/>
      <c r="CG29" s="1047"/>
      <c r="CH29" s="1022"/>
      <c r="CI29" s="1023"/>
      <c r="CJ29" s="1023"/>
      <c r="CK29" s="1023"/>
      <c r="CL29" s="1024"/>
      <c r="CM29" s="1022"/>
      <c r="CN29" s="1023"/>
      <c r="CO29" s="1023"/>
      <c r="CP29" s="1023"/>
      <c r="CQ29" s="1024"/>
      <c r="CR29" s="1022"/>
      <c r="CS29" s="1023"/>
      <c r="CT29" s="1023"/>
      <c r="CU29" s="1023"/>
      <c r="CV29" s="1024"/>
      <c r="CW29" s="1022"/>
      <c r="CX29" s="1023"/>
      <c r="CY29" s="1023"/>
      <c r="CZ29" s="1023"/>
      <c r="DA29" s="1024"/>
      <c r="DB29" s="1022"/>
      <c r="DC29" s="1023"/>
      <c r="DD29" s="1023"/>
      <c r="DE29" s="1023"/>
      <c r="DF29" s="1024"/>
      <c r="DG29" s="1022"/>
      <c r="DH29" s="1023"/>
      <c r="DI29" s="1023"/>
      <c r="DJ29" s="1023"/>
      <c r="DK29" s="1024"/>
      <c r="DL29" s="1022"/>
      <c r="DM29" s="1023"/>
      <c r="DN29" s="1023"/>
      <c r="DO29" s="1023"/>
      <c r="DP29" s="1024"/>
      <c r="DQ29" s="1022"/>
      <c r="DR29" s="1023"/>
      <c r="DS29" s="1023"/>
      <c r="DT29" s="1023"/>
      <c r="DU29" s="1024"/>
      <c r="DV29" s="1025"/>
      <c r="DW29" s="1026"/>
      <c r="DX29" s="1026"/>
      <c r="DY29" s="1026"/>
      <c r="DZ29" s="1027"/>
      <c r="EA29" s="221"/>
    </row>
    <row r="30" spans="1:131" ht="26.25" customHeight="1" x14ac:dyDescent="0.2">
      <c r="A30" s="233">
        <v>3</v>
      </c>
      <c r="B30" s="1063" t="s">
        <v>406</v>
      </c>
      <c r="C30" s="1064"/>
      <c r="D30" s="1064"/>
      <c r="E30" s="1064"/>
      <c r="F30" s="1064"/>
      <c r="G30" s="1064"/>
      <c r="H30" s="1064"/>
      <c r="I30" s="1064"/>
      <c r="J30" s="1064"/>
      <c r="K30" s="1064"/>
      <c r="L30" s="1064"/>
      <c r="M30" s="1064"/>
      <c r="N30" s="1064"/>
      <c r="O30" s="1064"/>
      <c r="P30" s="1065"/>
      <c r="Q30" s="1071">
        <v>543</v>
      </c>
      <c r="R30" s="1072"/>
      <c r="S30" s="1072"/>
      <c r="T30" s="1072"/>
      <c r="U30" s="1072"/>
      <c r="V30" s="1072">
        <v>542</v>
      </c>
      <c r="W30" s="1072"/>
      <c r="X30" s="1072"/>
      <c r="Y30" s="1072"/>
      <c r="Z30" s="1072"/>
      <c r="AA30" s="1072">
        <v>1</v>
      </c>
      <c r="AB30" s="1072"/>
      <c r="AC30" s="1072"/>
      <c r="AD30" s="1072"/>
      <c r="AE30" s="1073"/>
      <c r="AF30" s="1068">
        <v>1</v>
      </c>
      <c r="AG30" s="1069"/>
      <c r="AH30" s="1069"/>
      <c r="AI30" s="1069"/>
      <c r="AJ30" s="1070"/>
      <c r="AK30" s="1012">
        <v>84</v>
      </c>
      <c r="AL30" s="1003"/>
      <c r="AM30" s="1003"/>
      <c r="AN30" s="1003"/>
      <c r="AO30" s="1003"/>
      <c r="AP30" s="1003" t="s">
        <v>595</v>
      </c>
      <c r="AQ30" s="1003"/>
      <c r="AR30" s="1003"/>
      <c r="AS30" s="1003"/>
      <c r="AT30" s="1003"/>
      <c r="AU30" s="1003" t="s">
        <v>595</v>
      </c>
      <c r="AV30" s="1003"/>
      <c r="AW30" s="1003"/>
      <c r="AX30" s="1003"/>
      <c r="AY30" s="1003"/>
      <c r="AZ30" s="1074" t="s">
        <v>595</v>
      </c>
      <c r="BA30" s="1074"/>
      <c r="BB30" s="1074"/>
      <c r="BC30" s="1074"/>
      <c r="BD30" s="1074"/>
      <c r="BE30" s="1004"/>
      <c r="BF30" s="1004"/>
      <c r="BG30" s="1004"/>
      <c r="BH30" s="1004"/>
      <c r="BI30" s="1005"/>
      <c r="BJ30" s="223"/>
      <c r="BK30" s="223"/>
      <c r="BL30" s="223"/>
      <c r="BM30" s="223"/>
      <c r="BN30" s="223"/>
      <c r="BO30" s="232"/>
      <c r="BP30" s="232"/>
      <c r="BQ30" s="229">
        <v>24</v>
      </c>
      <c r="BR30" s="230"/>
      <c r="BS30" s="1025"/>
      <c r="BT30" s="1026"/>
      <c r="BU30" s="1026"/>
      <c r="BV30" s="1026"/>
      <c r="BW30" s="1026"/>
      <c r="BX30" s="1026"/>
      <c r="BY30" s="1026"/>
      <c r="BZ30" s="1026"/>
      <c r="CA30" s="1026"/>
      <c r="CB30" s="1026"/>
      <c r="CC30" s="1026"/>
      <c r="CD30" s="1026"/>
      <c r="CE30" s="1026"/>
      <c r="CF30" s="1026"/>
      <c r="CG30" s="1047"/>
      <c r="CH30" s="1022"/>
      <c r="CI30" s="1023"/>
      <c r="CJ30" s="1023"/>
      <c r="CK30" s="1023"/>
      <c r="CL30" s="1024"/>
      <c r="CM30" s="1022"/>
      <c r="CN30" s="1023"/>
      <c r="CO30" s="1023"/>
      <c r="CP30" s="1023"/>
      <c r="CQ30" s="1024"/>
      <c r="CR30" s="1022"/>
      <c r="CS30" s="1023"/>
      <c r="CT30" s="1023"/>
      <c r="CU30" s="1023"/>
      <c r="CV30" s="1024"/>
      <c r="CW30" s="1022"/>
      <c r="CX30" s="1023"/>
      <c r="CY30" s="1023"/>
      <c r="CZ30" s="1023"/>
      <c r="DA30" s="1024"/>
      <c r="DB30" s="1022"/>
      <c r="DC30" s="1023"/>
      <c r="DD30" s="1023"/>
      <c r="DE30" s="1023"/>
      <c r="DF30" s="1024"/>
      <c r="DG30" s="1022"/>
      <c r="DH30" s="1023"/>
      <c r="DI30" s="1023"/>
      <c r="DJ30" s="1023"/>
      <c r="DK30" s="1024"/>
      <c r="DL30" s="1022"/>
      <c r="DM30" s="1023"/>
      <c r="DN30" s="1023"/>
      <c r="DO30" s="1023"/>
      <c r="DP30" s="1024"/>
      <c r="DQ30" s="1022"/>
      <c r="DR30" s="1023"/>
      <c r="DS30" s="1023"/>
      <c r="DT30" s="1023"/>
      <c r="DU30" s="1024"/>
      <c r="DV30" s="1025"/>
      <c r="DW30" s="1026"/>
      <c r="DX30" s="1026"/>
      <c r="DY30" s="1026"/>
      <c r="DZ30" s="1027"/>
      <c r="EA30" s="221"/>
    </row>
    <row r="31" spans="1:131" ht="26.25" customHeight="1" x14ac:dyDescent="0.2">
      <c r="A31" s="233">
        <v>4</v>
      </c>
      <c r="B31" s="1063" t="s">
        <v>407</v>
      </c>
      <c r="C31" s="1064"/>
      <c r="D31" s="1064"/>
      <c r="E31" s="1064"/>
      <c r="F31" s="1064"/>
      <c r="G31" s="1064"/>
      <c r="H31" s="1064"/>
      <c r="I31" s="1064"/>
      <c r="J31" s="1064"/>
      <c r="K31" s="1064"/>
      <c r="L31" s="1064"/>
      <c r="M31" s="1064"/>
      <c r="N31" s="1064"/>
      <c r="O31" s="1064"/>
      <c r="P31" s="1065"/>
      <c r="Q31" s="1071">
        <v>864</v>
      </c>
      <c r="R31" s="1072"/>
      <c r="S31" s="1072"/>
      <c r="T31" s="1072"/>
      <c r="U31" s="1072"/>
      <c r="V31" s="1072">
        <v>703</v>
      </c>
      <c r="W31" s="1072"/>
      <c r="X31" s="1072"/>
      <c r="Y31" s="1072"/>
      <c r="Z31" s="1072"/>
      <c r="AA31" s="1072">
        <v>161</v>
      </c>
      <c r="AB31" s="1072"/>
      <c r="AC31" s="1072"/>
      <c r="AD31" s="1072"/>
      <c r="AE31" s="1073"/>
      <c r="AF31" s="1068">
        <v>1681</v>
      </c>
      <c r="AG31" s="1069"/>
      <c r="AH31" s="1069"/>
      <c r="AI31" s="1069"/>
      <c r="AJ31" s="1070"/>
      <c r="AK31" s="1012">
        <v>7</v>
      </c>
      <c r="AL31" s="1003"/>
      <c r="AM31" s="1003"/>
      <c r="AN31" s="1003"/>
      <c r="AO31" s="1003"/>
      <c r="AP31" s="1003">
        <v>1026</v>
      </c>
      <c r="AQ31" s="1003"/>
      <c r="AR31" s="1003"/>
      <c r="AS31" s="1003"/>
      <c r="AT31" s="1003"/>
      <c r="AU31" s="1003">
        <v>41</v>
      </c>
      <c r="AV31" s="1003"/>
      <c r="AW31" s="1003"/>
      <c r="AX31" s="1003"/>
      <c r="AY31" s="1003"/>
      <c r="AZ31" s="1074" t="s">
        <v>595</v>
      </c>
      <c r="BA31" s="1074"/>
      <c r="BB31" s="1074"/>
      <c r="BC31" s="1074"/>
      <c r="BD31" s="1074"/>
      <c r="BE31" s="1004" t="s">
        <v>408</v>
      </c>
      <c r="BF31" s="1004"/>
      <c r="BG31" s="1004"/>
      <c r="BH31" s="1004"/>
      <c r="BI31" s="1005"/>
      <c r="BJ31" s="223"/>
      <c r="BK31" s="223"/>
      <c r="BL31" s="223"/>
      <c r="BM31" s="223"/>
      <c r="BN31" s="223"/>
      <c r="BO31" s="232"/>
      <c r="BP31" s="232"/>
      <c r="BQ31" s="229">
        <v>25</v>
      </c>
      <c r="BR31" s="230"/>
      <c r="BS31" s="1025"/>
      <c r="BT31" s="1026"/>
      <c r="BU31" s="1026"/>
      <c r="BV31" s="1026"/>
      <c r="BW31" s="1026"/>
      <c r="BX31" s="1026"/>
      <c r="BY31" s="1026"/>
      <c r="BZ31" s="1026"/>
      <c r="CA31" s="1026"/>
      <c r="CB31" s="1026"/>
      <c r="CC31" s="1026"/>
      <c r="CD31" s="1026"/>
      <c r="CE31" s="1026"/>
      <c r="CF31" s="1026"/>
      <c r="CG31" s="1047"/>
      <c r="CH31" s="1022"/>
      <c r="CI31" s="1023"/>
      <c r="CJ31" s="1023"/>
      <c r="CK31" s="1023"/>
      <c r="CL31" s="1024"/>
      <c r="CM31" s="1022"/>
      <c r="CN31" s="1023"/>
      <c r="CO31" s="1023"/>
      <c r="CP31" s="1023"/>
      <c r="CQ31" s="1024"/>
      <c r="CR31" s="1022"/>
      <c r="CS31" s="1023"/>
      <c r="CT31" s="1023"/>
      <c r="CU31" s="1023"/>
      <c r="CV31" s="1024"/>
      <c r="CW31" s="1022"/>
      <c r="CX31" s="1023"/>
      <c r="CY31" s="1023"/>
      <c r="CZ31" s="1023"/>
      <c r="DA31" s="1024"/>
      <c r="DB31" s="1022"/>
      <c r="DC31" s="1023"/>
      <c r="DD31" s="1023"/>
      <c r="DE31" s="1023"/>
      <c r="DF31" s="1024"/>
      <c r="DG31" s="1022"/>
      <c r="DH31" s="1023"/>
      <c r="DI31" s="1023"/>
      <c r="DJ31" s="1023"/>
      <c r="DK31" s="1024"/>
      <c r="DL31" s="1022"/>
      <c r="DM31" s="1023"/>
      <c r="DN31" s="1023"/>
      <c r="DO31" s="1023"/>
      <c r="DP31" s="1024"/>
      <c r="DQ31" s="1022"/>
      <c r="DR31" s="1023"/>
      <c r="DS31" s="1023"/>
      <c r="DT31" s="1023"/>
      <c r="DU31" s="1024"/>
      <c r="DV31" s="1025"/>
      <c r="DW31" s="1026"/>
      <c r="DX31" s="1026"/>
      <c r="DY31" s="1026"/>
      <c r="DZ31" s="1027"/>
      <c r="EA31" s="221"/>
    </row>
    <row r="32" spans="1:131" ht="26.25" customHeight="1" x14ac:dyDescent="0.2">
      <c r="A32" s="233">
        <v>5</v>
      </c>
      <c r="B32" s="1063" t="s">
        <v>409</v>
      </c>
      <c r="C32" s="1064"/>
      <c r="D32" s="1064"/>
      <c r="E32" s="1064"/>
      <c r="F32" s="1064"/>
      <c r="G32" s="1064"/>
      <c r="H32" s="1064"/>
      <c r="I32" s="1064"/>
      <c r="J32" s="1064"/>
      <c r="K32" s="1064"/>
      <c r="L32" s="1064"/>
      <c r="M32" s="1064"/>
      <c r="N32" s="1064"/>
      <c r="O32" s="1064"/>
      <c r="P32" s="1065"/>
      <c r="Q32" s="1071">
        <v>1054</v>
      </c>
      <c r="R32" s="1072"/>
      <c r="S32" s="1072"/>
      <c r="T32" s="1072"/>
      <c r="U32" s="1072"/>
      <c r="V32" s="1072">
        <v>1194</v>
      </c>
      <c r="W32" s="1072"/>
      <c r="X32" s="1072"/>
      <c r="Y32" s="1072"/>
      <c r="Z32" s="1072"/>
      <c r="AA32" s="1072">
        <v>-140</v>
      </c>
      <c r="AB32" s="1072"/>
      <c r="AC32" s="1072"/>
      <c r="AD32" s="1072"/>
      <c r="AE32" s="1073"/>
      <c r="AF32" s="1068">
        <v>316</v>
      </c>
      <c r="AG32" s="1069"/>
      <c r="AH32" s="1069"/>
      <c r="AI32" s="1069"/>
      <c r="AJ32" s="1070"/>
      <c r="AK32" s="1012">
        <v>316</v>
      </c>
      <c r="AL32" s="1003"/>
      <c r="AM32" s="1003"/>
      <c r="AN32" s="1003"/>
      <c r="AO32" s="1003"/>
      <c r="AP32" s="1003">
        <v>11212</v>
      </c>
      <c r="AQ32" s="1003"/>
      <c r="AR32" s="1003"/>
      <c r="AS32" s="1003"/>
      <c r="AT32" s="1003"/>
      <c r="AU32" s="1003">
        <v>4316</v>
      </c>
      <c r="AV32" s="1003"/>
      <c r="AW32" s="1003"/>
      <c r="AX32" s="1003"/>
      <c r="AY32" s="1003"/>
      <c r="AZ32" s="1074" t="s">
        <v>595</v>
      </c>
      <c r="BA32" s="1074"/>
      <c r="BB32" s="1074"/>
      <c r="BC32" s="1074"/>
      <c r="BD32" s="1074"/>
      <c r="BE32" s="1004" t="s">
        <v>410</v>
      </c>
      <c r="BF32" s="1004"/>
      <c r="BG32" s="1004"/>
      <c r="BH32" s="1004"/>
      <c r="BI32" s="1005"/>
      <c r="BJ32" s="223"/>
      <c r="BK32" s="223"/>
      <c r="BL32" s="223"/>
      <c r="BM32" s="223"/>
      <c r="BN32" s="223"/>
      <c r="BO32" s="232"/>
      <c r="BP32" s="232"/>
      <c r="BQ32" s="229">
        <v>26</v>
      </c>
      <c r="BR32" s="230"/>
      <c r="BS32" s="1025"/>
      <c r="BT32" s="1026"/>
      <c r="BU32" s="1026"/>
      <c r="BV32" s="1026"/>
      <c r="BW32" s="1026"/>
      <c r="BX32" s="1026"/>
      <c r="BY32" s="1026"/>
      <c r="BZ32" s="1026"/>
      <c r="CA32" s="1026"/>
      <c r="CB32" s="1026"/>
      <c r="CC32" s="1026"/>
      <c r="CD32" s="1026"/>
      <c r="CE32" s="1026"/>
      <c r="CF32" s="1026"/>
      <c r="CG32" s="1047"/>
      <c r="CH32" s="1022"/>
      <c r="CI32" s="1023"/>
      <c r="CJ32" s="1023"/>
      <c r="CK32" s="1023"/>
      <c r="CL32" s="1024"/>
      <c r="CM32" s="1022"/>
      <c r="CN32" s="1023"/>
      <c r="CO32" s="1023"/>
      <c r="CP32" s="1023"/>
      <c r="CQ32" s="1024"/>
      <c r="CR32" s="1022"/>
      <c r="CS32" s="1023"/>
      <c r="CT32" s="1023"/>
      <c r="CU32" s="1023"/>
      <c r="CV32" s="1024"/>
      <c r="CW32" s="1022"/>
      <c r="CX32" s="1023"/>
      <c r="CY32" s="1023"/>
      <c r="CZ32" s="1023"/>
      <c r="DA32" s="1024"/>
      <c r="DB32" s="1022"/>
      <c r="DC32" s="1023"/>
      <c r="DD32" s="1023"/>
      <c r="DE32" s="1023"/>
      <c r="DF32" s="1024"/>
      <c r="DG32" s="1022"/>
      <c r="DH32" s="1023"/>
      <c r="DI32" s="1023"/>
      <c r="DJ32" s="1023"/>
      <c r="DK32" s="1024"/>
      <c r="DL32" s="1022"/>
      <c r="DM32" s="1023"/>
      <c r="DN32" s="1023"/>
      <c r="DO32" s="1023"/>
      <c r="DP32" s="1024"/>
      <c r="DQ32" s="1022"/>
      <c r="DR32" s="1023"/>
      <c r="DS32" s="1023"/>
      <c r="DT32" s="1023"/>
      <c r="DU32" s="1024"/>
      <c r="DV32" s="1025"/>
      <c r="DW32" s="1026"/>
      <c r="DX32" s="1026"/>
      <c r="DY32" s="1026"/>
      <c r="DZ32" s="1027"/>
      <c r="EA32" s="221"/>
    </row>
    <row r="33" spans="1:131" ht="26.25" customHeight="1" x14ac:dyDescent="0.2">
      <c r="A33" s="233">
        <v>6</v>
      </c>
      <c r="B33" s="1063"/>
      <c r="C33" s="1064"/>
      <c r="D33" s="1064"/>
      <c r="E33" s="1064"/>
      <c r="F33" s="1064"/>
      <c r="G33" s="1064"/>
      <c r="H33" s="1064"/>
      <c r="I33" s="1064"/>
      <c r="J33" s="1064"/>
      <c r="K33" s="1064"/>
      <c r="L33" s="1064"/>
      <c r="M33" s="1064"/>
      <c r="N33" s="1064"/>
      <c r="O33" s="1064"/>
      <c r="P33" s="1065"/>
      <c r="Q33" s="1071"/>
      <c r="R33" s="1072"/>
      <c r="S33" s="1072"/>
      <c r="T33" s="1072"/>
      <c r="U33" s="1072"/>
      <c r="V33" s="1072"/>
      <c r="W33" s="1072"/>
      <c r="X33" s="1072"/>
      <c r="Y33" s="1072"/>
      <c r="Z33" s="1072"/>
      <c r="AA33" s="1072"/>
      <c r="AB33" s="1072"/>
      <c r="AC33" s="1072"/>
      <c r="AD33" s="1072"/>
      <c r="AE33" s="1073"/>
      <c r="AF33" s="1068"/>
      <c r="AG33" s="1069"/>
      <c r="AH33" s="1069"/>
      <c r="AI33" s="1069"/>
      <c r="AJ33" s="1070"/>
      <c r="AK33" s="1012"/>
      <c r="AL33" s="1003"/>
      <c r="AM33" s="1003"/>
      <c r="AN33" s="1003"/>
      <c r="AO33" s="1003"/>
      <c r="AP33" s="1003"/>
      <c r="AQ33" s="1003"/>
      <c r="AR33" s="1003"/>
      <c r="AS33" s="1003"/>
      <c r="AT33" s="1003"/>
      <c r="AU33" s="1003"/>
      <c r="AV33" s="1003"/>
      <c r="AW33" s="1003"/>
      <c r="AX33" s="1003"/>
      <c r="AY33" s="1003"/>
      <c r="AZ33" s="1074"/>
      <c r="BA33" s="1074"/>
      <c r="BB33" s="1074"/>
      <c r="BC33" s="1074"/>
      <c r="BD33" s="1074"/>
      <c r="BE33" s="1004"/>
      <c r="BF33" s="1004"/>
      <c r="BG33" s="1004"/>
      <c r="BH33" s="1004"/>
      <c r="BI33" s="1005"/>
      <c r="BJ33" s="223"/>
      <c r="BK33" s="223"/>
      <c r="BL33" s="223"/>
      <c r="BM33" s="223"/>
      <c r="BN33" s="223"/>
      <c r="BO33" s="232"/>
      <c r="BP33" s="232"/>
      <c r="BQ33" s="229">
        <v>27</v>
      </c>
      <c r="BR33" s="230"/>
      <c r="BS33" s="1025"/>
      <c r="BT33" s="1026"/>
      <c r="BU33" s="1026"/>
      <c r="BV33" s="1026"/>
      <c r="BW33" s="1026"/>
      <c r="BX33" s="1026"/>
      <c r="BY33" s="1026"/>
      <c r="BZ33" s="1026"/>
      <c r="CA33" s="1026"/>
      <c r="CB33" s="1026"/>
      <c r="CC33" s="1026"/>
      <c r="CD33" s="1026"/>
      <c r="CE33" s="1026"/>
      <c r="CF33" s="1026"/>
      <c r="CG33" s="1047"/>
      <c r="CH33" s="1022"/>
      <c r="CI33" s="1023"/>
      <c r="CJ33" s="1023"/>
      <c r="CK33" s="1023"/>
      <c r="CL33" s="1024"/>
      <c r="CM33" s="1022"/>
      <c r="CN33" s="1023"/>
      <c r="CO33" s="1023"/>
      <c r="CP33" s="1023"/>
      <c r="CQ33" s="1024"/>
      <c r="CR33" s="1022"/>
      <c r="CS33" s="1023"/>
      <c r="CT33" s="1023"/>
      <c r="CU33" s="1023"/>
      <c r="CV33" s="1024"/>
      <c r="CW33" s="1022"/>
      <c r="CX33" s="1023"/>
      <c r="CY33" s="1023"/>
      <c r="CZ33" s="1023"/>
      <c r="DA33" s="1024"/>
      <c r="DB33" s="1022"/>
      <c r="DC33" s="1023"/>
      <c r="DD33" s="1023"/>
      <c r="DE33" s="1023"/>
      <c r="DF33" s="1024"/>
      <c r="DG33" s="1022"/>
      <c r="DH33" s="1023"/>
      <c r="DI33" s="1023"/>
      <c r="DJ33" s="1023"/>
      <c r="DK33" s="1024"/>
      <c r="DL33" s="1022"/>
      <c r="DM33" s="1023"/>
      <c r="DN33" s="1023"/>
      <c r="DO33" s="1023"/>
      <c r="DP33" s="1024"/>
      <c r="DQ33" s="1022"/>
      <c r="DR33" s="1023"/>
      <c r="DS33" s="1023"/>
      <c r="DT33" s="1023"/>
      <c r="DU33" s="1024"/>
      <c r="DV33" s="1025"/>
      <c r="DW33" s="1026"/>
      <c r="DX33" s="1026"/>
      <c r="DY33" s="1026"/>
      <c r="DZ33" s="1027"/>
      <c r="EA33" s="221"/>
    </row>
    <row r="34" spans="1:131" ht="26.25" customHeight="1" x14ac:dyDescent="0.2">
      <c r="A34" s="233">
        <v>7</v>
      </c>
      <c r="B34" s="1063"/>
      <c r="C34" s="1064"/>
      <c r="D34" s="1064"/>
      <c r="E34" s="1064"/>
      <c r="F34" s="1064"/>
      <c r="G34" s="1064"/>
      <c r="H34" s="1064"/>
      <c r="I34" s="1064"/>
      <c r="J34" s="1064"/>
      <c r="K34" s="1064"/>
      <c r="L34" s="1064"/>
      <c r="M34" s="1064"/>
      <c r="N34" s="1064"/>
      <c r="O34" s="1064"/>
      <c r="P34" s="1065"/>
      <c r="Q34" s="1071"/>
      <c r="R34" s="1072"/>
      <c r="S34" s="1072"/>
      <c r="T34" s="1072"/>
      <c r="U34" s="1072"/>
      <c r="V34" s="1072"/>
      <c r="W34" s="1072"/>
      <c r="X34" s="1072"/>
      <c r="Y34" s="1072"/>
      <c r="Z34" s="1072"/>
      <c r="AA34" s="1072"/>
      <c r="AB34" s="1072"/>
      <c r="AC34" s="1072"/>
      <c r="AD34" s="1072"/>
      <c r="AE34" s="1073"/>
      <c r="AF34" s="1068"/>
      <c r="AG34" s="1069"/>
      <c r="AH34" s="1069"/>
      <c r="AI34" s="1069"/>
      <c r="AJ34" s="1070"/>
      <c r="AK34" s="1012"/>
      <c r="AL34" s="1003"/>
      <c r="AM34" s="1003"/>
      <c r="AN34" s="1003"/>
      <c r="AO34" s="1003"/>
      <c r="AP34" s="1003"/>
      <c r="AQ34" s="1003"/>
      <c r="AR34" s="1003"/>
      <c r="AS34" s="1003"/>
      <c r="AT34" s="1003"/>
      <c r="AU34" s="1003"/>
      <c r="AV34" s="1003"/>
      <c r="AW34" s="1003"/>
      <c r="AX34" s="1003"/>
      <c r="AY34" s="1003"/>
      <c r="AZ34" s="1074"/>
      <c r="BA34" s="1074"/>
      <c r="BB34" s="1074"/>
      <c r="BC34" s="1074"/>
      <c r="BD34" s="1074"/>
      <c r="BE34" s="1004"/>
      <c r="BF34" s="1004"/>
      <c r="BG34" s="1004"/>
      <c r="BH34" s="1004"/>
      <c r="BI34" s="1005"/>
      <c r="BJ34" s="223"/>
      <c r="BK34" s="223"/>
      <c r="BL34" s="223"/>
      <c r="BM34" s="223"/>
      <c r="BN34" s="223"/>
      <c r="BO34" s="232"/>
      <c r="BP34" s="232"/>
      <c r="BQ34" s="229">
        <v>28</v>
      </c>
      <c r="BR34" s="230"/>
      <c r="BS34" s="1025"/>
      <c r="BT34" s="1026"/>
      <c r="BU34" s="1026"/>
      <c r="BV34" s="1026"/>
      <c r="BW34" s="1026"/>
      <c r="BX34" s="1026"/>
      <c r="BY34" s="1026"/>
      <c r="BZ34" s="1026"/>
      <c r="CA34" s="1026"/>
      <c r="CB34" s="1026"/>
      <c r="CC34" s="1026"/>
      <c r="CD34" s="1026"/>
      <c r="CE34" s="1026"/>
      <c r="CF34" s="1026"/>
      <c r="CG34" s="1047"/>
      <c r="CH34" s="1022"/>
      <c r="CI34" s="1023"/>
      <c r="CJ34" s="1023"/>
      <c r="CK34" s="1023"/>
      <c r="CL34" s="1024"/>
      <c r="CM34" s="1022"/>
      <c r="CN34" s="1023"/>
      <c r="CO34" s="1023"/>
      <c r="CP34" s="1023"/>
      <c r="CQ34" s="1024"/>
      <c r="CR34" s="1022"/>
      <c r="CS34" s="1023"/>
      <c r="CT34" s="1023"/>
      <c r="CU34" s="1023"/>
      <c r="CV34" s="1024"/>
      <c r="CW34" s="1022"/>
      <c r="CX34" s="1023"/>
      <c r="CY34" s="1023"/>
      <c r="CZ34" s="1023"/>
      <c r="DA34" s="1024"/>
      <c r="DB34" s="1022"/>
      <c r="DC34" s="1023"/>
      <c r="DD34" s="1023"/>
      <c r="DE34" s="1023"/>
      <c r="DF34" s="1024"/>
      <c r="DG34" s="1022"/>
      <c r="DH34" s="1023"/>
      <c r="DI34" s="1023"/>
      <c r="DJ34" s="1023"/>
      <c r="DK34" s="1024"/>
      <c r="DL34" s="1022"/>
      <c r="DM34" s="1023"/>
      <c r="DN34" s="1023"/>
      <c r="DO34" s="1023"/>
      <c r="DP34" s="1024"/>
      <c r="DQ34" s="1022"/>
      <c r="DR34" s="1023"/>
      <c r="DS34" s="1023"/>
      <c r="DT34" s="1023"/>
      <c r="DU34" s="1024"/>
      <c r="DV34" s="1025"/>
      <c r="DW34" s="1026"/>
      <c r="DX34" s="1026"/>
      <c r="DY34" s="1026"/>
      <c r="DZ34" s="1027"/>
      <c r="EA34" s="221"/>
    </row>
    <row r="35" spans="1:131" ht="26.25" customHeight="1" x14ac:dyDescent="0.2">
      <c r="A35" s="233">
        <v>8</v>
      </c>
      <c r="B35" s="1063"/>
      <c r="C35" s="1064"/>
      <c r="D35" s="1064"/>
      <c r="E35" s="1064"/>
      <c r="F35" s="1064"/>
      <c r="G35" s="1064"/>
      <c r="H35" s="1064"/>
      <c r="I35" s="1064"/>
      <c r="J35" s="1064"/>
      <c r="K35" s="1064"/>
      <c r="L35" s="1064"/>
      <c r="M35" s="1064"/>
      <c r="N35" s="1064"/>
      <c r="O35" s="1064"/>
      <c r="P35" s="1065"/>
      <c r="Q35" s="1071"/>
      <c r="R35" s="1072"/>
      <c r="S35" s="1072"/>
      <c r="T35" s="1072"/>
      <c r="U35" s="1072"/>
      <c r="V35" s="1072"/>
      <c r="W35" s="1072"/>
      <c r="X35" s="1072"/>
      <c r="Y35" s="1072"/>
      <c r="Z35" s="1072"/>
      <c r="AA35" s="1072"/>
      <c r="AB35" s="1072"/>
      <c r="AC35" s="1072"/>
      <c r="AD35" s="1072"/>
      <c r="AE35" s="1073"/>
      <c r="AF35" s="1068"/>
      <c r="AG35" s="1069"/>
      <c r="AH35" s="1069"/>
      <c r="AI35" s="1069"/>
      <c r="AJ35" s="1070"/>
      <c r="AK35" s="1012"/>
      <c r="AL35" s="1003"/>
      <c r="AM35" s="1003"/>
      <c r="AN35" s="1003"/>
      <c r="AO35" s="1003"/>
      <c r="AP35" s="1003"/>
      <c r="AQ35" s="1003"/>
      <c r="AR35" s="1003"/>
      <c r="AS35" s="1003"/>
      <c r="AT35" s="1003"/>
      <c r="AU35" s="1003"/>
      <c r="AV35" s="1003"/>
      <c r="AW35" s="1003"/>
      <c r="AX35" s="1003"/>
      <c r="AY35" s="1003"/>
      <c r="AZ35" s="1074"/>
      <c r="BA35" s="1074"/>
      <c r="BB35" s="1074"/>
      <c r="BC35" s="1074"/>
      <c r="BD35" s="1074"/>
      <c r="BE35" s="1004"/>
      <c r="BF35" s="1004"/>
      <c r="BG35" s="1004"/>
      <c r="BH35" s="1004"/>
      <c r="BI35" s="1005"/>
      <c r="BJ35" s="223"/>
      <c r="BK35" s="223"/>
      <c r="BL35" s="223"/>
      <c r="BM35" s="223"/>
      <c r="BN35" s="223"/>
      <c r="BO35" s="232"/>
      <c r="BP35" s="232"/>
      <c r="BQ35" s="229">
        <v>29</v>
      </c>
      <c r="BR35" s="230"/>
      <c r="BS35" s="1025"/>
      <c r="BT35" s="1026"/>
      <c r="BU35" s="1026"/>
      <c r="BV35" s="1026"/>
      <c r="BW35" s="1026"/>
      <c r="BX35" s="1026"/>
      <c r="BY35" s="1026"/>
      <c r="BZ35" s="1026"/>
      <c r="CA35" s="1026"/>
      <c r="CB35" s="1026"/>
      <c r="CC35" s="1026"/>
      <c r="CD35" s="1026"/>
      <c r="CE35" s="1026"/>
      <c r="CF35" s="1026"/>
      <c r="CG35" s="1047"/>
      <c r="CH35" s="1022"/>
      <c r="CI35" s="1023"/>
      <c r="CJ35" s="1023"/>
      <c r="CK35" s="1023"/>
      <c r="CL35" s="1024"/>
      <c r="CM35" s="1022"/>
      <c r="CN35" s="1023"/>
      <c r="CO35" s="1023"/>
      <c r="CP35" s="1023"/>
      <c r="CQ35" s="1024"/>
      <c r="CR35" s="1022"/>
      <c r="CS35" s="1023"/>
      <c r="CT35" s="1023"/>
      <c r="CU35" s="1023"/>
      <c r="CV35" s="1024"/>
      <c r="CW35" s="1022"/>
      <c r="CX35" s="1023"/>
      <c r="CY35" s="1023"/>
      <c r="CZ35" s="1023"/>
      <c r="DA35" s="1024"/>
      <c r="DB35" s="1022"/>
      <c r="DC35" s="1023"/>
      <c r="DD35" s="1023"/>
      <c r="DE35" s="1023"/>
      <c r="DF35" s="1024"/>
      <c r="DG35" s="1022"/>
      <c r="DH35" s="1023"/>
      <c r="DI35" s="1023"/>
      <c r="DJ35" s="1023"/>
      <c r="DK35" s="1024"/>
      <c r="DL35" s="1022"/>
      <c r="DM35" s="1023"/>
      <c r="DN35" s="1023"/>
      <c r="DO35" s="1023"/>
      <c r="DP35" s="1024"/>
      <c r="DQ35" s="1022"/>
      <c r="DR35" s="1023"/>
      <c r="DS35" s="1023"/>
      <c r="DT35" s="1023"/>
      <c r="DU35" s="1024"/>
      <c r="DV35" s="1025"/>
      <c r="DW35" s="1026"/>
      <c r="DX35" s="1026"/>
      <c r="DY35" s="1026"/>
      <c r="DZ35" s="1027"/>
      <c r="EA35" s="221"/>
    </row>
    <row r="36" spans="1:131" ht="26.25" customHeight="1" x14ac:dyDescent="0.2">
      <c r="A36" s="233">
        <v>9</v>
      </c>
      <c r="B36" s="1063"/>
      <c r="C36" s="1064"/>
      <c r="D36" s="1064"/>
      <c r="E36" s="1064"/>
      <c r="F36" s="1064"/>
      <c r="G36" s="1064"/>
      <c r="H36" s="1064"/>
      <c r="I36" s="1064"/>
      <c r="J36" s="1064"/>
      <c r="K36" s="1064"/>
      <c r="L36" s="1064"/>
      <c r="M36" s="1064"/>
      <c r="N36" s="1064"/>
      <c r="O36" s="1064"/>
      <c r="P36" s="1065"/>
      <c r="Q36" s="1071"/>
      <c r="R36" s="1072"/>
      <c r="S36" s="1072"/>
      <c r="T36" s="1072"/>
      <c r="U36" s="1072"/>
      <c r="V36" s="1072"/>
      <c r="W36" s="1072"/>
      <c r="X36" s="1072"/>
      <c r="Y36" s="1072"/>
      <c r="Z36" s="1072"/>
      <c r="AA36" s="1072"/>
      <c r="AB36" s="1072"/>
      <c r="AC36" s="1072"/>
      <c r="AD36" s="1072"/>
      <c r="AE36" s="1073"/>
      <c r="AF36" s="1068"/>
      <c r="AG36" s="1069"/>
      <c r="AH36" s="1069"/>
      <c r="AI36" s="1069"/>
      <c r="AJ36" s="1070"/>
      <c r="AK36" s="1012"/>
      <c r="AL36" s="1003"/>
      <c r="AM36" s="1003"/>
      <c r="AN36" s="1003"/>
      <c r="AO36" s="1003"/>
      <c r="AP36" s="1003"/>
      <c r="AQ36" s="1003"/>
      <c r="AR36" s="1003"/>
      <c r="AS36" s="1003"/>
      <c r="AT36" s="1003"/>
      <c r="AU36" s="1003"/>
      <c r="AV36" s="1003"/>
      <c r="AW36" s="1003"/>
      <c r="AX36" s="1003"/>
      <c r="AY36" s="1003"/>
      <c r="AZ36" s="1074"/>
      <c r="BA36" s="1074"/>
      <c r="BB36" s="1074"/>
      <c r="BC36" s="1074"/>
      <c r="BD36" s="1074"/>
      <c r="BE36" s="1004"/>
      <c r="BF36" s="1004"/>
      <c r="BG36" s="1004"/>
      <c r="BH36" s="1004"/>
      <c r="BI36" s="1005"/>
      <c r="BJ36" s="223"/>
      <c r="BK36" s="223"/>
      <c r="BL36" s="223"/>
      <c r="BM36" s="223"/>
      <c r="BN36" s="223"/>
      <c r="BO36" s="232"/>
      <c r="BP36" s="232"/>
      <c r="BQ36" s="229">
        <v>30</v>
      </c>
      <c r="BR36" s="230"/>
      <c r="BS36" s="1025"/>
      <c r="BT36" s="1026"/>
      <c r="BU36" s="1026"/>
      <c r="BV36" s="1026"/>
      <c r="BW36" s="1026"/>
      <c r="BX36" s="1026"/>
      <c r="BY36" s="1026"/>
      <c r="BZ36" s="1026"/>
      <c r="CA36" s="1026"/>
      <c r="CB36" s="1026"/>
      <c r="CC36" s="1026"/>
      <c r="CD36" s="1026"/>
      <c r="CE36" s="1026"/>
      <c r="CF36" s="1026"/>
      <c r="CG36" s="1047"/>
      <c r="CH36" s="1022"/>
      <c r="CI36" s="1023"/>
      <c r="CJ36" s="1023"/>
      <c r="CK36" s="1023"/>
      <c r="CL36" s="1024"/>
      <c r="CM36" s="1022"/>
      <c r="CN36" s="1023"/>
      <c r="CO36" s="1023"/>
      <c r="CP36" s="1023"/>
      <c r="CQ36" s="1024"/>
      <c r="CR36" s="1022"/>
      <c r="CS36" s="1023"/>
      <c r="CT36" s="1023"/>
      <c r="CU36" s="1023"/>
      <c r="CV36" s="1024"/>
      <c r="CW36" s="1022"/>
      <c r="CX36" s="1023"/>
      <c r="CY36" s="1023"/>
      <c r="CZ36" s="1023"/>
      <c r="DA36" s="1024"/>
      <c r="DB36" s="1022"/>
      <c r="DC36" s="1023"/>
      <c r="DD36" s="1023"/>
      <c r="DE36" s="1023"/>
      <c r="DF36" s="1024"/>
      <c r="DG36" s="1022"/>
      <c r="DH36" s="1023"/>
      <c r="DI36" s="1023"/>
      <c r="DJ36" s="1023"/>
      <c r="DK36" s="1024"/>
      <c r="DL36" s="1022"/>
      <c r="DM36" s="1023"/>
      <c r="DN36" s="1023"/>
      <c r="DO36" s="1023"/>
      <c r="DP36" s="1024"/>
      <c r="DQ36" s="1022"/>
      <c r="DR36" s="1023"/>
      <c r="DS36" s="1023"/>
      <c r="DT36" s="1023"/>
      <c r="DU36" s="1024"/>
      <c r="DV36" s="1025"/>
      <c r="DW36" s="1026"/>
      <c r="DX36" s="1026"/>
      <c r="DY36" s="1026"/>
      <c r="DZ36" s="1027"/>
      <c r="EA36" s="221"/>
    </row>
    <row r="37" spans="1:131" ht="26.25" customHeight="1" x14ac:dyDescent="0.2">
      <c r="A37" s="233">
        <v>10</v>
      </c>
      <c r="B37" s="1063"/>
      <c r="C37" s="1064"/>
      <c r="D37" s="1064"/>
      <c r="E37" s="1064"/>
      <c r="F37" s="1064"/>
      <c r="G37" s="1064"/>
      <c r="H37" s="1064"/>
      <c r="I37" s="1064"/>
      <c r="J37" s="1064"/>
      <c r="K37" s="1064"/>
      <c r="L37" s="1064"/>
      <c r="M37" s="1064"/>
      <c r="N37" s="1064"/>
      <c r="O37" s="1064"/>
      <c r="P37" s="1065"/>
      <c r="Q37" s="1071"/>
      <c r="R37" s="1072"/>
      <c r="S37" s="1072"/>
      <c r="T37" s="1072"/>
      <c r="U37" s="1072"/>
      <c r="V37" s="1072"/>
      <c r="W37" s="1072"/>
      <c r="X37" s="1072"/>
      <c r="Y37" s="1072"/>
      <c r="Z37" s="1072"/>
      <c r="AA37" s="1072"/>
      <c r="AB37" s="1072"/>
      <c r="AC37" s="1072"/>
      <c r="AD37" s="1072"/>
      <c r="AE37" s="1073"/>
      <c r="AF37" s="1068"/>
      <c r="AG37" s="1069"/>
      <c r="AH37" s="1069"/>
      <c r="AI37" s="1069"/>
      <c r="AJ37" s="1070"/>
      <c r="AK37" s="1012"/>
      <c r="AL37" s="1003"/>
      <c r="AM37" s="1003"/>
      <c r="AN37" s="1003"/>
      <c r="AO37" s="1003"/>
      <c r="AP37" s="1003"/>
      <c r="AQ37" s="1003"/>
      <c r="AR37" s="1003"/>
      <c r="AS37" s="1003"/>
      <c r="AT37" s="1003"/>
      <c r="AU37" s="1003"/>
      <c r="AV37" s="1003"/>
      <c r="AW37" s="1003"/>
      <c r="AX37" s="1003"/>
      <c r="AY37" s="1003"/>
      <c r="AZ37" s="1074"/>
      <c r="BA37" s="1074"/>
      <c r="BB37" s="1074"/>
      <c r="BC37" s="1074"/>
      <c r="BD37" s="1074"/>
      <c r="BE37" s="1004"/>
      <c r="BF37" s="1004"/>
      <c r="BG37" s="1004"/>
      <c r="BH37" s="1004"/>
      <c r="BI37" s="1005"/>
      <c r="BJ37" s="223"/>
      <c r="BK37" s="223"/>
      <c r="BL37" s="223"/>
      <c r="BM37" s="223"/>
      <c r="BN37" s="223"/>
      <c r="BO37" s="232"/>
      <c r="BP37" s="232"/>
      <c r="BQ37" s="229">
        <v>31</v>
      </c>
      <c r="BR37" s="230"/>
      <c r="BS37" s="1025"/>
      <c r="BT37" s="1026"/>
      <c r="BU37" s="1026"/>
      <c r="BV37" s="1026"/>
      <c r="BW37" s="1026"/>
      <c r="BX37" s="1026"/>
      <c r="BY37" s="1026"/>
      <c r="BZ37" s="1026"/>
      <c r="CA37" s="1026"/>
      <c r="CB37" s="1026"/>
      <c r="CC37" s="1026"/>
      <c r="CD37" s="1026"/>
      <c r="CE37" s="1026"/>
      <c r="CF37" s="1026"/>
      <c r="CG37" s="1047"/>
      <c r="CH37" s="1022"/>
      <c r="CI37" s="1023"/>
      <c r="CJ37" s="1023"/>
      <c r="CK37" s="1023"/>
      <c r="CL37" s="1024"/>
      <c r="CM37" s="1022"/>
      <c r="CN37" s="1023"/>
      <c r="CO37" s="1023"/>
      <c r="CP37" s="1023"/>
      <c r="CQ37" s="1024"/>
      <c r="CR37" s="1022"/>
      <c r="CS37" s="1023"/>
      <c r="CT37" s="1023"/>
      <c r="CU37" s="1023"/>
      <c r="CV37" s="1024"/>
      <c r="CW37" s="1022"/>
      <c r="CX37" s="1023"/>
      <c r="CY37" s="1023"/>
      <c r="CZ37" s="1023"/>
      <c r="DA37" s="1024"/>
      <c r="DB37" s="1022"/>
      <c r="DC37" s="1023"/>
      <c r="DD37" s="1023"/>
      <c r="DE37" s="1023"/>
      <c r="DF37" s="1024"/>
      <c r="DG37" s="1022"/>
      <c r="DH37" s="1023"/>
      <c r="DI37" s="1023"/>
      <c r="DJ37" s="1023"/>
      <c r="DK37" s="1024"/>
      <c r="DL37" s="1022"/>
      <c r="DM37" s="1023"/>
      <c r="DN37" s="1023"/>
      <c r="DO37" s="1023"/>
      <c r="DP37" s="1024"/>
      <c r="DQ37" s="1022"/>
      <c r="DR37" s="1023"/>
      <c r="DS37" s="1023"/>
      <c r="DT37" s="1023"/>
      <c r="DU37" s="1024"/>
      <c r="DV37" s="1025"/>
      <c r="DW37" s="1026"/>
      <c r="DX37" s="1026"/>
      <c r="DY37" s="1026"/>
      <c r="DZ37" s="1027"/>
      <c r="EA37" s="221"/>
    </row>
    <row r="38" spans="1:131" ht="26.25" customHeight="1" x14ac:dyDescent="0.2">
      <c r="A38" s="233">
        <v>11</v>
      </c>
      <c r="B38" s="1063"/>
      <c r="C38" s="1064"/>
      <c r="D38" s="1064"/>
      <c r="E38" s="1064"/>
      <c r="F38" s="1064"/>
      <c r="G38" s="1064"/>
      <c r="H38" s="1064"/>
      <c r="I38" s="1064"/>
      <c r="J38" s="1064"/>
      <c r="K38" s="1064"/>
      <c r="L38" s="1064"/>
      <c r="M38" s="1064"/>
      <c r="N38" s="1064"/>
      <c r="O38" s="1064"/>
      <c r="P38" s="1065"/>
      <c r="Q38" s="1071"/>
      <c r="R38" s="1072"/>
      <c r="S38" s="1072"/>
      <c r="T38" s="1072"/>
      <c r="U38" s="1072"/>
      <c r="V38" s="1072"/>
      <c r="W38" s="1072"/>
      <c r="X38" s="1072"/>
      <c r="Y38" s="1072"/>
      <c r="Z38" s="1072"/>
      <c r="AA38" s="1072"/>
      <c r="AB38" s="1072"/>
      <c r="AC38" s="1072"/>
      <c r="AD38" s="1072"/>
      <c r="AE38" s="1073"/>
      <c r="AF38" s="1068"/>
      <c r="AG38" s="1069"/>
      <c r="AH38" s="1069"/>
      <c r="AI38" s="1069"/>
      <c r="AJ38" s="1070"/>
      <c r="AK38" s="1012"/>
      <c r="AL38" s="1003"/>
      <c r="AM38" s="1003"/>
      <c r="AN38" s="1003"/>
      <c r="AO38" s="1003"/>
      <c r="AP38" s="1003"/>
      <c r="AQ38" s="1003"/>
      <c r="AR38" s="1003"/>
      <c r="AS38" s="1003"/>
      <c r="AT38" s="1003"/>
      <c r="AU38" s="1003"/>
      <c r="AV38" s="1003"/>
      <c r="AW38" s="1003"/>
      <c r="AX38" s="1003"/>
      <c r="AY38" s="1003"/>
      <c r="AZ38" s="1074"/>
      <c r="BA38" s="1074"/>
      <c r="BB38" s="1074"/>
      <c r="BC38" s="1074"/>
      <c r="BD38" s="1074"/>
      <c r="BE38" s="1004"/>
      <c r="BF38" s="1004"/>
      <c r="BG38" s="1004"/>
      <c r="BH38" s="1004"/>
      <c r="BI38" s="1005"/>
      <c r="BJ38" s="223"/>
      <c r="BK38" s="223"/>
      <c r="BL38" s="223"/>
      <c r="BM38" s="223"/>
      <c r="BN38" s="223"/>
      <c r="BO38" s="232"/>
      <c r="BP38" s="232"/>
      <c r="BQ38" s="229">
        <v>32</v>
      </c>
      <c r="BR38" s="230"/>
      <c r="BS38" s="1025"/>
      <c r="BT38" s="1026"/>
      <c r="BU38" s="1026"/>
      <c r="BV38" s="1026"/>
      <c r="BW38" s="1026"/>
      <c r="BX38" s="1026"/>
      <c r="BY38" s="1026"/>
      <c r="BZ38" s="1026"/>
      <c r="CA38" s="1026"/>
      <c r="CB38" s="1026"/>
      <c r="CC38" s="1026"/>
      <c r="CD38" s="1026"/>
      <c r="CE38" s="1026"/>
      <c r="CF38" s="1026"/>
      <c r="CG38" s="1047"/>
      <c r="CH38" s="1022"/>
      <c r="CI38" s="1023"/>
      <c r="CJ38" s="1023"/>
      <c r="CK38" s="1023"/>
      <c r="CL38" s="1024"/>
      <c r="CM38" s="1022"/>
      <c r="CN38" s="1023"/>
      <c r="CO38" s="1023"/>
      <c r="CP38" s="1023"/>
      <c r="CQ38" s="1024"/>
      <c r="CR38" s="1022"/>
      <c r="CS38" s="1023"/>
      <c r="CT38" s="1023"/>
      <c r="CU38" s="1023"/>
      <c r="CV38" s="1024"/>
      <c r="CW38" s="1022"/>
      <c r="CX38" s="1023"/>
      <c r="CY38" s="1023"/>
      <c r="CZ38" s="1023"/>
      <c r="DA38" s="1024"/>
      <c r="DB38" s="1022"/>
      <c r="DC38" s="1023"/>
      <c r="DD38" s="1023"/>
      <c r="DE38" s="1023"/>
      <c r="DF38" s="1024"/>
      <c r="DG38" s="1022"/>
      <c r="DH38" s="1023"/>
      <c r="DI38" s="1023"/>
      <c r="DJ38" s="1023"/>
      <c r="DK38" s="1024"/>
      <c r="DL38" s="1022"/>
      <c r="DM38" s="1023"/>
      <c r="DN38" s="1023"/>
      <c r="DO38" s="1023"/>
      <c r="DP38" s="1024"/>
      <c r="DQ38" s="1022"/>
      <c r="DR38" s="1023"/>
      <c r="DS38" s="1023"/>
      <c r="DT38" s="1023"/>
      <c r="DU38" s="1024"/>
      <c r="DV38" s="1025"/>
      <c r="DW38" s="1026"/>
      <c r="DX38" s="1026"/>
      <c r="DY38" s="1026"/>
      <c r="DZ38" s="1027"/>
      <c r="EA38" s="221"/>
    </row>
    <row r="39" spans="1:131" ht="26.25" customHeight="1" x14ac:dyDescent="0.2">
      <c r="A39" s="233">
        <v>12</v>
      </c>
      <c r="B39" s="1063"/>
      <c r="C39" s="1064"/>
      <c r="D39" s="1064"/>
      <c r="E39" s="1064"/>
      <c r="F39" s="1064"/>
      <c r="G39" s="1064"/>
      <c r="H39" s="1064"/>
      <c r="I39" s="1064"/>
      <c r="J39" s="1064"/>
      <c r="K39" s="1064"/>
      <c r="L39" s="1064"/>
      <c r="M39" s="1064"/>
      <c r="N39" s="1064"/>
      <c r="O39" s="1064"/>
      <c r="P39" s="1065"/>
      <c r="Q39" s="1071"/>
      <c r="R39" s="1072"/>
      <c r="S39" s="1072"/>
      <c r="T39" s="1072"/>
      <c r="U39" s="1072"/>
      <c r="V39" s="1072"/>
      <c r="W39" s="1072"/>
      <c r="X39" s="1072"/>
      <c r="Y39" s="1072"/>
      <c r="Z39" s="1072"/>
      <c r="AA39" s="1072"/>
      <c r="AB39" s="1072"/>
      <c r="AC39" s="1072"/>
      <c r="AD39" s="1072"/>
      <c r="AE39" s="1073"/>
      <c r="AF39" s="1068"/>
      <c r="AG39" s="1069"/>
      <c r="AH39" s="1069"/>
      <c r="AI39" s="1069"/>
      <c r="AJ39" s="1070"/>
      <c r="AK39" s="1012"/>
      <c r="AL39" s="1003"/>
      <c r="AM39" s="1003"/>
      <c r="AN39" s="1003"/>
      <c r="AO39" s="1003"/>
      <c r="AP39" s="1003"/>
      <c r="AQ39" s="1003"/>
      <c r="AR39" s="1003"/>
      <c r="AS39" s="1003"/>
      <c r="AT39" s="1003"/>
      <c r="AU39" s="1003"/>
      <c r="AV39" s="1003"/>
      <c r="AW39" s="1003"/>
      <c r="AX39" s="1003"/>
      <c r="AY39" s="1003"/>
      <c r="AZ39" s="1074"/>
      <c r="BA39" s="1074"/>
      <c r="BB39" s="1074"/>
      <c r="BC39" s="1074"/>
      <c r="BD39" s="1074"/>
      <c r="BE39" s="1004"/>
      <c r="BF39" s="1004"/>
      <c r="BG39" s="1004"/>
      <c r="BH39" s="1004"/>
      <c r="BI39" s="1005"/>
      <c r="BJ39" s="223"/>
      <c r="BK39" s="223"/>
      <c r="BL39" s="223"/>
      <c r="BM39" s="223"/>
      <c r="BN39" s="223"/>
      <c r="BO39" s="232"/>
      <c r="BP39" s="232"/>
      <c r="BQ39" s="229">
        <v>33</v>
      </c>
      <c r="BR39" s="230"/>
      <c r="BS39" s="1025"/>
      <c r="BT39" s="1026"/>
      <c r="BU39" s="1026"/>
      <c r="BV39" s="1026"/>
      <c r="BW39" s="1026"/>
      <c r="BX39" s="1026"/>
      <c r="BY39" s="1026"/>
      <c r="BZ39" s="1026"/>
      <c r="CA39" s="1026"/>
      <c r="CB39" s="1026"/>
      <c r="CC39" s="1026"/>
      <c r="CD39" s="1026"/>
      <c r="CE39" s="1026"/>
      <c r="CF39" s="1026"/>
      <c r="CG39" s="1047"/>
      <c r="CH39" s="1022"/>
      <c r="CI39" s="1023"/>
      <c r="CJ39" s="1023"/>
      <c r="CK39" s="1023"/>
      <c r="CL39" s="1024"/>
      <c r="CM39" s="1022"/>
      <c r="CN39" s="1023"/>
      <c r="CO39" s="1023"/>
      <c r="CP39" s="1023"/>
      <c r="CQ39" s="1024"/>
      <c r="CR39" s="1022"/>
      <c r="CS39" s="1023"/>
      <c r="CT39" s="1023"/>
      <c r="CU39" s="1023"/>
      <c r="CV39" s="1024"/>
      <c r="CW39" s="1022"/>
      <c r="CX39" s="1023"/>
      <c r="CY39" s="1023"/>
      <c r="CZ39" s="1023"/>
      <c r="DA39" s="1024"/>
      <c r="DB39" s="1022"/>
      <c r="DC39" s="1023"/>
      <c r="DD39" s="1023"/>
      <c r="DE39" s="1023"/>
      <c r="DF39" s="1024"/>
      <c r="DG39" s="1022"/>
      <c r="DH39" s="1023"/>
      <c r="DI39" s="1023"/>
      <c r="DJ39" s="1023"/>
      <c r="DK39" s="1024"/>
      <c r="DL39" s="1022"/>
      <c r="DM39" s="1023"/>
      <c r="DN39" s="1023"/>
      <c r="DO39" s="1023"/>
      <c r="DP39" s="1024"/>
      <c r="DQ39" s="1022"/>
      <c r="DR39" s="1023"/>
      <c r="DS39" s="1023"/>
      <c r="DT39" s="1023"/>
      <c r="DU39" s="1024"/>
      <c r="DV39" s="1025"/>
      <c r="DW39" s="1026"/>
      <c r="DX39" s="1026"/>
      <c r="DY39" s="1026"/>
      <c r="DZ39" s="1027"/>
      <c r="EA39" s="221"/>
    </row>
    <row r="40" spans="1:131" ht="26.25" customHeight="1" x14ac:dyDescent="0.2">
      <c r="A40" s="229">
        <v>13</v>
      </c>
      <c r="B40" s="1063"/>
      <c r="C40" s="1064"/>
      <c r="D40" s="1064"/>
      <c r="E40" s="1064"/>
      <c r="F40" s="1064"/>
      <c r="G40" s="1064"/>
      <c r="H40" s="1064"/>
      <c r="I40" s="1064"/>
      <c r="J40" s="1064"/>
      <c r="K40" s="1064"/>
      <c r="L40" s="1064"/>
      <c r="M40" s="1064"/>
      <c r="N40" s="1064"/>
      <c r="O40" s="1064"/>
      <c r="P40" s="1065"/>
      <c r="Q40" s="1071"/>
      <c r="R40" s="1072"/>
      <c r="S40" s="1072"/>
      <c r="T40" s="1072"/>
      <c r="U40" s="1072"/>
      <c r="V40" s="1072"/>
      <c r="W40" s="1072"/>
      <c r="X40" s="1072"/>
      <c r="Y40" s="1072"/>
      <c r="Z40" s="1072"/>
      <c r="AA40" s="1072"/>
      <c r="AB40" s="1072"/>
      <c r="AC40" s="1072"/>
      <c r="AD40" s="1072"/>
      <c r="AE40" s="1073"/>
      <c r="AF40" s="1068"/>
      <c r="AG40" s="1069"/>
      <c r="AH40" s="1069"/>
      <c r="AI40" s="1069"/>
      <c r="AJ40" s="1070"/>
      <c r="AK40" s="1012"/>
      <c r="AL40" s="1003"/>
      <c r="AM40" s="1003"/>
      <c r="AN40" s="1003"/>
      <c r="AO40" s="1003"/>
      <c r="AP40" s="1003"/>
      <c r="AQ40" s="1003"/>
      <c r="AR40" s="1003"/>
      <c r="AS40" s="1003"/>
      <c r="AT40" s="1003"/>
      <c r="AU40" s="1003"/>
      <c r="AV40" s="1003"/>
      <c r="AW40" s="1003"/>
      <c r="AX40" s="1003"/>
      <c r="AY40" s="1003"/>
      <c r="AZ40" s="1074"/>
      <c r="BA40" s="1074"/>
      <c r="BB40" s="1074"/>
      <c r="BC40" s="1074"/>
      <c r="BD40" s="1074"/>
      <c r="BE40" s="1004"/>
      <c r="BF40" s="1004"/>
      <c r="BG40" s="1004"/>
      <c r="BH40" s="1004"/>
      <c r="BI40" s="1005"/>
      <c r="BJ40" s="223"/>
      <c r="BK40" s="223"/>
      <c r="BL40" s="223"/>
      <c r="BM40" s="223"/>
      <c r="BN40" s="223"/>
      <c r="BO40" s="232"/>
      <c r="BP40" s="232"/>
      <c r="BQ40" s="229">
        <v>34</v>
      </c>
      <c r="BR40" s="230"/>
      <c r="BS40" s="1025"/>
      <c r="BT40" s="1026"/>
      <c r="BU40" s="1026"/>
      <c r="BV40" s="1026"/>
      <c r="BW40" s="1026"/>
      <c r="BX40" s="1026"/>
      <c r="BY40" s="1026"/>
      <c r="BZ40" s="1026"/>
      <c r="CA40" s="1026"/>
      <c r="CB40" s="1026"/>
      <c r="CC40" s="1026"/>
      <c r="CD40" s="1026"/>
      <c r="CE40" s="1026"/>
      <c r="CF40" s="1026"/>
      <c r="CG40" s="1047"/>
      <c r="CH40" s="1022"/>
      <c r="CI40" s="1023"/>
      <c r="CJ40" s="1023"/>
      <c r="CK40" s="1023"/>
      <c r="CL40" s="1024"/>
      <c r="CM40" s="1022"/>
      <c r="CN40" s="1023"/>
      <c r="CO40" s="1023"/>
      <c r="CP40" s="1023"/>
      <c r="CQ40" s="1024"/>
      <c r="CR40" s="1022"/>
      <c r="CS40" s="1023"/>
      <c r="CT40" s="1023"/>
      <c r="CU40" s="1023"/>
      <c r="CV40" s="1024"/>
      <c r="CW40" s="1022"/>
      <c r="CX40" s="1023"/>
      <c r="CY40" s="1023"/>
      <c r="CZ40" s="1023"/>
      <c r="DA40" s="1024"/>
      <c r="DB40" s="1022"/>
      <c r="DC40" s="1023"/>
      <c r="DD40" s="1023"/>
      <c r="DE40" s="1023"/>
      <c r="DF40" s="1024"/>
      <c r="DG40" s="1022"/>
      <c r="DH40" s="1023"/>
      <c r="DI40" s="1023"/>
      <c r="DJ40" s="1023"/>
      <c r="DK40" s="1024"/>
      <c r="DL40" s="1022"/>
      <c r="DM40" s="1023"/>
      <c r="DN40" s="1023"/>
      <c r="DO40" s="1023"/>
      <c r="DP40" s="1024"/>
      <c r="DQ40" s="1022"/>
      <c r="DR40" s="1023"/>
      <c r="DS40" s="1023"/>
      <c r="DT40" s="1023"/>
      <c r="DU40" s="1024"/>
      <c r="DV40" s="1025"/>
      <c r="DW40" s="1026"/>
      <c r="DX40" s="1026"/>
      <c r="DY40" s="1026"/>
      <c r="DZ40" s="1027"/>
      <c r="EA40" s="221"/>
    </row>
    <row r="41" spans="1:131" ht="26.25" customHeight="1" x14ac:dyDescent="0.2">
      <c r="A41" s="229">
        <v>14</v>
      </c>
      <c r="B41" s="1063"/>
      <c r="C41" s="1064"/>
      <c r="D41" s="1064"/>
      <c r="E41" s="1064"/>
      <c r="F41" s="1064"/>
      <c r="G41" s="1064"/>
      <c r="H41" s="1064"/>
      <c r="I41" s="1064"/>
      <c r="J41" s="1064"/>
      <c r="K41" s="1064"/>
      <c r="L41" s="1064"/>
      <c r="M41" s="1064"/>
      <c r="N41" s="1064"/>
      <c r="O41" s="1064"/>
      <c r="P41" s="1065"/>
      <c r="Q41" s="1071"/>
      <c r="R41" s="1072"/>
      <c r="S41" s="1072"/>
      <c r="T41" s="1072"/>
      <c r="U41" s="1072"/>
      <c r="V41" s="1072"/>
      <c r="W41" s="1072"/>
      <c r="X41" s="1072"/>
      <c r="Y41" s="1072"/>
      <c r="Z41" s="1072"/>
      <c r="AA41" s="1072"/>
      <c r="AB41" s="1072"/>
      <c r="AC41" s="1072"/>
      <c r="AD41" s="1072"/>
      <c r="AE41" s="1073"/>
      <c r="AF41" s="1068"/>
      <c r="AG41" s="1069"/>
      <c r="AH41" s="1069"/>
      <c r="AI41" s="1069"/>
      <c r="AJ41" s="1070"/>
      <c r="AK41" s="1012"/>
      <c r="AL41" s="1003"/>
      <c r="AM41" s="1003"/>
      <c r="AN41" s="1003"/>
      <c r="AO41" s="1003"/>
      <c r="AP41" s="1003"/>
      <c r="AQ41" s="1003"/>
      <c r="AR41" s="1003"/>
      <c r="AS41" s="1003"/>
      <c r="AT41" s="1003"/>
      <c r="AU41" s="1003"/>
      <c r="AV41" s="1003"/>
      <c r="AW41" s="1003"/>
      <c r="AX41" s="1003"/>
      <c r="AY41" s="1003"/>
      <c r="AZ41" s="1074"/>
      <c r="BA41" s="1074"/>
      <c r="BB41" s="1074"/>
      <c r="BC41" s="1074"/>
      <c r="BD41" s="1074"/>
      <c r="BE41" s="1004"/>
      <c r="BF41" s="1004"/>
      <c r="BG41" s="1004"/>
      <c r="BH41" s="1004"/>
      <c r="BI41" s="1005"/>
      <c r="BJ41" s="223"/>
      <c r="BK41" s="223"/>
      <c r="BL41" s="223"/>
      <c r="BM41" s="223"/>
      <c r="BN41" s="223"/>
      <c r="BO41" s="232"/>
      <c r="BP41" s="232"/>
      <c r="BQ41" s="229">
        <v>35</v>
      </c>
      <c r="BR41" s="230"/>
      <c r="BS41" s="1025"/>
      <c r="BT41" s="1026"/>
      <c r="BU41" s="1026"/>
      <c r="BV41" s="1026"/>
      <c r="BW41" s="1026"/>
      <c r="BX41" s="1026"/>
      <c r="BY41" s="1026"/>
      <c r="BZ41" s="1026"/>
      <c r="CA41" s="1026"/>
      <c r="CB41" s="1026"/>
      <c r="CC41" s="1026"/>
      <c r="CD41" s="1026"/>
      <c r="CE41" s="1026"/>
      <c r="CF41" s="1026"/>
      <c r="CG41" s="1047"/>
      <c r="CH41" s="1022"/>
      <c r="CI41" s="1023"/>
      <c r="CJ41" s="1023"/>
      <c r="CK41" s="1023"/>
      <c r="CL41" s="1024"/>
      <c r="CM41" s="1022"/>
      <c r="CN41" s="1023"/>
      <c r="CO41" s="1023"/>
      <c r="CP41" s="1023"/>
      <c r="CQ41" s="1024"/>
      <c r="CR41" s="1022"/>
      <c r="CS41" s="1023"/>
      <c r="CT41" s="1023"/>
      <c r="CU41" s="1023"/>
      <c r="CV41" s="1024"/>
      <c r="CW41" s="1022"/>
      <c r="CX41" s="1023"/>
      <c r="CY41" s="1023"/>
      <c r="CZ41" s="1023"/>
      <c r="DA41" s="1024"/>
      <c r="DB41" s="1022"/>
      <c r="DC41" s="1023"/>
      <c r="DD41" s="1023"/>
      <c r="DE41" s="1023"/>
      <c r="DF41" s="1024"/>
      <c r="DG41" s="1022"/>
      <c r="DH41" s="1023"/>
      <c r="DI41" s="1023"/>
      <c r="DJ41" s="1023"/>
      <c r="DK41" s="1024"/>
      <c r="DL41" s="1022"/>
      <c r="DM41" s="1023"/>
      <c r="DN41" s="1023"/>
      <c r="DO41" s="1023"/>
      <c r="DP41" s="1024"/>
      <c r="DQ41" s="1022"/>
      <c r="DR41" s="1023"/>
      <c r="DS41" s="1023"/>
      <c r="DT41" s="1023"/>
      <c r="DU41" s="1024"/>
      <c r="DV41" s="1025"/>
      <c r="DW41" s="1026"/>
      <c r="DX41" s="1026"/>
      <c r="DY41" s="1026"/>
      <c r="DZ41" s="1027"/>
      <c r="EA41" s="221"/>
    </row>
    <row r="42" spans="1:131" ht="26.25" customHeight="1" x14ac:dyDescent="0.2">
      <c r="A42" s="229">
        <v>15</v>
      </c>
      <c r="B42" s="1063"/>
      <c r="C42" s="1064"/>
      <c r="D42" s="1064"/>
      <c r="E42" s="1064"/>
      <c r="F42" s="1064"/>
      <c r="G42" s="1064"/>
      <c r="H42" s="1064"/>
      <c r="I42" s="1064"/>
      <c r="J42" s="1064"/>
      <c r="K42" s="1064"/>
      <c r="L42" s="1064"/>
      <c r="M42" s="1064"/>
      <c r="N42" s="1064"/>
      <c r="O42" s="1064"/>
      <c r="P42" s="1065"/>
      <c r="Q42" s="1071"/>
      <c r="R42" s="1072"/>
      <c r="S42" s="1072"/>
      <c r="T42" s="1072"/>
      <c r="U42" s="1072"/>
      <c r="V42" s="1072"/>
      <c r="W42" s="1072"/>
      <c r="X42" s="1072"/>
      <c r="Y42" s="1072"/>
      <c r="Z42" s="1072"/>
      <c r="AA42" s="1072"/>
      <c r="AB42" s="1072"/>
      <c r="AC42" s="1072"/>
      <c r="AD42" s="1072"/>
      <c r="AE42" s="1073"/>
      <c r="AF42" s="1068"/>
      <c r="AG42" s="1069"/>
      <c r="AH42" s="1069"/>
      <c r="AI42" s="1069"/>
      <c r="AJ42" s="1070"/>
      <c r="AK42" s="1012"/>
      <c r="AL42" s="1003"/>
      <c r="AM42" s="1003"/>
      <c r="AN42" s="1003"/>
      <c r="AO42" s="1003"/>
      <c r="AP42" s="1003"/>
      <c r="AQ42" s="1003"/>
      <c r="AR42" s="1003"/>
      <c r="AS42" s="1003"/>
      <c r="AT42" s="1003"/>
      <c r="AU42" s="1003"/>
      <c r="AV42" s="1003"/>
      <c r="AW42" s="1003"/>
      <c r="AX42" s="1003"/>
      <c r="AY42" s="1003"/>
      <c r="AZ42" s="1074"/>
      <c r="BA42" s="1074"/>
      <c r="BB42" s="1074"/>
      <c r="BC42" s="1074"/>
      <c r="BD42" s="1074"/>
      <c r="BE42" s="1004"/>
      <c r="BF42" s="1004"/>
      <c r="BG42" s="1004"/>
      <c r="BH42" s="1004"/>
      <c r="BI42" s="1005"/>
      <c r="BJ42" s="223"/>
      <c r="BK42" s="223"/>
      <c r="BL42" s="223"/>
      <c r="BM42" s="223"/>
      <c r="BN42" s="223"/>
      <c r="BO42" s="232"/>
      <c r="BP42" s="232"/>
      <c r="BQ42" s="229">
        <v>36</v>
      </c>
      <c r="BR42" s="230"/>
      <c r="BS42" s="1025"/>
      <c r="BT42" s="1026"/>
      <c r="BU42" s="1026"/>
      <c r="BV42" s="1026"/>
      <c r="BW42" s="1026"/>
      <c r="BX42" s="1026"/>
      <c r="BY42" s="1026"/>
      <c r="BZ42" s="1026"/>
      <c r="CA42" s="1026"/>
      <c r="CB42" s="1026"/>
      <c r="CC42" s="1026"/>
      <c r="CD42" s="1026"/>
      <c r="CE42" s="1026"/>
      <c r="CF42" s="1026"/>
      <c r="CG42" s="1047"/>
      <c r="CH42" s="1022"/>
      <c r="CI42" s="1023"/>
      <c r="CJ42" s="1023"/>
      <c r="CK42" s="1023"/>
      <c r="CL42" s="1024"/>
      <c r="CM42" s="1022"/>
      <c r="CN42" s="1023"/>
      <c r="CO42" s="1023"/>
      <c r="CP42" s="1023"/>
      <c r="CQ42" s="1024"/>
      <c r="CR42" s="1022"/>
      <c r="CS42" s="1023"/>
      <c r="CT42" s="1023"/>
      <c r="CU42" s="1023"/>
      <c r="CV42" s="1024"/>
      <c r="CW42" s="1022"/>
      <c r="CX42" s="1023"/>
      <c r="CY42" s="1023"/>
      <c r="CZ42" s="1023"/>
      <c r="DA42" s="1024"/>
      <c r="DB42" s="1022"/>
      <c r="DC42" s="1023"/>
      <c r="DD42" s="1023"/>
      <c r="DE42" s="1023"/>
      <c r="DF42" s="1024"/>
      <c r="DG42" s="1022"/>
      <c r="DH42" s="1023"/>
      <c r="DI42" s="1023"/>
      <c r="DJ42" s="1023"/>
      <c r="DK42" s="1024"/>
      <c r="DL42" s="1022"/>
      <c r="DM42" s="1023"/>
      <c r="DN42" s="1023"/>
      <c r="DO42" s="1023"/>
      <c r="DP42" s="1024"/>
      <c r="DQ42" s="1022"/>
      <c r="DR42" s="1023"/>
      <c r="DS42" s="1023"/>
      <c r="DT42" s="1023"/>
      <c r="DU42" s="1024"/>
      <c r="DV42" s="1025"/>
      <c r="DW42" s="1026"/>
      <c r="DX42" s="1026"/>
      <c r="DY42" s="1026"/>
      <c r="DZ42" s="1027"/>
      <c r="EA42" s="221"/>
    </row>
    <row r="43" spans="1:131" ht="26.25" customHeight="1" x14ac:dyDescent="0.2">
      <c r="A43" s="229">
        <v>16</v>
      </c>
      <c r="B43" s="1063"/>
      <c r="C43" s="1064"/>
      <c r="D43" s="1064"/>
      <c r="E43" s="1064"/>
      <c r="F43" s="1064"/>
      <c r="G43" s="1064"/>
      <c r="H43" s="1064"/>
      <c r="I43" s="1064"/>
      <c r="J43" s="1064"/>
      <c r="K43" s="1064"/>
      <c r="L43" s="1064"/>
      <c r="M43" s="1064"/>
      <c r="N43" s="1064"/>
      <c r="O43" s="1064"/>
      <c r="P43" s="1065"/>
      <c r="Q43" s="1071"/>
      <c r="R43" s="1072"/>
      <c r="S43" s="1072"/>
      <c r="T43" s="1072"/>
      <c r="U43" s="1072"/>
      <c r="V43" s="1072"/>
      <c r="W43" s="1072"/>
      <c r="X43" s="1072"/>
      <c r="Y43" s="1072"/>
      <c r="Z43" s="1072"/>
      <c r="AA43" s="1072"/>
      <c r="AB43" s="1072"/>
      <c r="AC43" s="1072"/>
      <c r="AD43" s="1072"/>
      <c r="AE43" s="1073"/>
      <c r="AF43" s="1068"/>
      <c r="AG43" s="1069"/>
      <c r="AH43" s="1069"/>
      <c r="AI43" s="1069"/>
      <c r="AJ43" s="1070"/>
      <c r="AK43" s="1012"/>
      <c r="AL43" s="1003"/>
      <c r="AM43" s="1003"/>
      <c r="AN43" s="1003"/>
      <c r="AO43" s="1003"/>
      <c r="AP43" s="1003"/>
      <c r="AQ43" s="1003"/>
      <c r="AR43" s="1003"/>
      <c r="AS43" s="1003"/>
      <c r="AT43" s="1003"/>
      <c r="AU43" s="1003"/>
      <c r="AV43" s="1003"/>
      <c r="AW43" s="1003"/>
      <c r="AX43" s="1003"/>
      <c r="AY43" s="1003"/>
      <c r="AZ43" s="1074"/>
      <c r="BA43" s="1074"/>
      <c r="BB43" s="1074"/>
      <c r="BC43" s="1074"/>
      <c r="BD43" s="1074"/>
      <c r="BE43" s="1004"/>
      <c r="BF43" s="1004"/>
      <c r="BG43" s="1004"/>
      <c r="BH43" s="1004"/>
      <c r="BI43" s="1005"/>
      <c r="BJ43" s="223"/>
      <c r="BK43" s="223"/>
      <c r="BL43" s="223"/>
      <c r="BM43" s="223"/>
      <c r="BN43" s="223"/>
      <c r="BO43" s="232"/>
      <c r="BP43" s="232"/>
      <c r="BQ43" s="229">
        <v>37</v>
      </c>
      <c r="BR43" s="230"/>
      <c r="BS43" s="1025"/>
      <c r="BT43" s="1026"/>
      <c r="BU43" s="1026"/>
      <c r="BV43" s="1026"/>
      <c r="BW43" s="1026"/>
      <c r="BX43" s="1026"/>
      <c r="BY43" s="1026"/>
      <c r="BZ43" s="1026"/>
      <c r="CA43" s="1026"/>
      <c r="CB43" s="1026"/>
      <c r="CC43" s="1026"/>
      <c r="CD43" s="1026"/>
      <c r="CE43" s="1026"/>
      <c r="CF43" s="1026"/>
      <c r="CG43" s="1047"/>
      <c r="CH43" s="1022"/>
      <c r="CI43" s="1023"/>
      <c r="CJ43" s="1023"/>
      <c r="CK43" s="1023"/>
      <c r="CL43" s="1024"/>
      <c r="CM43" s="1022"/>
      <c r="CN43" s="1023"/>
      <c r="CO43" s="1023"/>
      <c r="CP43" s="1023"/>
      <c r="CQ43" s="1024"/>
      <c r="CR43" s="1022"/>
      <c r="CS43" s="1023"/>
      <c r="CT43" s="1023"/>
      <c r="CU43" s="1023"/>
      <c r="CV43" s="1024"/>
      <c r="CW43" s="1022"/>
      <c r="CX43" s="1023"/>
      <c r="CY43" s="1023"/>
      <c r="CZ43" s="1023"/>
      <c r="DA43" s="1024"/>
      <c r="DB43" s="1022"/>
      <c r="DC43" s="1023"/>
      <c r="DD43" s="1023"/>
      <c r="DE43" s="1023"/>
      <c r="DF43" s="1024"/>
      <c r="DG43" s="1022"/>
      <c r="DH43" s="1023"/>
      <c r="DI43" s="1023"/>
      <c r="DJ43" s="1023"/>
      <c r="DK43" s="1024"/>
      <c r="DL43" s="1022"/>
      <c r="DM43" s="1023"/>
      <c r="DN43" s="1023"/>
      <c r="DO43" s="1023"/>
      <c r="DP43" s="1024"/>
      <c r="DQ43" s="1022"/>
      <c r="DR43" s="1023"/>
      <c r="DS43" s="1023"/>
      <c r="DT43" s="1023"/>
      <c r="DU43" s="1024"/>
      <c r="DV43" s="1025"/>
      <c r="DW43" s="1026"/>
      <c r="DX43" s="1026"/>
      <c r="DY43" s="1026"/>
      <c r="DZ43" s="1027"/>
      <c r="EA43" s="221"/>
    </row>
    <row r="44" spans="1:131" ht="26.25" customHeight="1" x14ac:dyDescent="0.2">
      <c r="A44" s="229">
        <v>17</v>
      </c>
      <c r="B44" s="1063"/>
      <c r="C44" s="1064"/>
      <c r="D44" s="1064"/>
      <c r="E44" s="1064"/>
      <c r="F44" s="1064"/>
      <c r="G44" s="1064"/>
      <c r="H44" s="1064"/>
      <c r="I44" s="1064"/>
      <c r="J44" s="1064"/>
      <c r="K44" s="1064"/>
      <c r="L44" s="1064"/>
      <c r="M44" s="1064"/>
      <c r="N44" s="1064"/>
      <c r="O44" s="1064"/>
      <c r="P44" s="1065"/>
      <c r="Q44" s="1071"/>
      <c r="R44" s="1072"/>
      <c r="S44" s="1072"/>
      <c r="T44" s="1072"/>
      <c r="U44" s="1072"/>
      <c r="V44" s="1072"/>
      <c r="W44" s="1072"/>
      <c r="X44" s="1072"/>
      <c r="Y44" s="1072"/>
      <c r="Z44" s="1072"/>
      <c r="AA44" s="1072"/>
      <c r="AB44" s="1072"/>
      <c r="AC44" s="1072"/>
      <c r="AD44" s="1072"/>
      <c r="AE44" s="1073"/>
      <c r="AF44" s="1068"/>
      <c r="AG44" s="1069"/>
      <c r="AH44" s="1069"/>
      <c r="AI44" s="1069"/>
      <c r="AJ44" s="1070"/>
      <c r="AK44" s="1012"/>
      <c r="AL44" s="1003"/>
      <c r="AM44" s="1003"/>
      <c r="AN44" s="1003"/>
      <c r="AO44" s="1003"/>
      <c r="AP44" s="1003"/>
      <c r="AQ44" s="1003"/>
      <c r="AR44" s="1003"/>
      <c r="AS44" s="1003"/>
      <c r="AT44" s="1003"/>
      <c r="AU44" s="1003"/>
      <c r="AV44" s="1003"/>
      <c r="AW44" s="1003"/>
      <c r="AX44" s="1003"/>
      <c r="AY44" s="1003"/>
      <c r="AZ44" s="1074"/>
      <c r="BA44" s="1074"/>
      <c r="BB44" s="1074"/>
      <c r="BC44" s="1074"/>
      <c r="BD44" s="1074"/>
      <c r="BE44" s="1004"/>
      <c r="BF44" s="1004"/>
      <c r="BG44" s="1004"/>
      <c r="BH44" s="1004"/>
      <c r="BI44" s="1005"/>
      <c r="BJ44" s="223"/>
      <c r="BK44" s="223"/>
      <c r="BL44" s="223"/>
      <c r="BM44" s="223"/>
      <c r="BN44" s="223"/>
      <c r="BO44" s="232"/>
      <c r="BP44" s="232"/>
      <c r="BQ44" s="229">
        <v>38</v>
      </c>
      <c r="BR44" s="230"/>
      <c r="BS44" s="1025"/>
      <c r="BT44" s="1026"/>
      <c r="BU44" s="1026"/>
      <c r="BV44" s="1026"/>
      <c r="BW44" s="1026"/>
      <c r="BX44" s="1026"/>
      <c r="BY44" s="1026"/>
      <c r="BZ44" s="1026"/>
      <c r="CA44" s="1026"/>
      <c r="CB44" s="1026"/>
      <c r="CC44" s="1026"/>
      <c r="CD44" s="1026"/>
      <c r="CE44" s="1026"/>
      <c r="CF44" s="1026"/>
      <c r="CG44" s="1047"/>
      <c r="CH44" s="1022"/>
      <c r="CI44" s="1023"/>
      <c r="CJ44" s="1023"/>
      <c r="CK44" s="1023"/>
      <c r="CL44" s="1024"/>
      <c r="CM44" s="1022"/>
      <c r="CN44" s="1023"/>
      <c r="CO44" s="1023"/>
      <c r="CP44" s="1023"/>
      <c r="CQ44" s="1024"/>
      <c r="CR44" s="1022"/>
      <c r="CS44" s="1023"/>
      <c r="CT44" s="1023"/>
      <c r="CU44" s="1023"/>
      <c r="CV44" s="1024"/>
      <c r="CW44" s="1022"/>
      <c r="CX44" s="1023"/>
      <c r="CY44" s="1023"/>
      <c r="CZ44" s="1023"/>
      <c r="DA44" s="1024"/>
      <c r="DB44" s="1022"/>
      <c r="DC44" s="1023"/>
      <c r="DD44" s="1023"/>
      <c r="DE44" s="1023"/>
      <c r="DF44" s="1024"/>
      <c r="DG44" s="1022"/>
      <c r="DH44" s="1023"/>
      <c r="DI44" s="1023"/>
      <c r="DJ44" s="1023"/>
      <c r="DK44" s="1024"/>
      <c r="DL44" s="1022"/>
      <c r="DM44" s="1023"/>
      <c r="DN44" s="1023"/>
      <c r="DO44" s="1023"/>
      <c r="DP44" s="1024"/>
      <c r="DQ44" s="1022"/>
      <c r="DR44" s="1023"/>
      <c r="DS44" s="1023"/>
      <c r="DT44" s="1023"/>
      <c r="DU44" s="1024"/>
      <c r="DV44" s="1025"/>
      <c r="DW44" s="1026"/>
      <c r="DX44" s="1026"/>
      <c r="DY44" s="1026"/>
      <c r="DZ44" s="1027"/>
      <c r="EA44" s="221"/>
    </row>
    <row r="45" spans="1:131" ht="26.25" customHeight="1" x14ac:dyDescent="0.2">
      <c r="A45" s="229">
        <v>18</v>
      </c>
      <c r="B45" s="1063"/>
      <c r="C45" s="1064"/>
      <c r="D45" s="1064"/>
      <c r="E45" s="1064"/>
      <c r="F45" s="1064"/>
      <c r="G45" s="1064"/>
      <c r="H45" s="1064"/>
      <c r="I45" s="1064"/>
      <c r="J45" s="1064"/>
      <c r="K45" s="1064"/>
      <c r="L45" s="1064"/>
      <c r="M45" s="1064"/>
      <c r="N45" s="1064"/>
      <c r="O45" s="1064"/>
      <c r="P45" s="1065"/>
      <c r="Q45" s="1071"/>
      <c r="R45" s="1072"/>
      <c r="S45" s="1072"/>
      <c r="T45" s="1072"/>
      <c r="U45" s="1072"/>
      <c r="V45" s="1072"/>
      <c r="W45" s="1072"/>
      <c r="X45" s="1072"/>
      <c r="Y45" s="1072"/>
      <c r="Z45" s="1072"/>
      <c r="AA45" s="1072"/>
      <c r="AB45" s="1072"/>
      <c r="AC45" s="1072"/>
      <c r="AD45" s="1072"/>
      <c r="AE45" s="1073"/>
      <c r="AF45" s="1068"/>
      <c r="AG45" s="1069"/>
      <c r="AH45" s="1069"/>
      <c r="AI45" s="1069"/>
      <c r="AJ45" s="1070"/>
      <c r="AK45" s="1012"/>
      <c r="AL45" s="1003"/>
      <c r="AM45" s="1003"/>
      <c r="AN45" s="1003"/>
      <c r="AO45" s="1003"/>
      <c r="AP45" s="1003"/>
      <c r="AQ45" s="1003"/>
      <c r="AR45" s="1003"/>
      <c r="AS45" s="1003"/>
      <c r="AT45" s="1003"/>
      <c r="AU45" s="1003"/>
      <c r="AV45" s="1003"/>
      <c r="AW45" s="1003"/>
      <c r="AX45" s="1003"/>
      <c r="AY45" s="1003"/>
      <c r="AZ45" s="1074"/>
      <c r="BA45" s="1074"/>
      <c r="BB45" s="1074"/>
      <c r="BC45" s="1074"/>
      <c r="BD45" s="1074"/>
      <c r="BE45" s="1004"/>
      <c r="BF45" s="1004"/>
      <c r="BG45" s="1004"/>
      <c r="BH45" s="1004"/>
      <c r="BI45" s="1005"/>
      <c r="BJ45" s="223"/>
      <c r="BK45" s="223"/>
      <c r="BL45" s="223"/>
      <c r="BM45" s="223"/>
      <c r="BN45" s="223"/>
      <c r="BO45" s="232"/>
      <c r="BP45" s="232"/>
      <c r="BQ45" s="229">
        <v>39</v>
      </c>
      <c r="BR45" s="230"/>
      <c r="BS45" s="1025"/>
      <c r="BT45" s="1026"/>
      <c r="BU45" s="1026"/>
      <c r="BV45" s="1026"/>
      <c r="BW45" s="1026"/>
      <c r="BX45" s="1026"/>
      <c r="BY45" s="1026"/>
      <c r="BZ45" s="1026"/>
      <c r="CA45" s="1026"/>
      <c r="CB45" s="1026"/>
      <c r="CC45" s="1026"/>
      <c r="CD45" s="1026"/>
      <c r="CE45" s="1026"/>
      <c r="CF45" s="1026"/>
      <c r="CG45" s="1047"/>
      <c r="CH45" s="1022"/>
      <c r="CI45" s="1023"/>
      <c r="CJ45" s="1023"/>
      <c r="CK45" s="1023"/>
      <c r="CL45" s="1024"/>
      <c r="CM45" s="1022"/>
      <c r="CN45" s="1023"/>
      <c r="CO45" s="1023"/>
      <c r="CP45" s="1023"/>
      <c r="CQ45" s="1024"/>
      <c r="CR45" s="1022"/>
      <c r="CS45" s="1023"/>
      <c r="CT45" s="1023"/>
      <c r="CU45" s="1023"/>
      <c r="CV45" s="1024"/>
      <c r="CW45" s="1022"/>
      <c r="CX45" s="1023"/>
      <c r="CY45" s="1023"/>
      <c r="CZ45" s="1023"/>
      <c r="DA45" s="1024"/>
      <c r="DB45" s="1022"/>
      <c r="DC45" s="1023"/>
      <c r="DD45" s="1023"/>
      <c r="DE45" s="1023"/>
      <c r="DF45" s="1024"/>
      <c r="DG45" s="1022"/>
      <c r="DH45" s="1023"/>
      <c r="DI45" s="1023"/>
      <c r="DJ45" s="1023"/>
      <c r="DK45" s="1024"/>
      <c r="DL45" s="1022"/>
      <c r="DM45" s="1023"/>
      <c r="DN45" s="1023"/>
      <c r="DO45" s="1023"/>
      <c r="DP45" s="1024"/>
      <c r="DQ45" s="1022"/>
      <c r="DR45" s="1023"/>
      <c r="DS45" s="1023"/>
      <c r="DT45" s="1023"/>
      <c r="DU45" s="1024"/>
      <c r="DV45" s="1025"/>
      <c r="DW45" s="1026"/>
      <c r="DX45" s="1026"/>
      <c r="DY45" s="1026"/>
      <c r="DZ45" s="1027"/>
      <c r="EA45" s="221"/>
    </row>
    <row r="46" spans="1:131" ht="26.25" customHeight="1" x14ac:dyDescent="0.2">
      <c r="A46" s="229">
        <v>19</v>
      </c>
      <c r="B46" s="1063"/>
      <c r="C46" s="1064"/>
      <c r="D46" s="1064"/>
      <c r="E46" s="1064"/>
      <c r="F46" s="1064"/>
      <c r="G46" s="1064"/>
      <c r="H46" s="1064"/>
      <c r="I46" s="1064"/>
      <c r="J46" s="1064"/>
      <c r="K46" s="1064"/>
      <c r="L46" s="1064"/>
      <c r="M46" s="1064"/>
      <c r="N46" s="1064"/>
      <c r="O46" s="1064"/>
      <c r="P46" s="1065"/>
      <c r="Q46" s="1071"/>
      <c r="R46" s="1072"/>
      <c r="S46" s="1072"/>
      <c r="T46" s="1072"/>
      <c r="U46" s="1072"/>
      <c r="V46" s="1072"/>
      <c r="W46" s="1072"/>
      <c r="X46" s="1072"/>
      <c r="Y46" s="1072"/>
      <c r="Z46" s="1072"/>
      <c r="AA46" s="1072"/>
      <c r="AB46" s="1072"/>
      <c r="AC46" s="1072"/>
      <c r="AD46" s="1072"/>
      <c r="AE46" s="1073"/>
      <c r="AF46" s="1068"/>
      <c r="AG46" s="1069"/>
      <c r="AH46" s="1069"/>
      <c r="AI46" s="1069"/>
      <c r="AJ46" s="1070"/>
      <c r="AK46" s="1012"/>
      <c r="AL46" s="1003"/>
      <c r="AM46" s="1003"/>
      <c r="AN46" s="1003"/>
      <c r="AO46" s="1003"/>
      <c r="AP46" s="1003"/>
      <c r="AQ46" s="1003"/>
      <c r="AR46" s="1003"/>
      <c r="AS46" s="1003"/>
      <c r="AT46" s="1003"/>
      <c r="AU46" s="1003"/>
      <c r="AV46" s="1003"/>
      <c r="AW46" s="1003"/>
      <c r="AX46" s="1003"/>
      <c r="AY46" s="1003"/>
      <c r="AZ46" s="1074"/>
      <c r="BA46" s="1074"/>
      <c r="BB46" s="1074"/>
      <c r="BC46" s="1074"/>
      <c r="BD46" s="1074"/>
      <c r="BE46" s="1004"/>
      <c r="BF46" s="1004"/>
      <c r="BG46" s="1004"/>
      <c r="BH46" s="1004"/>
      <c r="BI46" s="1005"/>
      <c r="BJ46" s="223"/>
      <c r="BK46" s="223"/>
      <c r="BL46" s="223"/>
      <c r="BM46" s="223"/>
      <c r="BN46" s="223"/>
      <c r="BO46" s="232"/>
      <c r="BP46" s="232"/>
      <c r="BQ46" s="229">
        <v>40</v>
      </c>
      <c r="BR46" s="230"/>
      <c r="BS46" s="1025"/>
      <c r="BT46" s="1026"/>
      <c r="BU46" s="1026"/>
      <c r="BV46" s="1026"/>
      <c r="BW46" s="1026"/>
      <c r="BX46" s="1026"/>
      <c r="BY46" s="1026"/>
      <c r="BZ46" s="1026"/>
      <c r="CA46" s="1026"/>
      <c r="CB46" s="1026"/>
      <c r="CC46" s="1026"/>
      <c r="CD46" s="1026"/>
      <c r="CE46" s="1026"/>
      <c r="CF46" s="1026"/>
      <c r="CG46" s="1047"/>
      <c r="CH46" s="1022"/>
      <c r="CI46" s="1023"/>
      <c r="CJ46" s="1023"/>
      <c r="CK46" s="1023"/>
      <c r="CL46" s="1024"/>
      <c r="CM46" s="1022"/>
      <c r="CN46" s="1023"/>
      <c r="CO46" s="1023"/>
      <c r="CP46" s="1023"/>
      <c r="CQ46" s="1024"/>
      <c r="CR46" s="1022"/>
      <c r="CS46" s="1023"/>
      <c r="CT46" s="1023"/>
      <c r="CU46" s="1023"/>
      <c r="CV46" s="1024"/>
      <c r="CW46" s="1022"/>
      <c r="CX46" s="1023"/>
      <c r="CY46" s="1023"/>
      <c r="CZ46" s="1023"/>
      <c r="DA46" s="1024"/>
      <c r="DB46" s="1022"/>
      <c r="DC46" s="1023"/>
      <c r="DD46" s="1023"/>
      <c r="DE46" s="1023"/>
      <c r="DF46" s="1024"/>
      <c r="DG46" s="1022"/>
      <c r="DH46" s="1023"/>
      <c r="DI46" s="1023"/>
      <c r="DJ46" s="1023"/>
      <c r="DK46" s="1024"/>
      <c r="DL46" s="1022"/>
      <c r="DM46" s="1023"/>
      <c r="DN46" s="1023"/>
      <c r="DO46" s="1023"/>
      <c r="DP46" s="1024"/>
      <c r="DQ46" s="1022"/>
      <c r="DR46" s="1023"/>
      <c r="DS46" s="1023"/>
      <c r="DT46" s="1023"/>
      <c r="DU46" s="1024"/>
      <c r="DV46" s="1025"/>
      <c r="DW46" s="1026"/>
      <c r="DX46" s="1026"/>
      <c r="DY46" s="1026"/>
      <c r="DZ46" s="1027"/>
      <c r="EA46" s="221"/>
    </row>
    <row r="47" spans="1:131" ht="26.25" customHeight="1" x14ac:dyDescent="0.2">
      <c r="A47" s="229">
        <v>20</v>
      </c>
      <c r="B47" s="1063"/>
      <c r="C47" s="1064"/>
      <c r="D47" s="1064"/>
      <c r="E47" s="1064"/>
      <c r="F47" s="1064"/>
      <c r="G47" s="1064"/>
      <c r="H47" s="1064"/>
      <c r="I47" s="1064"/>
      <c r="J47" s="1064"/>
      <c r="K47" s="1064"/>
      <c r="L47" s="1064"/>
      <c r="M47" s="1064"/>
      <c r="N47" s="1064"/>
      <c r="O47" s="1064"/>
      <c r="P47" s="1065"/>
      <c r="Q47" s="1071"/>
      <c r="R47" s="1072"/>
      <c r="S47" s="1072"/>
      <c r="T47" s="1072"/>
      <c r="U47" s="1072"/>
      <c r="V47" s="1072"/>
      <c r="W47" s="1072"/>
      <c r="X47" s="1072"/>
      <c r="Y47" s="1072"/>
      <c r="Z47" s="1072"/>
      <c r="AA47" s="1072"/>
      <c r="AB47" s="1072"/>
      <c r="AC47" s="1072"/>
      <c r="AD47" s="1072"/>
      <c r="AE47" s="1073"/>
      <c r="AF47" s="1068"/>
      <c r="AG47" s="1069"/>
      <c r="AH47" s="1069"/>
      <c r="AI47" s="1069"/>
      <c r="AJ47" s="1070"/>
      <c r="AK47" s="1012"/>
      <c r="AL47" s="1003"/>
      <c r="AM47" s="1003"/>
      <c r="AN47" s="1003"/>
      <c r="AO47" s="1003"/>
      <c r="AP47" s="1003"/>
      <c r="AQ47" s="1003"/>
      <c r="AR47" s="1003"/>
      <c r="AS47" s="1003"/>
      <c r="AT47" s="1003"/>
      <c r="AU47" s="1003"/>
      <c r="AV47" s="1003"/>
      <c r="AW47" s="1003"/>
      <c r="AX47" s="1003"/>
      <c r="AY47" s="1003"/>
      <c r="AZ47" s="1074"/>
      <c r="BA47" s="1074"/>
      <c r="BB47" s="1074"/>
      <c r="BC47" s="1074"/>
      <c r="BD47" s="1074"/>
      <c r="BE47" s="1004"/>
      <c r="BF47" s="1004"/>
      <c r="BG47" s="1004"/>
      <c r="BH47" s="1004"/>
      <c r="BI47" s="1005"/>
      <c r="BJ47" s="223"/>
      <c r="BK47" s="223"/>
      <c r="BL47" s="223"/>
      <c r="BM47" s="223"/>
      <c r="BN47" s="223"/>
      <c r="BO47" s="232"/>
      <c r="BP47" s="232"/>
      <c r="BQ47" s="229">
        <v>41</v>
      </c>
      <c r="BR47" s="230"/>
      <c r="BS47" s="1025"/>
      <c r="BT47" s="1026"/>
      <c r="BU47" s="1026"/>
      <c r="BV47" s="1026"/>
      <c r="BW47" s="1026"/>
      <c r="BX47" s="1026"/>
      <c r="BY47" s="1026"/>
      <c r="BZ47" s="1026"/>
      <c r="CA47" s="1026"/>
      <c r="CB47" s="1026"/>
      <c r="CC47" s="1026"/>
      <c r="CD47" s="1026"/>
      <c r="CE47" s="1026"/>
      <c r="CF47" s="1026"/>
      <c r="CG47" s="1047"/>
      <c r="CH47" s="1022"/>
      <c r="CI47" s="1023"/>
      <c r="CJ47" s="1023"/>
      <c r="CK47" s="1023"/>
      <c r="CL47" s="1024"/>
      <c r="CM47" s="1022"/>
      <c r="CN47" s="1023"/>
      <c r="CO47" s="1023"/>
      <c r="CP47" s="1023"/>
      <c r="CQ47" s="1024"/>
      <c r="CR47" s="1022"/>
      <c r="CS47" s="1023"/>
      <c r="CT47" s="1023"/>
      <c r="CU47" s="1023"/>
      <c r="CV47" s="1024"/>
      <c r="CW47" s="1022"/>
      <c r="CX47" s="1023"/>
      <c r="CY47" s="1023"/>
      <c r="CZ47" s="1023"/>
      <c r="DA47" s="1024"/>
      <c r="DB47" s="1022"/>
      <c r="DC47" s="1023"/>
      <c r="DD47" s="1023"/>
      <c r="DE47" s="1023"/>
      <c r="DF47" s="1024"/>
      <c r="DG47" s="1022"/>
      <c r="DH47" s="1023"/>
      <c r="DI47" s="1023"/>
      <c r="DJ47" s="1023"/>
      <c r="DK47" s="1024"/>
      <c r="DL47" s="1022"/>
      <c r="DM47" s="1023"/>
      <c r="DN47" s="1023"/>
      <c r="DO47" s="1023"/>
      <c r="DP47" s="1024"/>
      <c r="DQ47" s="1022"/>
      <c r="DR47" s="1023"/>
      <c r="DS47" s="1023"/>
      <c r="DT47" s="1023"/>
      <c r="DU47" s="1024"/>
      <c r="DV47" s="1025"/>
      <c r="DW47" s="1026"/>
      <c r="DX47" s="1026"/>
      <c r="DY47" s="1026"/>
      <c r="DZ47" s="1027"/>
      <c r="EA47" s="221"/>
    </row>
    <row r="48" spans="1:131" ht="26.25" customHeight="1" x14ac:dyDescent="0.2">
      <c r="A48" s="229">
        <v>21</v>
      </c>
      <c r="B48" s="1063"/>
      <c r="C48" s="1064"/>
      <c r="D48" s="1064"/>
      <c r="E48" s="1064"/>
      <c r="F48" s="1064"/>
      <c r="G48" s="1064"/>
      <c r="H48" s="1064"/>
      <c r="I48" s="1064"/>
      <c r="J48" s="1064"/>
      <c r="K48" s="1064"/>
      <c r="L48" s="1064"/>
      <c r="M48" s="1064"/>
      <c r="N48" s="1064"/>
      <c r="O48" s="1064"/>
      <c r="P48" s="1065"/>
      <c r="Q48" s="1071"/>
      <c r="R48" s="1072"/>
      <c r="S48" s="1072"/>
      <c r="T48" s="1072"/>
      <c r="U48" s="1072"/>
      <c r="V48" s="1072"/>
      <c r="W48" s="1072"/>
      <c r="X48" s="1072"/>
      <c r="Y48" s="1072"/>
      <c r="Z48" s="1072"/>
      <c r="AA48" s="1072"/>
      <c r="AB48" s="1072"/>
      <c r="AC48" s="1072"/>
      <c r="AD48" s="1072"/>
      <c r="AE48" s="1073"/>
      <c r="AF48" s="1068"/>
      <c r="AG48" s="1069"/>
      <c r="AH48" s="1069"/>
      <c r="AI48" s="1069"/>
      <c r="AJ48" s="1070"/>
      <c r="AK48" s="1012"/>
      <c r="AL48" s="1003"/>
      <c r="AM48" s="1003"/>
      <c r="AN48" s="1003"/>
      <c r="AO48" s="1003"/>
      <c r="AP48" s="1003"/>
      <c r="AQ48" s="1003"/>
      <c r="AR48" s="1003"/>
      <c r="AS48" s="1003"/>
      <c r="AT48" s="1003"/>
      <c r="AU48" s="1003"/>
      <c r="AV48" s="1003"/>
      <c r="AW48" s="1003"/>
      <c r="AX48" s="1003"/>
      <c r="AY48" s="1003"/>
      <c r="AZ48" s="1074"/>
      <c r="BA48" s="1074"/>
      <c r="BB48" s="1074"/>
      <c r="BC48" s="1074"/>
      <c r="BD48" s="1074"/>
      <c r="BE48" s="1004"/>
      <c r="BF48" s="1004"/>
      <c r="BG48" s="1004"/>
      <c r="BH48" s="1004"/>
      <c r="BI48" s="1005"/>
      <c r="BJ48" s="223"/>
      <c r="BK48" s="223"/>
      <c r="BL48" s="223"/>
      <c r="BM48" s="223"/>
      <c r="BN48" s="223"/>
      <c r="BO48" s="232"/>
      <c r="BP48" s="232"/>
      <c r="BQ48" s="229">
        <v>42</v>
      </c>
      <c r="BR48" s="230"/>
      <c r="BS48" s="1025"/>
      <c r="BT48" s="1026"/>
      <c r="BU48" s="1026"/>
      <c r="BV48" s="1026"/>
      <c r="BW48" s="1026"/>
      <c r="BX48" s="1026"/>
      <c r="BY48" s="1026"/>
      <c r="BZ48" s="1026"/>
      <c r="CA48" s="1026"/>
      <c r="CB48" s="1026"/>
      <c r="CC48" s="1026"/>
      <c r="CD48" s="1026"/>
      <c r="CE48" s="1026"/>
      <c r="CF48" s="1026"/>
      <c r="CG48" s="1047"/>
      <c r="CH48" s="1022"/>
      <c r="CI48" s="1023"/>
      <c r="CJ48" s="1023"/>
      <c r="CK48" s="1023"/>
      <c r="CL48" s="1024"/>
      <c r="CM48" s="1022"/>
      <c r="CN48" s="1023"/>
      <c r="CO48" s="1023"/>
      <c r="CP48" s="1023"/>
      <c r="CQ48" s="1024"/>
      <c r="CR48" s="1022"/>
      <c r="CS48" s="1023"/>
      <c r="CT48" s="1023"/>
      <c r="CU48" s="1023"/>
      <c r="CV48" s="1024"/>
      <c r="CW48" s="1022"/>
      <c r="CX48" s="1023"/>
      <c r="CY48" s="1023"/>
      <c r="CZ48" s="1023"/>
      <c r="DA48" s="1024"/>
      <c r="DB48" s="1022"/>
      <c r="DC48" s="1023"/>
      <c r="DD48" s="1023"/>
      <c r="DE48" s="1023"/>
      <c r="DF48" s="1024"/>
      <c r="DG48" s="1022"/>
      <c r="DH48" s="1023"/>
      <c r="DI48" s="1023"/>
      <c r="DJ48" s="1023"/>
      <c r="DK48" s="1024"/>
      <c r="DL48" s="1022"/>
      <c r="DM48" s="1023"/>
      <c r="DN48" s="1023"/>
      <c r="DO48" s="1023"/>
      <c r="DP48" s="1024"/>
      <c r="DQ48" s="1022"/>
      <c r="DR48" s="1023"/>
      <c r="DS48" s="1023"/>
      <c r="DT48" s="1023"/>
      <c r="DU48" s="1024"/>
      <c r="DV48" s="1025"/>
      <c r="DW48" s="1026"/>
      <c r="DX48" s="1026"/>
      <c r="DY48" s="1026"/>
      <c r="DZ48" s="1027"/>
      <c r="EA48" s="221"/>
    </row>
    <row r="49" spans="1:131" ht="26.25" customHeight="1" x14ac:dyDescent="0.2">
      <c r="A49" s="229">
        <v>22</v>
      </c>
      <c r="B49" s="1063"/>
      <c r="C49" s="1064"/>
      <c r="D49" s="1064"/>
      <c r="E49" s="1064"/>
      <c r="F49" s="1064"/>
      <c r="G49" s="1064"/>
      <c r="H49" s="1064"/>
      <c r="I49" s="1064"/>
      <c r="J49" s="1064"/>
      <c r="K49" s="1064"/>
      <c r="L49" s="1064"/>
      <c r="M49" s="1064"/>
      <c r="N49" s="1064"/>
      <c r="O49" s="1064"/>
      <c r="P49" s="1065"/>
      <c r="Q49" s="1071"/>
      <c r="R49" s="1072"/>
      <c r="S49" s="1072"/>
      <c r="T49" s="1072"/>
      <c r="U49" s="1072"/>
      <c r="V49" s="1072"/>
      <c r="W49" s="1072"/>
      <c r="X49" s="1072"/>
      <c r="Y49" s="1072"/>
      <c r="Z49" s="1072"/>
      <c r="AA49" s="1072"/>
      <c r="AB49" s="1072"/>
      <c r="AC49" s="1072"/>
      <c r="AD49" s="1072"/>
      <c r="AE49" s="1073"/>
      <c r="AF49" s="1068"/>
      <c r="AG49" s="1069"/>
      <c r="AH49" s="1069"/>
      <c r="AI49" s="1069"/>
      <c r="AJ49" s="1070"/>
      <c r="AK49" s="1012"/>
      <c r="AL49" s="1003"/>
      <c r="AM49" s="1003"/>
      <c r="AN49" s="1003"/>
      <c r="AO49" s="1003"/>
      <c r="AP49" s="1003"/>
      <c r="AQ49" s="1003"/>
      <c r="AR49" s="1003"/>
      <c r="AS49" s="1003"/>
      <c r="AT49" s="1003"/>
      <c r="AU49" s="1003"/>
      <c r="AV49" s="1003"/>
      <c r="AW49" s="1003"/>
      <c r="AX49" s="1003"/>
      <c r="AY49" s="1003"/>
      <c r="AZ49" s="1074"/>
      <c r="BA49" s="1074"/>
      <c r="BB49" s="1074"/>
      <c r="BC49" s="1074"/>
      <c r="BD49" s="1074"/>
      <c r="BE49" s="1004"/>
      <c r="BF49" s="1004"/>
      <c r="BG49" s="1004"/>
      <c r="BH49" s="1004"/>
      <c r="BI49" s="1005"/>
      <c r="BJ49" s="223"/>
      <c r="BK49" s="223"/>
      <c r="BL49" s="223"/>
      <c r="BM49" s="223"/>
      <c r="BN49" s="223"/>
      <c r="BO49" s="232"/>
      <c r="BP49" s="232"/>
      <c r="BQ49" s="229">
        <v>43</v>
      </c>
      <c r="BR49" s="230"/>
      <c r="BS49" s="1025"/>
      <c r="BT49" s="1026"/>
      <c r="BU49" s="1026"/>
      <c r="BV49" s="1026"/>
      <c r="BW49" s="1026"/>
      <c r="BX49" s="1026"/>
      <c r="BY49" s="1026"/>
      <c r="BZ49" s="1026"/>
      <c r="CA49" s="1026"/>
      <c r="CB49" s="1026"/>
      <c r="CC49" s="1026"/>
      <c r="CD49" s="1026"/>
      <c r="CE49" s="1026"/>
      <c r="CF49" s="1026"/>
      <c r="CG49" s="1047"/>
      <c r="CH49" s="1022"/>
      <c r="CI49" s="1023"/>
      <c r="CJ49" s="1023"/>
      <c r="CK49" s="1023"/>
      <c r="CL49" s="1024"/>
      <c r="CM49" s="1022"/>
      <c r="CN49" s="1023"/>
      <c r="CO49" s="1023"/>
      <c r="CP49" s="1023"/>
      <c r="CQ49" s="1024"/>
      <c r="CR49" s="1022"/>
      <c r="CS49" s="1023"/>
      <c r="CT49" s="1023"/>
      <c r="CU49" s="1023"/>
      <c r="CV49" s="1024"/>
      <c r="CW49" s="1022"/>
      <c r="CX49" s="1023"/>
      <c r="CY49" s="1023"/>
      <c r="CZ49" s="1023"/>
      <c r="DA49" s="1024"/>
      <c r="DB49" s="1022"/>
      <c r="DC49" s="1023"/>
      <c r="DD49" s="1023"/>
      <c r="DE49" s="1023"/>
      <c r="DF49" s="1024"/>
      <c r="DG49" s="1022"/>
      <c r="DH49" s="1023"/>
      <c r="DI49" s="1023"/>
      <c r="DJ49" s="1023"/>
      <c r="DK49" s="1024"/>
      <c r="DL49" s="1022"/>
      <c r="DM49" s="1023"/>
      <c r="DN49" s="1023"/>
      <c r="DO49" s="1023"/>
      <c r="DP49" s="1024"/>
      <c r="DQ49" s="1022"/>
      <c r="DR49" s="1023"/>
      <c r="DS49" s="1023"/>
      <c r="DT49" s="1023"/>
      <c r="DU49" s="1024"/>
      <c r="DV49" s="1025"/>
      <c r="DW49" s="1026"/>
      <c r="DX49" s="1026"/>
      <c r="DY49" s="1026"/>
      <c r="DZ49" s="1027"/>
      <c r="EA49" s="221"/>
    </row>
    <row r="50" spans="1:131" ht="26.25" customHeight="1" x14ac:dyDescent="0.2">
      <c r="A50" s="229">
        <v>23</v>
      </c>
      <c r="B50" s="1063"/>
      <c r="C50" s="1064"/>
      <c r="D50" s="1064"/>
      <c r="E50" s="1064"/>
      <c r="F50" s="1064"/>
      <c r="G50" s="1064"/>
      <c r="H50" s="1064"/>
      <c r="I50" s="1064"/>
      <c r="J50" s="1064"/>
      <c r="K50" s="1064"/>
      <c r="L50" s="1064"/>
      <c r="M50" s="1064"/>
      <c r="N50" s="1064"/>
      <c r="O50" s="1064"/>
      <c r="P50" s="1065"/>
      <c r="Q50" s="1066"/>
      <c r="R50" s="1058"/>
      <c r="S50" s="1058"/>
      <c r="T50" s="1058"/>
      <c r="U50" s="1058"/>
      <c r="V50" s="1058"/>
      <c r="W50" s="1058"/>
      <c r="X50" s="1058"/>
      <c r="Y50" s="1058"/>
      <c r="Z50" s="1058"/>
      <c r="AA50" s="1058"/>
      <c r="AB50" s="1058"/>
      <c r="AC50" s="1058"/>
      <c r="AD50" s="1058"/>
      <c r="AE50" s="1067"/>
      <c r="AF50" s="1068"/>
      <c r="AG50" s="1069"/>
      <c r="AH50" s="1069"/>
      <c r="AI50" s="1069"/>
      <c r="AJ50" s="1070"/>
      <c r="AK50" s="1057"/>
      <c r="AL50" s="1058"/>
      <c r="AM50" s="1058"/>
      <c r="AN50" s="1058"/>
      <c r="AO50" s="1058"/>
      <c r="AP50" s="1058"/>
      <c r="AQ50" s="1058"/>
      <c r="AR50" s="1058"/>
      <c r="AS50" s="1058"/>
      <c r="AT50" s="1058"/>
      <c r="AU50" s="1058"/>
      <c r="AV50" s="1058"/>
      <c r="AW50" s="1058"/>
      <c r="AX50" s="1058"/>
      <c r="AY50" s="1058"/>
      <c r="AZ50" s="1059"/>
      <c r="BA50" s="1059"/>
      <c r="BB50" s="1059"/>
      <c r="BC50" s="1059"/>
      <c r="BD50" s="1059"/>
      <c r="BE50" s="1004"/>
      <c r="BF50" s="1004"/>
      <c r="BG50" s="1004"/>
      <c r="BH50" s="1004"/>
      <c r="BI50" s="1005"/>
      <c r="BJ50" s="223"/>
      <c r="BK50" s="223"/>
      <c r="BL50" s="223"/>
      <c r="BM50" s="223"/>
      <c r="BN50" s="223"/>
      <c r="BO50" s="232"/>
      <c r="BP50" s="232"/>
      <c r="BQ50" s="229">
        <v>44</v>
      </c>
      <c r="BR50" s="230"/>
      <c r="BS50" s="1025"/>
      <c r="BT50" s="1026"/>
      <c r="BU50" s="1026"/>
      <c r="BV50" s="1026"/>
      <c r="BW50" s="1026"/>
      <c r="BX50" s="1026"/>
      <c r="BY50" s="1026"/>
      <c r="BZ50" s="1026"/>
      <c r="CA50" s="1026"/>
      <c r="CB50" s="1026"/>
      <c r="CC50" s="1026"/>
      <c r="CD50" s="1026"/>
      <c r="CE50" s="1026"/>
      <c r="CF50" s="1026"/>
      <c r="CG50" s="1047"/>
      <c r="CH50" s="1022"/>
      <c r="CI50" s="1023"/>
      <c r="CJ50" s="1023"/>
      <c r="CK50" s="1023"/>
      <c r="CL50" s="1024"/>
      <c r="CM50" s="1022"/>
      <c r="CN50" s="1023"/>
      <c r="CO50" s="1023"/>
      <c r="CP50" s="1023"/>
      <c r="CQ50" s="1024"/>
      <c r="CR50" s="1022"/>
      <c r="CS50" s="1023"/>
      <c r="CT50" s="1023"/>
      <c r="CU50" s="1023"/>
      <c r="CV50" s="1024"/>
      <c r="CW50" s="1022"/>
      <c r="CX50" s="1023"/>
      <c r="CY50" s="1023"/>
      <c r="CZ50" s="1023"/>
      <c r="DA50" s="1024"/>
      <c r="DB50" s="1022"/>
      <c r="DC50" s="1023"/>
      <c r="DD50" s="1023"/>
      <c r="DE50" s="1023"/>
      <c r="DF50" s="1024"/>
      <c r="DG50" s="1022"/>
      <c r="DH50" s="1023"/>
      <c r="DI50" s="1023"/>
      <c r="DJ50" s="1023"/>
      <c r="DK50" s="1024"/>
      <c r="DL50" s="1022"/>
      <c r="DM50" s="1023"/>
      <c r="DN50" s="1023"/>
      <c r="DO50" s="1023"/>
      <c r="DP50" s="1024"/>
      <c r="DQ50" s="1022"/>
      <c r="DR50" s="1023"/>
      <c r="DS50" s="1023"/>
      <c r="DT50" s="1023"/>
      <c r="DU50" s="1024"/>
      <c r="DV50" s="1025"/>
      <c r="DW50" s="1026"/>
      <c r="DX50" s="1026"/>
      <c r="DY50" s="1026"/>
      <c r="DZ50" s="1027"/>
      <c r="EA50" s="221"/>
    </row>
    <row r="51" spans="1:131" ht="26.25" customHeight="1" x14ac:dyDescent="0.2">
      <c r="A51" s="229">
        <v>24</v>
      </c>
      <c r="B51" s="1063"/>
      <c r="C51" s="1064"/>
      <c r="D51" s="1064"/>
      <c r="E51" s="1064"/>
      <c r="F51" s="1064"/>
      <c r="G51" s="1064"/>
      <c r="H51" s="1064"/>
      <c r="I51" s="1064"/>
      <c r="J51" s="1064"/>
      <c r="K51" s="1064"/>
      <c r="L51" s="1064"/>
      <c r="M51" s="1064"/>
      <c r="N51" s="1064"/>
      <c r="O51" s="1064"/>
      <c r="P51" s="1065"/>
      <c r="Q51" s="1066"/>
      <c r="R51" s="1058"/>
      <c r="S51" s="1058"/>
      <c r="T51" s="1058"/>
      <c r="U51" s="1058"/>
      <c r="V51" s="1058"/>
      <c r="W51" s="1058"/>
      <c r="X51" s="1058"/>
      <c r="Y51" s="1058"/>
      <c r="Z51" s="1058"/>
      <c r="AA51" s="1058"/>
      <c r="AB51" s="1058"/>
      <c r="AC51" s="1058"/>
      <c r="AD51" s="1058"/>
      <c r="AE51" s="1067"/>
      <c r="AF51" s="1068"/>
      <c r="AG51" s="1069"/>
      <c r="AH51" s="1069"/>
      <c r="AI51" s="1069"/>
      <c r="AJ51" s="1070"/>
      <c r="AK51" s="1057"/>
      <c r="AL51" s="1058"/>
      <c r="AM51" s="1058"/>
      <c r="AN51" s="1058"/>
      <c r="AO51" s="1058"/>
      <c r="AP51" s="1058"/>
      <c r="AQ51" s="1058"/>
      <c r="AR51" s="1058"/>
      <c r="AS51" s="1058"/>
      <c r="AT51" s="1058"/>
      <c r="AU51" s="1058"/>
      <c r="AV51" s="1058"/>
      <c r="AW51" s="1058"/>
      <c r="AX51" s="1058"/>
      <c r="AY51" s="1058"/>
      <c r="AZ51" s="1059"/>
      <c r="BA51" s="1059"/>
      <c r="BB51" s="1059"/>
      <c r="BC51" s="1059"/>
      <c r="BD51" s="1059"/>
      <c r="BE51" s="1004"/>
      <c r="BF51" s="1004"/>
      <c r="BG51" s="1004"/>
      <c r="BH51" s="1004"/>
      <c r="BI51" s="1005"/>
      <c r="BJ51" s="223"/>
      <c r="BK51" s="223"/>
      <c r="BL51" s="223"/>
      <c r="BM51" s="223"/>
      <c r="BN51" s="223"/>
      <c r="BO51" s="232"/>
      <c r="BP51" s="232"/>
      <c r="BQ51" s="229">
        <v>45</v>
      </c>
      <c r="BR51" s="230"/>
      <c r="BS51" s="1025"/>
      <c r="BT51" s="1026"/>
      <c r="BU51" s="1026"/>
      <c r="BV51" s="1026"/>
      <c r="BW51" s="1026"/>
      <c r="BX51" s="1026"/>
      <c r="BY51" s="1026"/>
      <c r="BZ51" s="1026"/>
      <c r="CA51" s="1026"/>
      <c r="CB51" s="1026"/>
      <c r="CC51" s="1026"/>
      <c r="CD51" s="1026"/>
      <c r="CE51" s="1026"/>
      <c r="CF51" s="1026"/>
      <c r="CG51" s="1047"/>
      <c r="CH51" s="1022"/>
      <c r="CI51" s="1023"/>
      <c r="CJ51" s="1023"/>
      <c r="CK51" s="1023"/>
      <c r="CL51" s="1024"/>
      <c r="CM51" s="1022"/>
      <c r="CN51" s="1023"/>
      <c r="CO51" s="1023"/>
      <c r="CP51" s="1023"/>
      <c r="CQ51" s="1024"/>
      <c r="CR51" s="1022"/>
      <c r="CS51" s="1023"/>
      <c r="CT51" s="1023"/>
      <c r="CU51" s="1023"/>
      <c r="CV51" s="1024"/>
      <c r="CW51" s="1022"/>
      <c r="CX51" s="1023"/>
      <c r="CY51" s="1023"/>
      <c r="CZ51" s="1023"/>
      <c r="DA51" s="1024"/>
      <c r="DB51" s="1022"/>
      <c r="DC51" s="1023"/>
      <c r="DD51" s="1023"/>
      <c r="DE51" s="1023"/>
      <c r="DF51" s="1024"/>
      <c r="DG51" s="1022"/>
      <c r="DH51" s="1023"/>
      <c r="DI51" s="1023"/>
      <c r="DJ51" s="1023"/>
      <c r="DK51" s="1024"/>
      <c r="DL51" s="1022"/>
      <c r="DM51" s="1023"/>
      <c r="DN51" s="1023"/>
      <c r="DO51" s="1023"/>
      <c r="DP51" s="1024"/>
      <c r="DQ51" s="1022"/>
      <c r="DR51" s="1023"/>
      <c r="DS51" s="1023"/>
      <c r="DT51" s="1023"/>
      <c r="DU51" s="1024"/>
      <c r="DV51" s="1025"/>
      <c r="DW51" s="1026"/>
      <c r="DX51" s="1026"/>
      <c r="DY51" s="1026"/>
      <c r="DZ51" s="1027"/>
      <c r="EA51" s="221"/>
    </row>
    <row r="52" spans="1:131" ht="26.25" customHeight="1" x14ac:dyDescent="0.2">
      <c r="A52" s="229">
        <v>25</v>
      </c>
      <c r="B52" s="1063"/>
      <c r="C52" s="1064"/>
      <c r="D52" s="1064"/>
      <c r="E52" s="1064"/>
      <c r="F52" s="1064"/>
      <c r="G52" s="1064"/>
      <c r="H52" s="1064"/>
      <c r="I52" s="1064"/>
      <c r="J52" s="1064"/>
      <c r="K52" s="1064"/>
      <c r="L52" s="1064"/>
      <c r="M52" s="1064"/>
      <c r="N52" s="1064"/>
      <c r="O52" s="1064"/>
      <c r="P52" s="1065"/>
      <c r="Q52" s="1066"/>
      <c r="R52" s="1058"/>
      <c r="S52" s="1058"/>
      <c r="T52" s="1058"/>
      <c r="U52" s="1058"/>
      <c r="V52" s="1058"/>
      <c r="W52" s="1058"/>
      <c r="X52" s="1058"/>
      <c r="Y52" s="1058"/>
      <c r="Z52" s="1058"/>
      <c r="AA52" s="1058"/>
      <c r="AB52" s="1058"/>
      <c r="AC52" s="1058"/>
      <c r="AD52" s="1058"/>
      <c r="AE52" s="1067"/>
      <c r="AF52" s="1068"/>
      <c r="AG52" s="1069"/>
      <c r="AH52" s="1069"/>
      <c r="AI52" s="1069"/>
      <c r="AJ52" s="1070"/>
      <c r="AK52" s="1057"/>
      <c r="AL52" s="1058"/>
      <c r="AM52" s="1058"/>
      <c r="AN52" s="1058"/>
      <c r="AO52" s="1058"/>
      <c r="AP52" s="1058"/>
      <c r="AQ52" s="1058"/>
      <c r="AR52" s="1058"/>
      <c r="AS52" s="1058"/>
      <c r="AT52" s="1058"/>
      <c r="AU52" s="1058"/>
      <c r="AV52" s="1058"/>
      <c r="AW52" s="1058"/>
      <c r="AX52" s="1058"/>
      <c r="AY52" s="1058"/>
      <c r="AZ52" s="1059"/>
      <c r="BA52" s="1059"/>
      <c r="BB52" s="1059"/>
      <c r="BC52" s="1059"/>
      <c r="BD52" s="1059"/>
      <c r="BE52" s="1004"/>
      <c r="BF52" s="1004"/>
      <c r="BG52" s="1004"/>
      <c r="BH52" s="1004"/>
      <c r="BI52" s="1005"/>
      <c r="BJ52" s="223"/>
      <c r="BK52" s="223"/>
      <c r="BL52" s="223"/>
      <c r="BM52" s="223"/>
      <c r="BN52" s="223"/>
      <c r="BO52" s="232"/>
      <c r="BP52" s="232"/>
      <c r="BQ52" s="229">
        <v>46</v>
      </c>
      <c r="BR52" s="230"/>
      <c r="BS52" s="1025"/>
      <c r="BT52" s="1026"/>
      <c r="BU52" s="1026"/>
      <c r="BV52" s="1026"/>
      <c r="BW52" s="1026"/>
      <c r="BX52" s="1026"/>
      <c r="BY52" s="1026"/>
      <c r="BZ52" s="1026"/>
      <c r="CA52" s="1026"/>
      <c r="CB52" s="1026"/>
      <c r="CC52" s="1026"/>
      <c r="CD52" s="1026"/>
      <c r="CE52" s="1026"/>
      <c r="CF52" s="1026"/>
      <c r="CG52" s="1047"/>
      <c r="CH52" s="1022"/>
      <c r="CI52" s="1023"/>
      <c r="CJ52" s="1023"/>
      <c r="CK52" s="1023"/>
      <c r="CL52" s="1024"/>
      <c r="CM52" s="1022"/>
      <c r="CN52" s="1023"/>
      <c r="CO52" s="1023"/>
      <c r="CP52" s="1023"/>
      <c r="CQ52" s="1024"/>
      <c r="CR52" s="1022"/>
      <c r="CS52" s="1023"/>
      <c r="CT52" s="1023"/>
      <c r="CU52" s="1023"/>
      <c r="CV52" s="1024"/>
      <c r="CW52" s="1022"/>
      <c r="CX52" s="1023"/>
      <c r="CY52" s="1023"/>
      <c r="CZ52" s="1023"/>
      <c r="DA52" s="1024"/>
      <c r="DB52" s="1022"/>
      <c r="DC52" s="1023"/>
      <c r="DD52" s="1023"/>
      <c r="DE52" s="1023"/>
      <c r="DF52" s="1024"/>
      <c r="DG52" s="1022"/>
      <c r="DH52" s="1023"/>
      <c r="DI52" s="1023"/>
      <c r="DJ52" s="1023"/>
      <c r="DK52" s="1024"/>
      <c r="DL52" s="1022"/>
      <c r="DM52" s="1023"/>
      <c r="DN52" s="1023"/>
      <c r="DO52" s="1023"/>
      <c r="DP52" s="1024"/>
      <c r="DQ52" s="1022"/>
      <c r="DR52" s="1023"/>
      <c r="DS52" s="1023"/>
      <c r="DT52" s="1023"/>
      <c r="DU52" s="1024"/>
      <c r="DV52" s="1025"/>
      <c r="DW52" s="1026"/>
      <c r="DX52" s="1026"/>
      <c r="DY52" s="1026"/>
      <c r="DZ52" s="1027"/>
      <c r="EA52" s="221"/>
    </row>
    <row r="53" spans="1:131" ht="26.25" customHeight="1" x14ac:dyDescent="0.2">
      <c r="A53" s="229">
        <v>26</v>
      </c>
      <c r="B53" s="1063"/>
      <c r="C53" s="1064"/>
      <c r="D53" s="1064"/>
      <c r="E53" s="1064"/>
      <c r="F53" s="1064"/>
      <c r="G53" s="1064"/>
      <c r="H53" s="1064"/>
      <c r="I53" s="1064"/>
      <c r="J53" s="1064"/>
      <c r="K53" s="1064"/>
      <c r="L53" s="1064"/>
      <c r="M53" s="1064"/>
      <c r="N53" s="1064"/>
      <c r="O53" s="1064"/>
      <c r="P53" s="1065"/>
      <c r="Q53" s="1066"/>
      <c r="R53" s="1058"/>
      <c r="S53" s="1058"/>
      <c r="T53" s="1058"/>
      <c r="U53" s="1058"/>
      <c r="V53" s="1058"/>
      <c r="W53" s="1058"/>
      <c r="X53" s="1058"/>
      <c r="Y53" s="1058"/>
      <c r="Z53" s="1058"/>
      <c r="AA53" s="1058"/>
      <c r="AB53" s="1058"/>
      <c r="AC53" s="1058"/>
      <c r="AD53" s="1058"/>
      <c r="AE53" s="1067"/>
      <c r="AF53" s="1068"/>
      <c r="AG53" s="1069"/>
      <c r="AH53" s="1069"/>
      <c r="AI53" s="1069"/>
      <c r="AJ53" s="1070"/>
      <c r="AK53" s="1057"/>
      <c r="AL53" s="1058"/>
      <c r="AM53" s="1058"/>
      <c r="AN53" s="1058"/>
      <c r="AO53" s="1058"/>
      <c r="AP53" s="1058"/>
      <c r="AQ53" s="1058"/>
      <c r="AR53" s="1058"/>
      <c r="AS53" s="1058"/>
      <c r="AT53" s="1058"/>
      <c r="AU53" s="1058"/>
      <c r="AV53" s="1058"/>
      <c r="AW53" s="1058"/>
      <c r="AX53" s="1058"/>
      <c r="AY53" s="1058"/>
      <c r="AZ53" s="1059"/>
      <c r="BA53" s="1059"/>
      <c r="BB53" s="1059"/>
      <c r="BC53" s="1059"/>
      <c r="BD53" s="1059"/>
      <c r="BE53" s="1004"/>
      <c r="BF53" s="1004"/>
      <c r="BG53" s="1004"/>
      <c r="BH53" s="1004"/>
      <c r="BI53" s="1005"/>
      <c r="BJ53" s="223"/>
      <c r="BK53" s="223"/>
      <c r="BL53" s="223"/>
      <c r="BM53" s="223"/>
      <c r="BN53" s="223"/>
      <c r="BO53" s="232"/>
      <c r="BP53" s="232"/>
      <c r="BQ53" s="229">
        <v>47</v>
      </c>
      <c r="BR53" s="230"/>
      <c r="BS53" s="1025"/>
      <c r="BT53" s="1026"/>
      <c r="BU53" s="1026"/>
      <c r="BV53" s="1026"/>
      <c r="BW53" s="1026"/>
      <c r="BX53" s="1026"/>
      <c r="BY53" s="1026"/>
      <c r="BZ53" s="1026"/>
      <c r="CA53" s="1026"/>
      <c r="CB53" s="1026"/>
      <c r="CC53" s="1026"/>
      <c r="CD53" s="1026"/>
      <c r="CE53" s="1026"/>
      <c r="CF53" s="1026"/>
      <c r="CG53" s="1047"/>
      <c r="CH53" s="1022"/>
      <c r="CI53" s="1023"/>
      <c r="CJ53" s="1023"/>
      <c r="CK53" s="1023"/>
      <c r="CL53" s="1024"/>
      <c r="CM53" s="1022"/>
      <c r="CN53" s="1023"/>
      <c r="CO53" s="1023"/>
      <c r="CP53" s="1023"/>
      <c r="CQ53" s="1024"/>
      <c r="CR53" s="1022"/>
      <c r="CS53" s="1023"/>
      <c r="CT53" s="1023"/>
      <c r="CU53" s="1023"/>
      <c r="CV53" s="1024"/>
      <c r="CW53" s="1022"/>
      <c r="CX53" s="1023"/>
      <c r="CY53" s="1023"/>
      <c r="CZ53" s="1023"/>
      <c r="DA53" s="1024"/>
      <c r="DB53" s="1022"/>
      <c r="DC53" s="1023"/>
      <c r="DD53" s="1023"/>
      <c r="DE53" s="1023"/>
      <c r="DF53" s="1024"/>
      <c r="DG53" s="1022"/>
      <c r="DH53" s="1023"/>
      <c r="DI53" s="1023"/>
      <c r="DJ53" s="1023"/>
      <c r="DK53" s="1024"/>
      <c r="DL53" s="1022"/>
      <c r="DM53" s="1023"/>
      <c r="DN53" s="1023"/>
      <c r="DO53" s="1023"/>
      <c r="DP53" s="1024"/>
      <c r="DQ53" s="1022"/>
      <c r="DR53" s="1023"/>
      <c r="DS53" s="1023"/>
      <c r="DT53" s="1023"/>
      <c r="DU53" s="1024"/>
      <c r="DV53" s="1025"/>
      <c r="DW53" s="1026"/>
      <c r="DX53" s="1026"/>
      <c r="DY53" s="1026"/>
      <c r="DZ53" s="1027"/>
      <c r="EA53" s="221"/>
    </row>
    <row r="54" spans="1:131" ht="26.25" customHeight="1" x14ac:dyDescent="0.2">
      <c r="A54" s="229">
        <v>27</v>
      </c>
      <c r="B54" s="1063"/>
      <c r="C54" s="1064"/>
      <c r="D54" s="1064"/>
      <c r="E54" s="1064"/>
      <c r="F54" s="1064"/>
      <c r="G54" s="1064"/>
      <c r="H54" s="1064"/>
      <c r="I54" s="1064"/>
      <c r="J54" s="1064"/>
      <c r="K54" s="1064"/>
      <c r="L54" s="1064"/>
      <c r="M54" s="1064"/>
      <c r="N54" s="1064"/>
      <c r="O54" s="1064"/>
      <c r="P54" s="1065"/>
      <c r="Q54" s="1066"/>
      <c r="R54" s="1058"/>
      <c r="S54" s="1058"/>
      <c r="T54" s="1058"/>
      <c r="U54" s="1058"/>
      <c r="V54" s="1058"/>
      <c r="W54" s="1058"/>
      <c r="X54" s="1058"/>
      <c r="Y54" s="1058"/>
      <c r="Z54" s="1058"/>
      <c r="AA54" s="1058"/>
      <c r="AB54" s="1058"/>
      <c r="AC54" s="1058"/>
      <c r="AD54" s="1058"/>
      <c r="AE54" s="1067"/>
      <c r="AF54" s="1068"/>
      <c r="AG54" s="1069"/>
      <c r="AH54" s="1069"/>
      <c r="AI54" s="1069"/>
      <c r="AJ54" s="1070"/>
      <c r="AK54" s="1057"/>
      <c r="AL54" s="1058"/>
      <c r="AM54" s="1058"/>
      <c r="AN54" s="1058"/>
      <c r="AO54" s="1058"/>
      <c r="AP54" s="1058"/>
      <c r="AQ54" s="1058"/>
      <c r="AR54" s="1058"/>
      <c r="AS54" s="1058"/>
      <c r="AT54" s="1058"/>
      <c r="AU54" s="1058"/>
      <c r="AV54" s="1058"/>
      <c r="AW54" s="1058"/>
      <c r="AX54" s="1058"/>
      <c r="AY54" s="1058"/>
      <c r="AZ54" s="1059"/>
      <c r="BA54" s="1059"/>
      <c r="BB54" s="1059"/>
      <c r="BC54" s="1059"/>
      <c r="BD54" s="1059"/>
      <c r="BE54" s="1004"/>
      <c r="BF54" s="1004"/>
      <c r="BG54" s="1004"/>
      <c r="BH54" s="1004"/>
      <c r="BI54" s="1005"/>
      <c r="BJ54" s="223"/>
      <c r="BK54" s="223"/>
      <c r="BL54" s="223"/>
      <c r="BM54" s="223"/>
      <c r="BN54" s="223"/>
      <c r="BO54" s="232"/>
      <c r="BP54" s="232"/>
      <c r="BQ54" s="229">
        <v>48</v>
      </c>
      <c r="BR54" s="230"/>
      <c r="BS54" s="1025"/>
      <c r="BT54" s="1026"/>
      <c r="BU54" s="1026"/>
      <c r="BV54" s="1026"/>
      <c r="BW54" s="1026"/>
      <c r="BX54" s="1026"/>
      <c r="BY54" s="1026"/>
      <c r="BZ54" s="1026"/>
      <c r="CA54" s="1026"/>
      <c r="CB54" s="1026"/>
      <c r="CC54" s="1026"/>
      <c r="CD54" s="1026"/>
      <c r="CE54" s="1026"/>
      <c r="CF54" s="1026"/>
      <c r="CG54" s="1047"/>
      <c r="CH54" s="1022"/>
      <c r="CI54" s="1023"/>
      <c r="CJ54" s="1023"/>
      <c r="CK54" s="1023"/>
      <c r="CL54" s="1024"/>
      <c r="CM54" s="1022"/>
      <c r="CN54" s="1023"/>
      <c r="CO54" s="1023"/>
      <c r="CP54" s="1023"/>
      <c r="CQ54" s="1024"/>
      <c r="CR54" s="1022"/>
      <c r="CS54" s="1023"/>
      <c r="CT54" s="1023"/>
      <c r="CU54" s="1023"/>
      <c r="CV54" s="1024"/>
      <c r="CW54" s="1022"/>
      <c r="CX54" s="1023"/>
      <c r="CY54" s="1023"/>
      <c r="CZ54" s="1023"/>
      <c r="DA54" s="1024"/>
      <c r="DB54" s="1022"/>
      <c r="DC54" s="1023"/>
      <c r="DD54" s="1023"/>
      <c r="DE54" s="1023"/>
      <c r="DF54" s="1024"/>
      <c r="DG54" s="1022"/>
      <c r="DH54" s="1023"/>
      <c r="DI54" s="1023"/>
      <c r="DJ54" s="1023"/>
      <c r="DK54" s="1024"/>
      <c r="DL54" s="1022"/>
      <c r="DM54" s="1023"/>
      <c r="DN54" s="1023"/>
      <c r="DO54" s="1023"/>
      <c r="DP54" s="1024"/>
      <c r="DQ54" s="1022"/>
      <c r="DR54" s="1023"/>
      <c r="DS54" s="1023"/>
      <c r="DT54" s="1023"/>
      <c r="DU54" s="1024"/>
      <c r="DV54" s="1025"/>
      <c r="DW54" s="1026"/>
      <c r="DX54" s="1026"/>
      <c r="DY54" s="1026"/>
      <c r="DZ54" s="1027"/>
      <c r="EA54" s="221"/>
    </row>
    <row r="55" spans="1:131" ht="26.25" customHeight="1" x14ac:dyDescent="0.2">
      <c r="A55" s="229">
        <v>28</v>
      </c>
      <c r="B55" s="1063"/>
      <c r="C55" s="1064"/>
      <c r="D55" s="1064"/>
      <c r="E55" s="1064"/>
      <c r="F55" s="1064"/>
      <c r="G55" s="1064"/>
      <c r="H55" s="1064"/>
      <c r="I55" s="1064"/>
      <c r="J55" s="1064"/>
      <c r="K55" s="1064"/>
      <c r="L55" s="1064"/>
      <c r="M55" s="1064"/>
      <c r="N55" s="1064"/>
      <c r="O55" s="1064"/>
      <c r="P55" s="1065"/>
      <c r="Q55" s="1066"/>
      <c r="R55" s="1058"/>
      <c r="S55" s="1058"/>
      <c r="T55" s="1058"/>
      <c r="U55" s="1058"/>
      <c r="V55" s="1058"/>
      <c r="W55" s="1058"/>
      <c r="X55" s="1058"/>
      <c r="Y55" s="1058"/>
      <c r="Z55" s="1058"/>
      <c r="AA55" s="1058"/>
      <c r="AB55" s="1058"/>
      <c r="AC55" s="1058"/>
      <c r="AD55" s="1058"/>
      <c r="AE55" s="1067"/>
      <c r="AF55" s="1068"/>
      <c r="AG55" s="1069"/>
      <c r="AH55" s="1069"/>
      <c r="AI55" s="1069"/>
      <c r="AJ55" s="1070"/>
      <c r="AK55" s="1057"/>
      <c r="AL55" s="1058"/>
      <c r="AM55" s="1058"/>
      <c r="AN55" s="1058"/>
      <c r="AO55" s="1058"/>
      <c r="AP55" s="1058"/>
      <c r="AQ55" s="1058"/>
      <c r="AR55" s="1058"/>
      <c r="AS55" s="1058"/>
      <c r="AT55" s="1058"/>
      <c r="AU55" s="1058"/>
      <c r="AV55" s="1058"/>
      <c r="AW55" s="1058"/>
      <c r="AX55" s="1058"/>
      <c r="AY55" s="1058"/>
      <c r="AZ55" s="1059"/>
      <c r="BA55" s="1059"/>
      <c r="BB55" s="1059"/>
      <c r="BC55" s="1059"/>
      <c r="BD55" s="1059"/>
      <c r="BE55" s="1004"/>
      <c r="BF55" s="1004"/>
      <c r="BG55" s="1004"/>
      <c r="BH55" s="1004"/>
      <c r="BI55" s="1005"/>
      <c r="BJ55" s="223"/>
      <c r="BK55" s="223"/>
      <c r="BL55" s="223"/>
      <c r="BM55" s="223"/>
      <c r="BN55" s="223"/>
      <c r="BO55" s="232"/>
      <c r="BP55" s="232"/>
      <c r="BQ55" s="229">
        <v>49</v>
      </c>
      <c r="BR55" s="230"/>
      <c r="BS55" s="1025"/>
      <c r="BT55" s="1026"/>
      <c r="BU55" s="1026"/>
      <c r="BV55" s="1026"/>
      <c r="BW55" s="1026"/>
      <c r="BX55" s="1026"/>
      <c r="BY55" s="1026"/>
      <c r="BZ55" s="1026"/>
      <c r="CA55" s="1026"/>
      <c r="CB55" s="1026"/>
      <c r="CC55" s="1026"/>
      <c r="CD55" s="1026"/>
      <c r="CE55" s="1026"/>
      <c r="CF55" s="1026"/>
      <c r="CG55" s="1047"/>
      <c r="CH55" s="1022"/>
      <c r="CI55" s="1023"/>
      <c r="CJ55" s="1023"/>
      <c r="CK55" s="1023"/>
      <c r="CL55" s="1024"/>
      <c r="CM55" s="1022"/>
      <c r="CN55" s="1023"/>
      <c r="CO55" s="1023"/>
      <c r="CP55" s="1023"/>
      <c r="CQ55" s="1024"/>
      <c r="CR55" s="1022"/>
      <c r="CS55" s="1023"/>
      <c r="CT55" s="1023"/>
      <c r="CU55" s="1023"/>
      <c r="CV55" s="1024"/>
      <c r="CW55" s="1022"/>
      <c r="CX55" s="1023"/>
      <c r="CY55" s="1023"/>
      <c r="CZ55" s="1023"/>
      <c r="DA55" s="1024"/>
      <c r="DB55" s="1022"/>
      <c r="DC55" s="1023"/>
      <c r="DD55" s="1023"/>
      <c r="DE55" s="1023"/>
      <c r="DF55" s="1024"/>
      <c r="DG55" s="1022"/>
      <c r="DH55" s="1023"/>
      <c r="DI55" s="1023"/>
      <c r="DJ55" s="1023"/>
      <c r="DK55" s="1024"/>
      <c r="DL55" s="1022"/>
      <c r="DM55" s="1023"/>
      <c r="DN55" s="1023"/>
      <c r="DO55" s="1023"/>
      <c r="DP55" s="1024"/>
      <c r="DQ55" s="1022"/>
      <c r="DR55" s="1023"/>
      <c r="DS55" s="1023"/>
      <c r="DT55" s="1023"/>
      <c r="DU55" s="1024"/>
      <c r="DV55" s="1025"/>
      <c r="DW55" s="1026"/>
      <c r="DX55" s="1026"/>
      <c r="DY55" s="1026"/>
      <c r="DZ55" s="1027"/>
      <c r="EA55" s="221"/>
    </row>
    <row r="56" spans="1:131" ht="26.25" customHeight="1" x14ac:dyDescent="0.2">
      <c r="A56" s="229">
        <v>29</v>
      </c>
      <c r="B56" s="1063"/>
      <c r="C56" s="1064"/>
      <c r="D56" s="1064"/>
      <c r="E56" s="1064"/>
      <c r="F56" s="1064"/>
      <c r="G56" s="1064"/>
      <c r="H56" s="1064"/>
      <c r="I56" s="1064"/>
      <c r="J56" s="1064"/>
      <c r="K56" s="1064"/>
      <c r="L56" s="1064"/>
      <c r="M56" s="1064"/>
      <c r="N56" s="1064"/>
      <c r="O56" s="1064"/>
      <c r="P56" s="1065"/>
      <c r="Q56" s="1066"/>
      <c r="R56" s="1058"/>
      <c r="S56" s="1058"/>
      <c r="T56" s="1058"/>
      <c r="U56" s="1058"/>
      <c r="V56" s="1058"/>
      <c r="W56" s="1058"/>
      <c r="X56" s="1058"/>
      <c r="Y56" s="1058"/>
      <c r="Z56" s="1058"/>
      <c r="AA56" s="1058"/>
      <c r="AB56" s="1058"/>
      <c r="AC56" s="1058"/>
      <c r="AD56" s="1058"/>
      <c r="AE56" s="1067"/>
      <c r="AF56" s="1068"/>
      <c r="AG56" s="1069"/>
      <c r="AH56" s="1069"/>
      <c r="AI56" s="1069"/>
      <c r="AJ56" s="1070"/>
      <c r="AK56" s="1057"/>
      <c r="AL56" s="1058"/>
      <c r="AM56" s="1058"/>
      <c r="AN56" s="1058"/>
      <c r="AO56" s="1058"/>
      <c r="AP56" s="1058"/>
      <c r="AQ56" s="1058"/>
      <c r="AR56" s="1058"/>
      <c r="AS56" s="1058"/>
      <c r="AT56" s="1058"/>
      <c r="AU56" s="1058"/>
      <c r="AV56" s="1058"/>
      <c r="AW56" s="1058"/>
      <c r="AX56" s="1058"/>
      <c r="AY56" s="1058"/>
      <c r="AZ56" s="1059"/>
      <c r="BA56" s="1059"/>
      <c r="BB56" s="1059"/>
      <c r="BC56" s="1059"/>
      <c r="BD56" s="1059"/>
      <c r="BE56" s="1004"/>
      <c r="BF56" s="1004"/>
      <c r="BG56" s="1004"/>
      <c r="BH56" s="1004"/>
      <c r="BI56" s="1005"/>
      <c r="BJ56" s="223"/>
      <c r="BK56" s="223"/>
      <c r="BL56" s="223"/>
      <c r="BM56" s="223"/>
      <c r="BN56" s="223"/>
      <c r="BO56" s="232"/>
      <c r="BP56" s="232"/>
      <c r="BQ56" s="229">
        <v>50</v>
      </c>
      <c r="BR56" s="230"/>
      <c r="BS56" s="1025"/>
      <c r="BT56" s="1026"/>
      <c r="BU56" s="1026"/>
      <c r="BV56" s="1026"/>
      <c r="BW56" s="1026"/>
      <c r="BX56" s="1026"/>
      <c r="BY56" s="1026"/>
      <c r="BZ56" s="1026"/>
      <c r="CA56" s="1026"/>
      <c r="CB56" s="1026"/>
      <c r="CC56" s="1026"/>
      <c r="CD56" s="1026"/>
      <c r="CE56" s="1026"/>
      <c r="CF56" s="1026"/>
      <c r="CG56" s="1047"/>
      <c r="CH56" s="1022"/>
      <c r="CI56" s="1023"/>
      <c r="CJ56" s="1023"/>
      <c r="CK56" s="1023"/>
      <c r="CL56" s="1024"/>
      <c r="CM56" s="1022"/>
      <c r="CN56" s="1023"/>
      <c r="CO56" s="1023"/>
      <c r="CP56" s="1023"/>
      <c r="CQ56" s="1024"/>
      <c r="CR56" s="1022"/>
      <c r="CS56" s="1023"/>
      <c r="CT56" s="1023"/>
      <c r="CU56" s="1023"/>
      <c r="CV56" s="1024"/>
      <c r="CW56" s="1022"/>
      <c r="CX56" s="1023"/>
      <c r="CY56" s="1023"/>
      <c r="CZ56" s="1023"/>
      <c r="DA56" s="1024"/>
      <c r="DB56" s="1022"/>
      <c r="DC56" s="1023"/>
      <c r="DD56" s="1023"/>
      <c r="DE56" s="1023"/>
      <c r="DF56" s="1024"/>
      <c r="DG56" s="1022"/>
      <c r="DH56" s="1023"/>
      <c r="DI56" s="1023"/>
      <c r="DJ56" s="1023"/>
      <c r="DK56" s="1024"/>
      <c r="DL56" s="1022"/>
      <c r="DM56" s="1023"/>
      <c r="DN56" s="1023"/>
      <c r="DO56" s="1023"/>
      <c r="DP56" s="1024"/>
      <c r="DQ56" s="1022"/>
      <c r="DR56" s="1023"/>
      <c r="DS56" s="1023"/>
      <c r="DT56" s="1023"/>
      <c r="DU56" s="1024"/>
      <c r="DV56" s="1025"/>
      <c r="DW56" s="1026"/>
      <c r="DX56" s="1026"/>
      <c r="DY56" s="1026"/>
      <c r="DZ56" s="1027"/>
      <c r="EA56" s="221"/>
    </row>
    <row r="57" spans="1:131" ht="26.25" customHeight="1" x14ac:dyDescent="0.2">
      <c r="A57" s="229">
        <v>30</v>
      </c>
      <c r="B57" s="1063"/>
      <c r="C57" s="1064"/>
      <c r="D57" s="1064"/>
      <c r="E57" s="1064"/>
      <c r="F57" s="1064"/>
      <c r="G57" s="1064"/>
      <c r="H57" s="1064"/>
      <c r="I57" s="1064"/>
      <c r="J57" s="1064"/>
      <c r="K57" s="1064"/>
      <c r="L57" s="1064"/>
      <c r="M57" s="1064"/>
      <c r="N57" s="1064"/>
      <c r="O57" s="1064"/>
      <c r="P57" s="1065"/>
      <c r="Q57" s="1066"/>
      <c r="R57" s="1058"/>
      <c r="S57" s="1058"/>
      <c r="T57" s="1058"/>
      <c r="U57" s="1058"/>
      <c r="V57" s="1058"/>
      <c r="W57" s="1058"/>
      <c r="X57" s="1058"/>
      <c r="Y57" s="1058"/>
      <c r="Z57" s="1058"/>
      <c r="AA57" s="1058"/>
      <c r="AB57" s="1058"/>
      <c r="AC57" s="1058"/>
      <c r="AD57" s="1058"/>
      <c r="AE57" s="1067"/>
      <c r="AF57" s="1068"/>
      <c r="AG57" s="1069"/>
      <c r="AH57" s="1069"/>
      <c r="AI57" s="1069"/>
      <c r="AJ57" s="1070"/>
      <c r="AK57" s="1057"/>
      <c r="AL57" s="1058"/>
      <c r="AM57" s="1058"/>
      <c r="AN57" s="1058"/>
      <c r="AO57" s="1058"/>
      <c r="AP57" s="1058"/>
      <c r="AQ57" s="1058"/>
      <c r="AR57" s="1058"/>
      <c r="AS57" s="1058"/>
      <c r="AT57" s="1058"/>
      <c r="AU57" s="1058"/>
      <c r="AV57" s="1058"/>
      <c r="AW57" s="1058"/>
      <c r="AX57" s="1058"/>
      <c r="AY57" s="1058"/>
      <c r="AZ57" s="1059"/>
      <c r="BA57" s="1059"/>
      <c r="BB57" s="1059"/>
      <c r="BC57" s="1059"/>
      <c r="BD57" s="1059"/>
      <c r="BE57" s="1004"/>
      <c r="BF57" s="1004"/>
      <c r="BG57" s="1004"/>
      <c r="BH57" s="1004"/>
      <c r="BI57" s="1005"/>
      <c r="BJ57" s="223"/>
      <c r="BK57" s="223"/>
      <c r="BL57" s="223"/>
      <c r="BM57" s="223"/>
      <c r="BN57" s="223"/>
      <c r="BO57" s="232"/>
      <c r="BP57" s="232"/>
      <c r="BQ57" s="229">
        <v>51</v>
      </c>
      <c r="BR57" s="230"/>
      <c r="BS57" s="1025"/>
      <c r="BT57" s="1026"/>
      <c r="BU57" s="1026"/>
      <c r="BV57" s="1026"/>
      <c r="BW57" s="1026"/>
      <c r="BX57" s="1026"/>
      <c r="BY57" s="1026"/>
      <c r="BZ57" s="1026"/>
      <c r="CA57" s="1026"/>
      <c r="CB57" s="1026"/>
      <c r="CC57" s="1026"/>
      <c r="CD57" s="1026"/>
      <c r="CE57" s="1026"/>
      <c r="CF57" s="1026"/>
      <c r="CG57" s="1047"/>
      <c r="CH57" s="1022"/>
      <c r="CI57" s="1023"/>
      <c r="CJ57" s="1023"/>
      <c r="CK57" s="1023"/>
      <c r="CL57" s="1024"/>
      <c r="CM57" s="1022"/>
      <c r="CN57" s="1023"/>
      <c r="CO57" s="1023"/>
      <c r="CP57" s="1023"/>
      <c r="CQ57" s="1024"/>
      <c r="CR57" s="1022"/>
      <c r="CS57" s="1023"/>
      <c r="CT57" s="1023"/>
      <c r="CU57" s="1023"/>
      <c r="CV57" s="1024"/>
      <c r="CW57" s="1022"/>
      <c r="CX57" s="1023"/>
      <c r="CY57" s="1023"/>
      <c r="CZ57" s="1023"/>
      <c r="DA57" s="1024"/>
      <c r="DB57" s="1022"/>
      <c r="DC57" s="1023"/>
      <c r="DD57" s="1023"/>
      <c r="DE57" s="1023"/>
      <c r="DF57" s="1024"/>
      <c r="DG57" s="1022"/>
      <c r="DH57" s="1023"/>
      <c r="DI57" s="1023"/>
      <c r="DJ57" s="1023"/>
      <c r="DK57" s="1024"/>
      <c r="DL57" s="1022"/>
      <c r="DM57" s="1023"/>
      <c r="DN57" s="1023"/>
      <c r="DO57" s="1023"/>
      <c r="DP57" s="1024"/>
      <c r="DQ57" s="1022"/>
      <c r="DR57" s="1023"/>
      <c r="DS57" s="1023"/>
      <c r="DT57" s="1023"/>
      <c r="DU57" s="1024"/>
      <c r="DV57" s="1025"/>
      <c r="DW57" s="1026"/>
      <c r="DX57" s="1026"/>
      <c r="DY57" s="1026"/>
      <c r="DZ57" s="1027"/>
      <c r="EA57" s="221"/>
    </row>
    <row r="58" spans="1:131" ht="26.25" customHeight="1" x14ac:dyDescent="0.2">
      <c r="A58" s="229">
        <v>31</v>
      </c>
      <c r="B58" s="1063"/>
      <c r="C58" s="1064"/>
      <c r="D58" s="1064"/>
      <c r="E58" s="1064"/>
      <c r="F58" s="1064"/>
      <c r="G58" s="1064"/>
      <c r="H58" s="1064"/>
      <c r="I58" s="1064"/>
      <c r="J58" s="1064"/>
      <c r="K58" s="1064"/>
      <c r="L58" s="1064"/>
      <c r="M58" s="1064"/>
      <c r="N58" s="1064"/>
      <c r="O58" s="1064"/>
      <c r="P58" s="1065"/>
      <c r="Q58" s="1066"/>
      <c r="R58" s="1058"/>
      <c r="S58" s="1058"/>
      <c r="T58" s="1058"/>
      <c r="U58" s="1058"/>
      <c r="V58" s="1058"/>
      <c r="W58" s="1058"/>
      <c r="X58" s="1058"/>
      <c r="Y58" s="1058"/>
      <c r="Z58" s="1058"/>
      <c r="AA58" s="1058"/>
      <c r="AB58" s="1058"/>
      <c r="AC58" s="1058"/>
      <c r="AD58" s="1058"/>
      <c r="AE58" s="1067"/>
      <c r="AF58" s="1068"/>
      <c r="AG58" s="1069"/>
      <c r="AH58" s="1069"/>
      <c r="AI58" s="1069"/>
      <c r="AJ58" s="1070"/>
      <c r="AK58" s="1057"/>
      <c r="AL58" s="1058"/>
      <c r="AM58" s="1058"/>
      <c r="AN58" s="1058"/>
      <c r="AO58" s="1058"/>
      <c r="AP58" s="1058"/>
      <c r="AQ58" s="1058"/>
      <c r="AR58" s="1058"/>
      <c r="AS58" s="1058"/>
      <c r="AT58" s="1058"/>
      <c r="AU58" s="1058"/>
      <c r="AV58" s="1058"/>
      <c r="AW58" s="1058"/>
      <c r="AX58" s="1058"/>
      <c r="AY58" s="1058"/>
      <c r="AZ58" s="1059"/>
      <c r="BA58" s="1059"/>
      <c r="BB58" s="1059"/>
      <c r="BC58" s="1059"/>
      <c r="BD58" s="1059"/>
      <c r="BE58" s="1004"/>
      <c r="BF58" s="1004"/>
      <c r="BG58" s="1004"/>
      <c r="BH58" s="1004"/>
      <c r="BI58" s="1005"/>
      <c r="BJ58" s="223"/>
      <c r="BK58" s="223"/>
      <c r="BL58" s="223"/>
      <c r="BM58" s="223"/>
      <c r="BN58" s="223"/>
      <c r="BO58" s="232"/>
      <c r="BP58" s="232"/>
      <c r="BQ58" s="229">
        <v>52</v>
      </c>
      <c r="BR58" s="230"/>
      <c r="BS58" s="1025"/>
      <c r="BT58" s="1026"/>
      <c r="BU58" s="1026"/>
      <c r="BV58" s="1026"/>
      <c r="BW58" s="1026"/>
      <c r="BX58" s="1026"/>
      <c r="BY58" s="1026"/>
      <c r="BZ58" s="1026"/>
      <c r="CA58" s="1026"/>
      <c r="CB58" s="1026"/>
      <c r="CC58" s="1026"/>
      <c r="CD58" s="1026"/>
      <c r="CE58" s="1026"/>
      <c r="CF58" s="1026"/>
      <c r="CG58" s="1047"/>
      <c r="CH58" s="1022"/>
      <c r="CI58" s="1023"/>
      <c r="CJ58" s="1023"/>
      <c r="CK58" s="1023"/>
      <c r="CL58" s="1024"/>
      <c r="CM58" s="1022"/>
      <c r="CN58" s="1023"/>
      <c r="CO58" s="1023"/>
      <c r="CP58" s="1023"/>
      <c r="CQ58" s="1024"/>
      <c r="CR58" s="1022"/>
      <c r="CS58" s="1023"/>
      <c r="CT58" s="1023"/>
      <c r="CU58" s="1023"/>
      <c r="CV58" s="1024"/>
      <c r="CW58" s="1022"/>
      <c r="CX58" s="1023"/>
      <c r="CY58" s="1023"/>
      <c r="CZ58" s="1023"/>
      <c r="DA58" s="1024"/>
      <c r="DB58" s="1022"/>
      <c r="DC58" s="1023"/>
      <c r="DD58" s="1023"/>
      <c r="DE58" s="1023"/>
      <c r="DF58" s="1024"/>
      <c r="DG58" s="1022"/>
      <c r="DH58" s="1023"/>
      <c r="DI58" s="1023"/>
      <c r="DJ58" s="1023"/>
      <c r="DK58" s="1024"/>
      <c r="DL58" s="1022"/>
      <c r="DM58" s="1023"/>
      <c r="DN58" s="1023"/>
      <c r="DO58" s="1023"/>
      <c r="DP58" s="1024"/>
      <c r="DQ58" s="1022"/>
      <c r="DR58" s="1023"/>
      <c r="DS58" s="1023"/>
      <c r="DT58" s="1023"/>
      <c r="DU58" s="1024"/>
      <c r="DV58" s="1025"/>
      <c r="DW58" s="1026"/>
      <c r="DX58" s="1026"/>
      <c r="DY58" s="1026"/>
      <c r="DZ58" s="1027"/>
      <c r="EA58" s="221"/>
    </row>
    <row r="59" spans="1:131" ht="26.25" customHeight="1" x14ac:dyDescent="0.2">
      <c r="A59" s="229">
        <v>32</v>
      </c>
      <c r="B59" s="1063"/>
      <c r="C59" s="1064"/>
      <c r="D59" s="1064"/>
      <c r="E59" s="1064"/>
      <c r="F59" s="1064"/>
      <c r="G59" s="1064"/>
      <c r="H59" s="1064"/>
      <c r="I59" s="1064"/>
      <c r="J59" s="1064"/>
      <c r="K59" s="1064"/>
      <c r="L59" s="1064"/>
      <c r="M59" s="1064"/>
      <c r="N59" s="1064"/>
      <c r="O59" s="1064"/>
      <c r="P59" s="1065"/>
      <c r="Q59" s="1066"/>
      <c r="R59" s="1058"/>
      <c r="S59" s="1058"/>
      <c r="T59" s="1058"/>
      <c r="U59" s="1058"/>
      <c r="V59" s="1058"/>
      <c r="W59" s="1058"/>
      <c r="X59" s="1058"/>
      <c r="Y59" s="1058"/>
      <c r="Z59" s="1058"/>
      <c r="AA59" s="1058"/>
      <c r="AB59" s="1058"/>
      <c r="AC59" s="1058"/>
      <c r="AD59" s="1058"/>
      <c r="AE59" s="1067"/>
      <c r="AF59" s="1068"/>
      <c r="AG59" s="1069"/>
      <c r="AH59" s="1069"/>
      <c r="AI59" s="1069"/>
      <c r="AJ59" s="1070"/>
      <c r="AK59" s="1057"/>
      <c r="AL59" s="1058"/>
      <c r="AM59" s="1058"/>
      <c r="AN59" s="1058"/>
      <c r="AO59" s="1058"/>
      <c r="AP59" s="1058"/>
      <c r="AQ59" s="1058"/>
      <c r="AR59" s="1058"/>
      <c r="AS59" s="1058"/>
      <c r="AT59" s="1058"/>
      <c r="AU59" s="1058"/>
      <c r="AV59" s="1058"/>
      <c r="AW59" s="1058"/>
      <c r="AX59" s="1058"/>
      <c r="AY59" s="1058"/>
      <c r="AZ59" s="1059"/>
      <c r="BA59" s="1059"/>
      <c r="BB59" s="1059"/>
      <c r="BC59" s="1059"/>
      <c r="BD59" s="1059"/>
      <c r="BE59" s="1004"/>
      <c r="BF59" s="1004"/>
      <c r="BG59" s="1004"/>
      <c r="BH59" s="1004"/>
      <c r="BI59" s="1005"/>
      <c r="BJ59" s="223"/>
      <c r="BK59" s="223"/>
      <c r="BL59" s="223"/>
      <c r="BM59" s="223"/>
      <c r="BN59" s="223"/>
      <c r="BO59" s="232"/>
      <c r="BP59" s="232"/>
      <c r="BQ59" s="229">
        <v>53</v>
      </c>
      <c r="BR59" s="230"/>
      <c r="BS59" s="1025"/>
      <c r="BT59" s="1026"/>
      <c r="BU59" s="1026"/>
      <c r="BV59" s="1026"/>
      <c r="BW59" s="1026"/>
      <c r="BX59" s="1026"/>
      <c r="BY59" s="1026"/>
      <c r="BZ59" s="1026"/>
      <c r="CA59" s="1026"/>
      <c r="CB59" s="1026"/>
      <c r="CC59" s="1026"/>
      <c r="CD59" s="1026"/>
      <c r="CE59" s="1026"/>
      <c r="CF59" s="1026"/>
      <c r="CG59" s="1047"/>
      <c r="CH59" s="1022"/>
      <c r="CI59" s="1023"/>
      <c r="CJ59" s="1023"/>
      <c r="CK59" s="1023"/>
      <c r="CL59" s="1024"/>
      <c r="CM59" s="1022"/>
      <c r="CN59" s="1023"/>
      <c r="CO59" s="1023"/>
      <c r="CP59" s="1023"/>
      <c r="CQ59" s="1024"/>
      <c r="CR59" s="1022"/>
      <c r="CS59" s="1023"/>
      <c r="CT59" s="1023"/>
      <c r="CU59" s="1023"/>
      <c r="CV59" s="1024"/>
      <c r="CW59" s="1022"/>
      <c r="CX59" s="1023"/>
      <c r="CY59" s="1023"/>
      <c r="CZ59" s="1023"/>
      <c r="DA59" s="1024"/>
      <c r="DB59" s="1022"/>
      <c r="DC59" s="1023"/>
      <c r="DD59" s="1023"/>
      <c r="DE59" s="1023"/>
      <c r="DF59" s="1024"/>
      <c r="DG59" s="1022"/>
      <c r="DH59" s="1023"/>
      <c r="DI59" s="1023"/>
      <c r="DJ59" s="1023"/>
      <c r="DK59" s="1024"/>
      <c r="DL59" s="1022"/>
      <c r="DM59" s="1023"/>
      <c r="DN59" s="1023"/>
      <c r="DO59" s="1023"/>
      <c r="DP59" s="1024"/>
      <c r="DQ59" s="1022"/>
      <c r="DR59" s="1023"/>
      <c r="DS59" s="1023"/>
      <c r="DT59" s="1023"/>
      <c r="DU59" s="1024"/>
      <c r="DV59" s="1025"/>
      <c r="DW59" s="1026"/>
      <c r="DX59" s="1026"/>
      <c r="DY59" s="1026"/>
      <c r="DZ59" s="1027"/>
      <c r="EA59" s="221"/>
    </row>
    <row r="60" spans="1:131" ht="26.25" customHeight="1" x14ac:dyDescent="0.2">
      <c r="A60" s="229">
        <v>33</v>
      </c>
      <c r="B60" s="1063"/>
      <c r="C60" s="1064"/>
      <c r="D60" s="1064"/>
      <c r="E60" s="1064"/>
      <c r="F60" s="1064"/>
      <c r="G60" s="1064"/>
      <c r="H60" s="1064"/>
      <c r="I60" s="1064"/>
      <c r="J60" s="1064"/>
      <c r="K60" s="1064"/>
      <c r="L60" s="1064"/>
      <c r="M60" s="1064"/>
      <c r="N60" s="1064"/>
      <c r="O60" s="1064"/>
      <c r="P60" s="1065"/>
      <c r="Q60" s="1066"/>
      <c r="R60" s="1058"/>
      <c r="S60" s="1058"/>
      <c r="T60" s="1058"/>
      <c r="U60" s="1058"/>
      <c r="V60" s="1058"/>
      <c r="W60" s="1058"/>
      <c r="X60" s="1058"/>
      <c r="Y60" s="1058"/>
      <c r="Z60" s="1058"/>
      <c r="AA60" s="1058"/>
      <c r="AB60" s="1058"/>
      <c r="AC60" s="1058"/>
      <c r="AD60" s="1058"/>
      <c r="AE60" s="1067"/>
      <c r="AF60" s="1068"/>
      <c r="AG60" s="1069"/>
      <c r="AH60" s="1069"/>
      <c r="AI60" s="1069"/>
      <c r="AJ60" s="1070"/>
      <c r="AK60" s="1057"/>
      <c r="AL60" s="1058"/>
      <c r="AM60" s="1058"/>
      <c r="AN60" s="1058"/>
      <c r="AO60" s="1058"/>
      <c r="AP60" s="1058"/>
      <c r="AQ60" s="1058"/>
      <c r="AR60" s="1058"/>
      <c r="AS60" s="1058"/>
      <c r="AT60" s="1058"/>
      <c r="AU60" s="1058"/>
      <c r="AV60" s="1058"/>
      <c r="AW60" s="1058"/>
      <c r="AX60" s="1058"/>
      <c r="AY60" s="1058"/>
      <c r="AZ60" s="1059"/>
      <c r="BA60" s="1059"/>
      <c r="BB60" s="1059"/>
      <c r="BC60" s="1059"/>
      <c r="BD60" s="1059"/>
      <c r="BE60" s="1004"/>
      <c r="BF60" s="1004"/>
      <c r="BG60" s="1004"/>
      <c r="BH60" s="1004"/>
      <c r="BI60" s="1005"/>
      <c r="BJ60" s="223"/>
      <c r="BK60" s="223"/>
      <c r="BL60" s="223"/>
      <c r="BM60" s="223"/>
      <c r="BN60" s="223"/>
      <c r="BO60" s="232"/>
      <c r="BP60" s="232"/>
      <c r="BQ60" s="229">
        <v>54</v>
      </c>
      <c r="BR60" s="230"/>
      <c r="BS60" s="1025"/>
      <c r="BT60" s="1026"/>
      <c r="BU60" s="1026"/>
      <c r="BV60" s="1026"/>
      <c r="BW60" s="1026"/>
      <c r="BX60" s="1026"/>
      <c r="BY60" s="1026"/>
      <c r="BZ60" s="1026"/>
      <c r="CA60" s="1026"/>
      <c r="CB60" s="1026"/>
      <c r="CC60" s="1026"/>
      <c r="CD60" s="1026"/>
      <c r="CE60" s="1026"/>
      <c r="CF60" s="1026"/>
      <c r="CG60" s="1047"/>
      <c r="CH60" s="1022"/>
      <c r="CI60" s="1023"/>
      <c r="CJ60" s="1023"/>
      <c r="CK60" s="1023"/>
      <c r="CL60" s="1024"/>
      <c r="CM60" s="1022"/>
      <c r="CN60" s="1023"/>
      <c r="CO60" s="1023"/>
      <c r="CP60" s="1023"/>
      <c r="CQ60" s="1024"/>
      <c r="CR60" s="1022"/>
      <c r="CS60" s="1023"/>
      <c r="CT60" s="1023"/>
      <c r="CU60" s="1023"/>
      <c r="CV60" s="1024"/>
      <c r="CW60" s="1022"/>
      <c r="CX60" s="1023"/>
      <c r="CY60" s="1023"/>
      <c r="CZ60" s="1023"/>
      <c r="DA60" s="1024"/>
      <c r="DB60" s="1022"/>
      <c r="DC60" s="1023"/>
      <c r="DD60" s="1023"/>
      <c r="DE60" s="1023"/>
      <c r="DF60" s="1024"/>
      <c r="DG60" s="1022"/>
      <c r="DH60" s="1023"/>
      <c r="DI60" s="1023"/>
      <c r="DJ60" s="1023"/>
      <c r="DK60" s="1024"/>
      <c r="DL60" s="1022"/>
      <c r="DM60" s="1023"/>
      <c r="DN60" s="1023"/>
      <c r="DO60" s="1023"/>
      <c r="DP60" s="1024"/>
      <c r="DQ60" s="1022"/>
      <c r="DR60" s="1023"/>
      <c r="DS60" s="1023"/>
      <c r="DT60" s="1023"/>
      <c r="DU60" s="1024"/>
      <c r="DV60" s="1025"/>
      <c r="DW60" s="1026"/>
      <c r="DX60" s="1026"/>
      <c r="DY60" s="1026"/>
      <c r="DZ60" s="1027"/>
      <c r="EA60" s="221"/>
    </row>
    <row r="61" spans="1:131" ht="26.25" customHeight="1" thickBot="1" x14ac:dyDescent="0.25">
      <c r="A61" s="229">
        <v>34</v>
      </c>
      <c r="B61" s="1063"/>
      <c r="C61" s="1064"/>
      <c r="D61" s="1064"/>
      <c r="E61" s="1064"/>
      <c r="F61" s="1064"/>
      <c r="G61" s="1064"/>
      <c r="H61" s="1064"/>
      <c r="I61" s="1064"/>
      <c r="J61" s="1064"/>
      <c r="K61" s="1064"/>
      <c r="L61" s="1064"/>
      <c r="M61" s="1064"/>
      <c r="N61" s="1064"/>
      <c r="O61" s="1064"/>
      <c r="P61" s="1065"/>
      <c r="Q61" s="1066"/>
      <c r="R61" s="1058"/>
      <c r="S61" s="1058"/>
      <c r="T61" s="1058"/>
      <c r="U61" s="1058"/>
      <c r="V61" s="1058"/>
      <c r="W61" s="1058"/>
      <c r="X61" s="1058"/>
      <c r="Y61" s="1058"/>
      <c r="Z61" s="1058"/>
      <c r="AA61" s="1058"/>
      <c r="AB61" s="1058"/>
      <c r="AC61" s="1058"/>
      <c r="AD61" s="1058"/>
      <c r="AE61" s="1067"/>
      <c r="AF61" s="1068"/>
      <c r="AG61" s="1069"/>
      <c r="AH61" s="1069"/>
      <c r="AI61" s="1069"/>
      <c r="AJ61" s="1070"/>
      <c r="AK61" s="1057"/>
      <c r="AL61" s="1058"/>
      <c r="AM61" s="1058"/>
      <c r="AN61" s="1058"/>
      <c r="AO61" s="1058"/>
      <c r="AP61" s="1058"/>
      <c r="AQ61" s="1058"/>
      <c r="AR61" s="1058"/>
      <c r="AS61" s="1058"/>
      <c r="AT61" s="1058"/>
      <c r="AU61" s="1058"/>
      <c r="AV61" s="1058"/>
      <c r="AW61" s="1058"/>
      <c r="AX61" s="1058"/>
      <c r="AY61" s="1058"/>
      <c r="AZ61" s="1059"/>
      <c r="BA61" s="1059"/>
      <c r="BB61" s="1059"/>
      <c r="BC61" s="1059"/>
      <c r="BD61" s="1059"/>
      <c r="BE61" s="1004"/>
      <c r="BF61" s="1004"/>
      <c r="BG61" s="1004"/>
      <c r="BH61" s="1004"/>
      <c r="BI61" s="1005"/>
      <c r="BJ61" s="223"/>
      <c r="BK61" s="223"/>
      <c r="BL61" s="223"/>
      <c r="BM61" s="223"/>
      <c r="BN61" s="223"/>
      <c r="BO61" s="232"/>
      <c r="BP61" s="232"/>
      <c r="BQ61" s="229">
        <v>55</v>
      </c>
      <c r="BR61" s="230"/>
      <c r="BS61" s="1025"/>
      <c r="BT61" s="1026"/>
      <c r="BU61" s="1026"/>
      <c r="BV61" s="1026"/>
      <c r="BW61" s="1026"/>
      <c r="BX61" s="1026"/>
      <c r="BY61" s="1026"/>
      <c r="BZ61" s="1026"/>
      <c r="CA61" s="1026"/>
      <c r="CB61" s="1026"/>
      <c r="CC61" s="1026"/>
      <c r="CD61" s="1026"/>
      <c r="CE61" s="1026"/>
      <c r="CF61" s="1026"/>
      <c r="CG61" s="1047"/>
      <c r="CH61" s="1022"/>
      <c r="CI61" s="1023"/>
      <c r="CJ61" s="1023"/>
      <c r="CK61" s="1023"/>
      <c r="CL61" s="1024"/>
      <c r="CM61" s="1022"/>
      <c r="CN61" s="1023"/>
      <c r="CO61" s="1023"/>
      <c r="CP61" s="1023"/>
      <c r="CQ61" s="1024"/>
      <c r="CR61" s="1022"/>
      <c r="CS61" s="1023"/>
      <c r="CT61" s="1023"/>
      <c r="CU61" s="1023"/>
      <c r="CV61" s="1024"/>
      <c r="CW61" s="1022"/>
      <c r="CX61" s="1023"/>
      <c r="CY61" s="1023"/>
      <c r="CZ61" s="1023"/>
      <c r="DA61" s="1024"/>
      <c r="DB61" s="1022"/>
      <c r="DC61" s="1023"/>
      <c r="DD61" s="1023"/>
      <c r="DE61" s="1023"/>
      <c r="DF61" s="1024"/>
      <c r="DG61" s="1022"/>
      <c r="DH61" s="1023"/>
      <c r="DI61" s="1023"/>
      <c r="DJ61" s="1023"/>
      <c r="DK61" s="1024"/>
      <c r="DL61" s="1022"/>
      <c r="DM61" s="1023"/>
      <c r="DN61" s="1023"/>
      <c r="DO61" s="1023"/>
      <c r="DP61" s="1024"/>
      <c r="DQ61" s="1022"/>
      <c r="DR61" s="1023"/>
      <c r="DS61" s="1023"/>
      <c r="DT61" s="1023"/>
      <c r="DU61" s="1024"/>
      <c r="DV61" s="1025"/>
      <c r="DW61" s="1026"/>
      <c r="DX61" s="1026"/>
      <c r="DY61" s="1026"/>
      <c r="DZ61" s="1027"/>
      <c r="EA61" s="221"/>
    </row>
    <row r="62" spans="1:131" ht="26.25" customHeight="1" x14ac:dyDescent="0.2">
      <c r="A62" s="229">
        <v>35</v>
      </c>
      <c r="B62" s="1063"/>
      <c r="C62" s="1064"/>
      <c r="D62" s="1064"/>
      <c r="E62" s="1064"/>
      <c r="F62" s="1064"/>
      <c r="G62" s="1064"/>
      <c r="H62" s="1064"/>
      <c r="I62" s="1064"/>
      <c r="J62" s="1064"/>
      <c r="K62" s="1064"/>
      <c r="L62" s="1064"/>
      <c r="M62" s="1064"/>
      <c r="N62" s="1064"/>
      <c r="O62" s="1064"/>
      <c r="P62" s="1065"/>
      <c r="Q62" s="1066"/>
      <c r="R62" s="1058"/>
      <c r="S62" s="1058"/>
      <c r="T62" s="1058"/>
      <c r="U62" s="1058"/>
      <c r="V62" s="1058"/>
      <c r="W62" s="1058"/>
      <c r="X62" s="1058"/>
      <c r="Y62" s="1058"/>
      <c r="Z62" s="1058"/>
      <c r="AA62" s="1058"/>
      <c r="AB62" s="1058"/>
      <c r="AC62" s="1058"/>
      <c r="AD62" s="1058"/>
      <c r="AE62" s="1067"/>
      <c r="AF62" s="1068"/>
      <c r="AG62" s="1069"/>
      <c r="AH62" s="1069"/>
      <c r="AI62" s="1069"/>
      <c r="AJ62" s="1070"/>
      <c r="AK62" s="1057"/>
      <c r="AL62" s="1058"/>
      <c r="AM62" s="1058"/>
      <c r="AN62" s="1058"/>
      <c r="AO62" s="1058"/>
      <c r="AP62" s="1058"/>
      <c r="AQ62" s="1058"/>
      <c r="AR62" s="1058"/>
      <c r="AS62" s="1058"/>
      <c r="AT62" s="1058"/>
      <c r="AU62" s="1058"/>
      <c r="AV62" s="1058"/>
      <c r="AW62" s="1058"/>
      <c r="AX62" s="1058"/>
      <c r="AY62" s="1058"/>
      <c r="AZ62" s="1059"/>
      <c r="BA62" s="1059"/>
      <c r="BB62" s="1059"/>
      <c r="BC62" s="1059"/>
      <c r="BD62" s="1059"/>
      <c r="BE62" s="1004"/>
      <c r="BF62" s="1004"/>
      <c r="BG62" s="1004"/>
      <c r="BH62" s="1004"/>
      <c r="BI62" s="1005"/>
      <c r="BJ62" s="1060" t="s">
        <v>411</v>
      </c>
      <c r="BK62" s="1061"/>
      <c r="BL62" s="1061"/>
      <c r="BM62" s="1061"/>
      <c r="BN62" s="1062"/>
      <c r="BO62" s="232"/>
      <c r="BP62" s="232"/>
      <c r="BQ62" s="229">
        <v>56</v>
      </c>
      <c r="BR62" s="230"/>
      <c r="BS62" s="1025"/>
      <c r="BT62" s="1026"/>
      <c r="BU62" s="1026"/>
      <c r="BV62" s="1026"/>
      <c r="BW62" s="1026"/>
      <c r="BX62" s="1026"/>
      <c r="BY62" s="1026"/>
      <c r="BZ62" s="1026"/>
      <c r="CA62" s="1026"/>
      <c r="CB62" s="1026"/>
      <c r="CC62" s="1026"/>
      <c r="CD62" s="1026"/>
      <c r="CE62" s="1026"/>
      <c r="CF62" s="1026"/>
      <c r="CG62" s="1047"/>
      <c r="CH62" s="1022"/>
      <c r="CI62" s="1023"/>
      <c r="CJ62" s="1023"/>
      <c r="CK62" s="1023"/>
      <c r="CL62" s="1024"/>
      <c r="CM62" s="1022"/>
      <c r="CN62" s="1023"/>
      <c r="CO62" s="1023"/>
      <c r="CP62" s="1023"/>
      <c r="CQ62" s="1024"/>
      <c r="CR62" s="1022"/>
      <c r="CS62" s="1023"/>
      <c r="CT62" s="1023"/>
      <c r="CU62" s="1023"/>
      <c r="CV62" s="1024"/>
      <c r="CW62" s="1022"/>
      <c r="CX62" s="1023"/>
      <c r="CY62" s="1023"/>
      <c r="CZ62" s="1023"/>
      <c r="DA62" s="1024"/>
      <c r="DB62" s="1022"/>
      <c r="DC62" s="1023"/>
      <c r="DD62" s="1023"/>
      <c r="DE62" s="1023"/>
      <c r="DF62" s="1024"/>
      <c r="DG62" s="1022"/>
      <c r="DH62" s="1023"/>
      <c r="DI62" s="1023"/>
      <c r="DJ62" s="1023"/>
      <c r="DK62" s="1024"/>
      <c r="DL62" s="1022"/>
      <c r="DM62" s="1023"/>
      <c r="DN62" s="1023"/>
      <c r="DO62" s="1023"/>
      <c r="DP62" s="1024"/>
      <c r="DQ62" s="1022"/>
      <c r="DR62" s="1023"/>
      <c r="DS62" s="1023"/>
      <c r="DT62" s="1023"/>
      <c r="DU62" s="1024"/>
      <c r="DV62" s="1025"/>
      <c r="DW62" s="1026"/>
      <c r="DX62" s="1026"/>
      <c r="DY62" s="1026"/>
      <c r="DZ62" s="1027"/>
      <c r="EA62" s="221"/>
    </row>
    <row r="63" spans="1:131" ht="26.25" customHeight="1" thickBot="1" x14ac:dyDescent="0.25">
      <c r="A63" s="231" t="s">
        <v>391</v>
      </c>
      <c r="B63" s="969" t="s">
        <v>412</v>
      </c>
      <c r="C63" s="970"/>
      <c r="D63" s="970"/>
      <c r="E63" s="970"/>
      <c r="F63" s="970"/>
      <c r="G63" s="970"/>
      <c r="H63" s="970"/>
      <c r="I63" s="970"/>
      <c r="J63" s="970"/>
      <c r="K63" s="970"/>
      <c r="L63" s="970"/>
      <c r="M63" s="970"/>
      <c r="N63" s="970"/>
      <c r="O63" s="970"/>
      <c r="P63" s="980"/>
      <c r="Q63" s="994"/>
      <c r="R63" s="995"/>
      <c r="S63" s="995"/>
      <c r="T63" s="995"/>
      <c r="U63" s="995"/>
      <c r="V63" s="995"/>
      <c r="W63" s="995"/>
      <c r="X63" s="995"/>
      <c r="Y63" s="995"/>
      <c r="Z63" s="995"/>
      <c r="AA63" s="995"/>
      <c r="AB63" s="995"/>
      <c r="AC63" s="995"/>
      <c r="AD63" s="995"/>
      <c r="AE63" s="1053"/>
      <c r="AF63" s="1054">
        <v>2142</v>
      </c>
      <c r="AG63" s="991"/>
      <c r="AH63" s="991"/>
      <c r="AI63" s="991"/>
      <c r="AJ63" s="1055"/>
      <c r="AK63" s="1056"/>
      <c r="AL63" s="995"/>
      <c r="AM63" s="995"/>
      <c r="AN63" s="995"/>
      <c r="AO63" s="995"/>
      <c r="AP63" s="991">
        <v>12238</v>
      </c>
      <c r="AQ63" s="991"/>
      <c r="AR63" s="991"/>
      <c r="AS63" s="991"/>
      <c r="AT63" s="991"/>
      <c r="AU63" s="991">
        <v>4357</v>
      </c>
      <c r="AV63" s="991"/>
      <c r="AW63" s="991"/>
      <c r="AX63" s="991"/>
      <c r="AY63" s="991"/>
      <c r="AZ63" s="1050"/>
      <c r="BA63" s="1050"/>
      <c r="BB63" s="1050"/>
      <c r="BC63" s="1050"/>
      <c r="BD63" s="1050"/>
      <c r="BE63" s="992"/>
      <c r="BF63" s="992"/>
      <c r="BG63" s="992"/>
      <c r="BH63" s="992"/>
      <c r="BI63" s="993"/>
      <c r="BJ63" s="1051" t="s">
        <v>413</v>
      </c>
      <c r="BK63" s="985"/>
      <c r="BL63" s="985"/>
      <c r="BM63" s="985"/>
      <c r="BN63" s="1052"/>
      <c r="BO63" s="232"/>
      <c r="BP63" s="232"/>
      <c r="BQ63" s="229">
        <v>57</v>
      </c>
      <c r="BR63" s="230"/>
      <c r="BS63" s="1025"/>
      <c r="BT63" s="1026"/>
      <c r="BU63" s="1026"/>
      <c r="BV63" s="1026"/>
      <c r="BW63" s="1026"/>
      <c r="BX63" s="1026"/>
      <c r="BY63" s="1026"/>
      <c r="BZ63" s="1026"/>
      <c r="CA63" s="1026"/>
      <c r="CB63" s="1026"/>
      <c r="CC63" s="1026"/>
      <c r="CD63" s="1026"/>
      <c r="CE63" s="1026"/>
      <c r="CF63" s="1026"/>
      <c r="CG63" s="1047"/>
      <c r="CH63" s="1022"/>
      <c r="CI63" s="1023"/>
      <c r="CJ63" s="1023"/>
      <c r="CK63" s="1023"/>
      <c r="CL63" s="1024"/>
      <c r="CM63" s="1022"/>
      <c r="CN63" s="1023"/>
      <c r="CO63" s="1023"/>
      <c r="CP63" s="1023"/>
      <c r="CQ63" s="1024"/>
      <c r="CR63" s="1022"/>
      <c r="CS63" s="1023"/>
      <c r="CT63" s="1023"/>
      <c r="CU63" s="1023"/>
      <c r="CV63" s="1024"/>
      <c r="CW63" s="1022"/>
      <c r="CX63" s="1023"/>
      <c r="CY63" s="1023"/>
      <c r="CZ63" s="1023"/>
      <c r="DA63" s="1024"/>
      <c r="DB63" s="1022"/>
      <c r="DC63" s="1023"/>
      <c r="DD63" s="1023"/>
      <c r="DE63" s="1023"/>
      <c r="DF63" s="1024"/>
      <c r="DG63" s="1022"/>
      <c r="DH63" s="1023"/>
      <c r="DI63" s="1023"/>
      <c r="DJ63" s="1023"/>
      <c r="DK63" s="1024"/>
      <c r="DL63" s="1022"/>
      <c r="DM63" s="1023"/>
      <c r="DN63" s="1023"/>
      <c r="DO63" s="1023"/>
      <c r="DP63" s="1024"/>
      <c r="DQ63" s="1022"/>
      <c r="DR63" s="1023"/>
      <c r="DS63" s="1023"/>
      <c r="DT63" s="1023"/>
      <c r="DU63" s="1024"/>
      <c r="DV63" s="1025"/>
      <c r="DW63" s="1026"/>
      <c r="DX63" s="1026"/>
      <c r="DY63" s="1026"/>
      <c r="DZ63" s="1027"/>
      <c r="EA63" s="221"/>
    </row>
    <row r="64" spans="1:131" ht="26.25" customHeight="1" x14ac:dyDescent="0.2">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1025"/>
      <c r="BT64" s="1026"/>
      <c r="BU64" s="1026"/>
      <c r="BV64" s="1026"/>
      <c r="BW64" s="1026"/>
      <c r="BX64" s="1026"/>
      <c r="BY64" s="1026"/>
      <c r="BZ64" s="1026"/>
      <c r="CA64" s="1026"/>
      <c r="CB64" s="1026"/>
      <c r="CC64" s="1026"/>
      <c r="CD64" s="1026"/>
      <c r="CE64" s="1026"/>
      <c r="CF64" s="1026"/>
      <c r="CG64" s="1047"/>
      <c r="CH64" s="1022"/>
      <c r="CI64" s="1023"/>
      <c r="CJ64" s="1023"/>
      <c r="CK64" s="1023"/>
      <c r="CL64" s="1024"/>
      <c r="CM64" s="1022"/>
      <c r="CN64" s="1023"/>
      <c r="CO64" s="1023"/>
      <c r="CP64" s="1023"/>
      <c r="CQ64" s="1024"/>
      <c r="CR64" s="1022"/>
      <c r="CS64" s="1023"/>
      <c r="CT64" s="1023"/>
      <c r="CU64" s="1023"/>
      <c r="CV64" s="1024"/>
      <c r="CW64" s="1022"/>
      <c r="CX64" s="1023"/>
      <c r="CY64" s="1023"/>
      <c r="CZ64" s="1023"/>
      <c r="DA64" s="1024"/>
      <c r="DB64" s="1022"/>
      <c r="DC64" s="1023"/>
      <c r="DD64" s="1023"/>
      <c r="DE64" s="1023"/>
      <c r="DF64" s="1024"/>
      <c r="DG64" s="1022"/>
      <c r="DH64" s="1023"/>
      <c r="DI64" s="1023"/>
      <c r="DJ64" s="1023"/>
      <c r="DK64" s="1024"/>
      <c r="DL64" s="1022"/>
      <c r="DM64" s="1023"/>
      <c r="DN64" s="1023"/>
      <c r="DO64" s="1023"/>
      <c r="DP64" s="1024"/>
      <c r="DQ64" s="1022"/>
      <c r="DR64" s="1023"/>
      <c r="DS64" s="1023"/>
      <c r="DT64" s="1023"/>
      <c r="DU64" s="1024"/>
      <c r="DV64" s="1025"/>
      <c r="DW64" s="1026"/>
      <c r="DX64" s="1026"/>
      <c r="DY64" s="1026"/>
      <c r="DZ64" s="1027"/>
      <c r="EA64" s="221"/>
    </row>
    <row r="65" spans="1:131" ht="26.25" customHeight="1" thickBot="1" x14ac:dyDescent="0.25">
      <c r="A65" s="223" t="s">
        <v>414</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1025"/>
      <c r="BT65" s="1026"/>
      <c r="BU65" s="1026"/>
      <c r="BV65" s="1026"/>
      <c r="BW65" s="1026"/>
      <c r="BX65" s="1026"/>
      <c r="BY65" s="1026"/>
      <c r="BZ65" s="1026"/>
      <c r="CA65" s="1026"/>
      <c r="CB65" s="1026"/>
      <c r="CC65" s="1026"/>
      <c r="CD65" s="1026"/>
      <c r="CE65" s="1026"/>
      <c r="CF65" s="1026"/>
      <c r="CG65" s="1047"/>
      <c r="CH65" s="1022"/>
      <c r="CI65" s="1023"/>
      <c r="CJ65" s="1023"/>
      <c r="CK65" s="1023"/>
      <c r="CL65" s="1024"/>
      <c r="CM65" s="1022"/>
      <c r="CN65" s="1023"/>
      <c r="CO65" s="1023"/>
      <c r="CP65" s="1023"/>
      <c r="CQ65" s="1024"/>
      <c r="CR65" s="1022"/>
      <c r="CS65" s="1023"/>
      <c r="CT65" s="1023"/>
      <c r="CU65" s="1023"/>
      <c r="CV65" s="1024"/>
      <c r="CW65" s="1022"/>
      <c r="CX65" s="1023"/>
      <c r="CY65" s="1023"/>
      <c r="CZ65" s="1023"/>
      <c r="DA65" s="1024"/>
      <c r="DB65" s="1022"/>
      <c r="DC65" s="1023"/>
      <c r="DD65" s="1023"/>
      <c r="DE65" s="1023"/>
      <c r="DF65" s="1024"/>
      <c r="DG65" s="1022"/>
      <c r="DH65" s="1023"/>
      <c r="DI65" s="1023"/>
      <c r="DJ65" s="1023"/>
      <c r="DK65" s="1024"/>
      <c r="DL65" s="1022"/>
      <c r="DM65" s="1023"/>
      <c r="DN65" s="1023"/>
      <c r="DO65" s="1023"/>
      <c r="DP65" s="1024"/>
      <c r="DQ65" s="1022"/>
      <c r="DR65" s="1023"/>
      <c r="DS65" s="1023"/>
      <c r="DT65" s="1023"/>
      <c r="DU65" s="1024"/>
      <c r="DV65" s="1025"/>
      <c r="DW65" s="1026"/>
      <c r="DX65" s="1026"/>
      <c r="DY65" s="1026"/>
      <c r="DZ65" s="1027"/>
      <c r="EA65" s="221"/>
    </row>
    <row r="66" spans="1:131" ht="26.25" customHeight="1" x14ac:dyDescent="0.2">
      <c r="A66" s="1028" t="s">
        <v>415</v>
      </c>
      <c r="B66" s="1029"/>
      <c r="C66" s="1029"/>
      <c r="D66" s="1029"/>
      <c r="E66" s="1029"/>
      <c r="F66" s="1029"/>
      <c r="G66" s="1029"/>
      <c r="H66" s="1029"/>
      <c r="I66" s="1029"/>
      <c r="J66" s="1029"/>
      <c r="K66" s="1029"/>
      <c r="L66" s="1029"/>
      <c r="M66" s="1029"/>
      <c r="N66" s="1029"/>
      <c r="O66" s="1029"/>
      <c r="P66" s="1030"/>
      <c r="Q66" s="1034" t="s">
        <v>416</v>
      </c>
      <c r="R66" s="1035"/>
      <c r="S66" s="1035"/>
      <c r="T66" s="1035"/>
      <c r="U66" s="1036"/>
      <c r="V66" s="1034" t="s">
        <v>417</v>
      </c>
      <c r="W66" s="1035"/>
      <c r="X66" s="1035"/>
      <c r="Y66" s="1035"/>
      <c r="Z66" s="1036"/>
      <c r="AA66" s="1034" t="s">
        <v>418</v>
      </c>
      <c r="AB66" s="1035"/>
      <c r="AC66" s="1035"/>
      <c r="AD66" s="1035"/>
      <c r="AE66" s="1036"/>
      <c r="AF66" s="1040" t="s">
        <v>419</v>
      </c>
      <c r="AG66" s="1041"/>
      <c r="AH66" s="1041"/>
      <c r="AI66" s="1041"/>
      <c r="AJ66" s="1042"/>
      <c r="AK66" s="1034" t="s">
        <v>420</v>
      </c>
      <c r="AL66" s="1029"/>
      <c r="AM66" s="1029"/>
      <c r="AN66" s="1029"/>
      <c r="AO66" s="1030"/>
      <c r="AP66" s="1034" t="s">
        <v>421</v>
      </c>
      <c r="AQ66" s="1035"/>
      <c r="AR66" s="1035"/>
      <c r="AS66" s="1035"/>
      <c r="AT66" s="1036"/>
      <c r="AU66" s="1034" t="s">
        <v>422</v>
      </c>
      <c r="AV66" s="1035"/>
      <c r="AW66" s="1035"/>
      <c r="AX66" s="1035"/>
      <c r="AY66" s="1036"/>
      <c r="AZ66" s="1034" t="s">
        <v>379</v>
      </c>
      <c r="BA66" s="1035"/>
      <c r="BB66" s="1035"/>
      <c r="BC66" s="1035"/>
      <c r="BD66" s="1048"/>
      <c r="BE66" s="232"/>
      <c r="BF66" s="232"/>
      <c r="BG66" s="232"/>
      <c r="BH66" s="232"/>
      <c r="BI66" s="232"/>
      <c r="BJ66" s="232"/>
      <c r="BK66" s="232"/>
      <c r="BL66" s="232"/>
      <c r="BM66" s="232"/>
      <c r="BN66" s="232"/>
      <c r="BO66" s="232"/>
      <c r="BP66" s="232"/>
      <c r="BQ66" s="229">
        <v>60</v>
      </c>
      <c r="BR66" s="234"/>
      <c r="BS66" s="977"/>
      <c r="BT66" s="978"/>
      <c r="BU66" s="978"/>
      <c r="BV66" s="978"/>
      <c r="BW66" s="978"/>
      <c r="BX66" s="978"/>
      <c r="BY66" s="978"/>
      <c r="BZ66" s="978"/>
      <c r="CA66" s="978"/>
      <c r="CB66" s="978"/>
      <c r="CC66" s="978"/>
      <c r="CD66" s="978"/>
      <c r="CE66" s="978"/>
      <c r="CF66" s="978"/>
      <c r="CG66" s="987"/>
      <c r="CH66" s="988"/>
      <c r="CI66" s="989"/>
      <c r="CJ66" s="989"/>
      <c r="CK66" s="989"/>
      <c r="CL66" s="990"/>
      <c r="CM66" s="988"/>
      <c r="CN66" s="989"/>
      <c r="CO66" s="989"/>
      <c r="CP66" s="989"/>
      <c r="CQ66" s="990"/>
      <c r="CR66" s="988"/>
      <c r="CS66" s="989"/>
      <c r="CT66" s="989"/>
      <c r="CU66" s="989"/>
      <c r="CV66" s="990"/>
      <c r="CW66" s="988"/>
      <c r="CX66" s="989"/>
      <c r="CY66" s="989"/>
      <c r="CZ66" s="989"/>
      <c r="DA66" s="990"/>
      <c r="DB66" s="988"/>
      <c r="DC66" s="989"/>
      <c r="DD66" s="989"/>
      <c r="DE66" s="989"/>
      <c r="DF66" s="990"/>
      <c r="DG66" s="988"/>
      <c r="DH66" s="989"/>
      <c r="DI66" s="989"/>
      <c r="DJ66" s="989"/>
      <c r="DK66" s="990"/>
      <c r="DL66" s="988"/>
      <c r="DM66" s="989"/>
      <c r="DN66" s="989"/>
      <c r="DO66" s="989"/>
      <c r="DP66" s="990"/>
      <c r="DQ66" s="988"/>
      <c r="DR66" s="989"/>
      <c r="DS66" s="989"/>
      <c r="DT66" s="989"/>
      <c r="DU66" s="990"/>
      <c r="DV66" s="977"/>
      <c r="DW66" s="978"/>
      <c r="DX66" s="978"/>
      <c r="DY66" s="978"/>
      <c r="DZ66" s="979"/>
      <c r="EA66" s="221"/>
    </row>
    <row r="67" spans="1:131" ht="26.25" customHeight="1" thickBot="1" x14ac:dyDescent="0.25">
      <c r="A67" s="1031"/>
      <c r="B67" s="1032"/>
      <c r="C67" s="1032"/>
      <c r="D67" s="1032"/>
      <c r="E67" s="1032"/>
      <c r="F67" s="1032"/>
      <c r="G67" s="1032"/>
      <c r="H67" s="1032"/>
      <c r="I67" s="1032"/>
      <c r="J67" s="1032"/>
      <c r="K67" s="1032"/>
      <c r="L67" s="1032"/>
      <c r="M67" s="1032"/>
      <c r="N67" s="1032"/>
      <c r="O67" s="1032"/>
      <c r="P67" s="1033"/>
      <c r="Q67" s="1037"/>
      <c r="R67" s="1038"/>
      <c r="S67" s="1038"/>
      <c r="T67" s="1038"/>
      <c r="U67" s="1039"/>
      <c r="V67" s="1037"/>
      <c r="W67" s="1038"/>
      <c r="X67" s="1038"/>
      <c r="Y67" s="1038"/>
      <c r="Z67" s="1039"/>
      <c r="AA67" s="1037"/>
      <c r="AB67" s="1038"/>
      <c r="AC67" s="1038"/>
      <c r="AD67" s="1038"/>
      <c r="AE67" s="1039"/>
      <c r="AF67" s="1043"/>
      <c r="AG67" s="1044"/>
      <c r="AH67" s="1044"/>
      <c r="AI67" s="1044"/>
      <c r="AJ67" s="1045"/>
      <c r="AK67" s="1046"/>
      <c r="AL67" s="1032"/>
      <c r="AM67" s="1032"/>
      <c r="AN67" s="1032"/>
      <c r="AO67" s="1033"/>
      <c r="AP67" s="1037"/>
      <c r="AQ67" s="1038"/>
      <c r="AR67" s="1038"/>
      <c r="AS67" s="1038"/>
      <c r="AT67" s="1039"/>
      <c r="AU67" s="1037"/>
      <c r="AV67" s="1038"/>
      <c r="AW67" s="1038"/>
      <c r="AX67" s="1038"/>
      <c r="AY67" s="1039"/>
      <c r="AZ67" s="1037"/>
      <c r="BA67" s="1038"/>
      <c r="BB67" s="1038"/>
      <c r="BC67" s="1038"/>
      <c r="BD67" s="1049"/>
      <c r="BE67" s="232"/>
      <c r="BF67" s="232"/>
      <c r="BG67" s="232"/>
      <c r="BH67" s="232"/>
      <c r="BI67" s="232"/>
      <c r="BJ67" s="232"/>
      <c r="BK67" s="232"/>
      <c r="BL67" s="232"/>
      <c r="BM67" s="232"/>
      <c r="BN67" s="232"/>
      <c r="BO67" s="232"/>
      <c r="BP67" s="232"/>
      <c r="BQ67" s="229">
        <v>61</v>
      </c>
      <c r="BR67" s="234"/>
      <c r="BS67" s="977"/>
      <c r="BT67" s="978"/>
      <c r="BU67" s="978"/>
      <c r="BV67" s="978"/>
      <c r="BW67" s="978"/>
      <c r="BX67" s="978"/>
      <c r="BY67" s="978"/>
      <c r="BZ67" s="978"/>
      <c r="CA67" s="978"/>
      <c r="CB67" s="978"/>
      <c r="CC67" s="978"/>
      <c r="CD67" s="978"/>
      <c r="CE67" s="978"/>
      <c r="CF67" s="978"/>
      <c r="CG67" s="987"/>
      <c r="CH67" s="988"/>
      <c r="CI67" s="989"/>
      <c r="CJ67" s="989"/>
      <c r="CK67" s="989"/>
      <c r="CL67" s="990"/>
      <c r="CM67" s="988"/>
      <c r="CN67" s="989"/>
      <c r="CO67" s="989"/>
      <c r="CP67" s="989"/>
      <c r="CQ67" s="990"/>
      <c r="CR67" s="988"/>
      <c r="CS67" s="989"/>
      <c r="CT67" s="989"/>
      <c r="CU67" s="989"/>
      <c r="CV67" s="990"/>
      <c r="CW67" s="988"/>
      <c r="CX67" s="989"/>
      <c r="CY67" s="989"/>
      <c r="CZ67" s="989"/>
      <c r="DA67" s="990"/>
      <c r="DB67" s="988"/>
      <c r="DC67" s="989"/>
      <c r="DD67" s="989"/>
      <c r="DE67" s="989"/>
      <c r="DF67" s="990"/>
      <c r="DG67" s="988"/>
      <c r="DH67" s="989"/>
      <c r="DI67" s="989"/>
      <c r="DJ67" s="989"/>
      <c r="DK67" s="990"/>
      <c r="DL67" s="988"/>
      <c r="DM67" s="989"/>
      <c r="DN67" s="989"/>
      <c r="DO67" s="989"/>
      <c r="DP67" s="990"/>
      <c r="DQ67" s="988"/>
      <c r="DR67" s="989"/>
      <c r="DS67" s="989"/>
      <c r="DT67" s="989"/>
      <c r="DU67" s="990"/>
      <c r="DV67" s="977"/>
      <c r="DW67" s="978"/>
      <c r="DX67" s="978"/>
      <c r="DY67" s="978"/>
      <c r="DZ67" s="979"/>
      <c r="EA67" s="221"/>
    </row>
    <row r="68" spans="1:131" ht="26.25" customHeight="1" thickTop="1" x14ac:dyDescent="0.2">
      <c r="A68" s="227">
        <v>1</v>
      </c>
      <c r="B68" s="1018" t="s">
        <v>594</v>
      </c>
      <c r="C68" s="1019"/>
      <c r="D68" s="1019"/>
      <c r="E68" s="1019"/>
      <c r="F68" s="1019"/>
      <c r="G68" s="1019"/>
      <c r="H68" s="1019"/>
      <c r="I68" s="1019"/>
      <c r="J68" s="1019"/>
      <c r="K68" s="1019"/>
      <c r="L68" s="1019"/>
      <c r="M68" s="1019"/>
      <c r="N68" s="1019"/>
      <c r="O68" s="1019"/>
      <c r="P68" s="1020"/>
      <c r="Q68" s="1021">
        <v>10815</v>
      </c>
      <c r="R68" s="1015"/>
      <c r="S68" s="1015"/>
      <c r="T68" s="1015"/>
      <c r="U68" s="1015"/>
      <c r="V68" s="1015">
        <v>10447</v>
      </c>
      <c r="W68" s="1015"/>
      <c r="X68" s="1015"/>
      <c r="Y68" s="1015"/>
      <c r="Z68" s="1015"/>
      <c r="AA68" s="1015">
        <v>368</v>
      </c>
      <c r="AB68" s="1015"/>
      <c r="AC68" s="1015"/>
      <c r="AD68" s="1015"/>
      <c r="AE68" s="1015"/>
      <c r="AF68" s="1015">
        <v>2683</v>
      </c>
      <c r="AG68" s="1015"/>
      <c r="AH68" s="1015"/>
      <c r="AI68" s="1015"/>
      <c r="AJ68" s="1015"/>
      <c r="AK68" s="1015" t="s">
        <v>595</v>
      </c>
      <c r="AL68" s="1015"/>
      <c r="AM68" s="1015"/>
      <c r="AN68" s="1015"/>
      <c r="AO68" s="1015"/>
      <c r="AP68" s="1015">
        <v>10115</v>
      </c>
      <c r="AQ68" s="1015"/>
      <c r="AR68" s="1015"/>
      <c r="AS68" s="1015"/>
      <c r="AT68" s="1015"/>
      <c r="AU68" s="1015">
        <v>1000</v>
      </c>
      <c r="AV68" s="1015"/>
      <c r="AW68" s="1015"/>
      <c r="AX68" s="1015"/>
      <c r="AY68" s="1015"/>
      <c r="AZ68" s="1016"/>
      <c r="BA68" s="1016"/>
      <c r="BB68" s="1016"/>
      <c r="BC68" s="1016"/>
      <c r="BD68" s="1017"/>
      <c r="BE68" s="232"/>
      <c r="BF68" s="232"/>
      <c r="BG68" s="232"/>
      <c r="BH68" s="232"/>
      <c r="BI68" s="232"/>
      <c r="BJ68" s="232"/>
      <c r="BK68" s="232"/>
      <c r="BL68" s="232"/>
      <c r="BM68" s="232"/>
      <c r="BN68" s="232"/>
      <c r="BO68" s="232"/>
      <c r="BP68" s="232"/>
      <c r="BQ68" s="229">
        <v>62</v>
      </c>
      <c r="BR68" s="234"/>
      <c r="BS68" s="977"/>
      <c r="BT68" s="978"/>
      <c r="BU68" s="978"/>
      <c r="BV68" s="978"/>
      <c r="BW68" s="978"/>
      <c r="BX68" s="978"/>
      <c r="BY68" s="978"/>
      <c r="BZ68" s="978"/>
      <c r="CA68" s="978"/>
      <c r="CB68" s="978"/>
      <c r="CC68" s="978"/>
      <c r="CD68" s="978"/>
      <c r="CE68" s="978"/>
      <c r="CF68" s="978"/>
      <c r="CG68" s="987"/>
      <c r="CH68" s="988"/>
      <c r="CI68" s="989"/>
      <c r="CJ68" s="989"/>
      <c r="CK68" s="989"/>
      <c r="CL68" s="990"/>
      <c r="CM68" s="988"/>
      <c r="CN68" s="989"/>
      <c r="CO68" s="989"/>
      <c r="CP68" s="989"/>
      <c r="CQ68" s="990"/>
      <c r="CR68" s="988"/>
      <c r="CS68" s="989"/>
      <c r="CT68" s="989"/>
      <c r="CU68" s="989"/>
      <c r="CV68" s="990"/>
      <c r="CW68" s="988"/>
      <c r="CX68" s="989"/>
      <c r="CY68" s="989"/>
      <c r="CZ68" s="989"/>
      <c r="DA68" s="990"/>
      <c r="DB68" s="988"/>
      <c r="DC68" s="989"/>
      <c r="DD68" s="989"/>
      <c r="DE68" s="989"/>
      <c r="DF68" s="990"/>
      <c r="DG68" s="988"/>
      <c r="DH68" s="989"/>
      <c r="DI68" s="989"/>
      <c r="DJ68" s="989"/>
      <c r="DK68" s="990"/>
      <c r="DL68" s="988"/>
      <c r="DM68" s="989"/>
      <c r="DN68" s="989"/>
      <c r="DO68" s="989"/>
      <c r="DP68" s="990"/>
      <c r="DQ68" s="988"/>
      <c r="DR68" s="989"/>
      <c r="DS68" s="989"/>
      <c r="DT68" s="989"/>
      <c r="DU68" s="990"/>
      <c r="DV68" s="977"/>
      <c r="DW68" s="978"/>
      <c r="DX68" s="978"/>
      <c r="DY68" s="978"/>
      <c r="DZ68" s="979"/>
      <c r="EA68" s="221"/>
    </row>
    <row r="69" spans="1:131" ht="26.25" customHeight="1" x14ac:dyDescent="0.2">
      <c r="A69" s="229">
        <v>2</v>
      </c>
      <c r="B69" s="1006" t="s">
        <v>593</v>
      </c>
      <c r="C69" s="1007"/>
      <c r="D69" s="1007"/>
      <c r="E69" s="1007"/>
      <c r="F69" s="1007"/>
      <c r="G69" s="1007"/>
      <c r="H69" s="1007"/>
      <c r="I69" s="1007"/>
      <c r="J69" s="1007"/>
      <c r="K69" s="1007"/>
      <c r="L69" s="1007"/>
      <c r="M69" s="1007"/>
      <c r="N69" s="1007"/>
      <c r="O69" s="1007"/>
      <c r="P69" s="1008"/>
      <c r="Q69" s="1009">
        <v>3000</v>
      </c>
      <c r="R69" s="1003"/>
      <c r="S69" s="1003"/>
      <c r="T69" s="1003"/>
      <c r="U69" s="1003"/>
      <c r="V69" s="1003">
        <v>3163</v>
      </c>
      <c r="W69" s="1003"/>
      <c r="X69" s="1003"/>
      <c r="Y69" s="1003"/>
      <c r="Z69" s="1003"/>
      <c r="AA69" s="1003">
        <v>163</v>
      </c>
      <c r="AB69" s="1003"/>
      <c r="AC69" s="1003"/>
      <c r="AD69" s="1003"/>
      <c r="AE69" s="1003"/>
      <c r="AF69" s="1003">
        <v>-23</v>
      </c>
      <c r="AG69" s="1003"/>
      <c r="AH69" s="1003"/>
      <c r="AI69" s="1003"/>
      <c r="AJ69" s="1003"/>
      <c r="AK69" s="1003" t="s">
        <v>595</v>
      </c>
      <c r="AL69" s="1003"/>
      <c r="AM69" s="1003"/>
      <c r="AN69" s="1003"/>
      <c r="AO69" s="1003"/>
      <c r="AP69" s="1003">
        <v>2602</v>
      </c>
      <c r="AQ69" s="1003"/>
      <c r="AR69" s="1003"/>
      <c r="AS69" s="1003"/>
      <c r="AT69" s="1003"/>
      <c r="AU69" s="1003">
        <v>294</v>
      </c>
      <c r="AV69" s="1003"/>
      <c r="AW69" s="1003"/>
      <c r="AX69" s="1003"/>
      <c r="AY69" s="1003"/>
      <c r="AZ69" s="1004"/>
      <c r="BA69" s="1004"/>
      <c r="BB69" s="1004"/>
      <c r="BC69" s="1004"/>
      <c r="BD69" s="1005"/>
      <c r="BE69" s="232"/>
      <c r="BF69" s="232"/>
      <c r="BG69" s="232"/>
      <c r="BH69" s="232"/>
      <c r="BI69" s="232"/>
      <c r="BJ69" s="232"/>
      <c r="BK69" s="232"/>
      <c r="BL69" s="232"/>
      <c r="BM69" s="232"/>
      <c r="BN69" s="232"/>
      <c r="BO69" s="232"/>
      <c r="BP69" s="232"/>
      <c r="BQ69" s="229">
        <v>63</v>
      </c>
      <c r="BR69" s="234"/>
      <c r="BS69" s="977"/>
      <c r="BT69" s="978"/>
      <c r="BU69" s="978"/>
      <c r="BV69" s="978"/>
      <c r="BW69" s="978"/>
      <c r="BX69" s="978"/>
      <c r="BY69" s="978"/>
      <c r="BZ69" s="978"/>
      <c r="CA69" s="978"/>
      <c r="CB69" s="978"/>
      <c r="CC69" s="978"/>
      <c r="CD69" s="978"/>
      <c r="CE69" s="978"/>
      <c r="CF69" s="978"/>
      <c r="CG69" s="987"/>
      <c r="CH69" s="988"/>
      <c r="CI69" s="989"/>
      <c r="CJ69" s="989"/>
      <c r="CK69" s="989"/>
      <c r="CL69" s="990"/>
      <c r="CM69" s="988"/>
      <c r="CN69" s="989"/>
      <c r="CO69" s="989"/>
      <c r="CP69" s="989"/>
      <c r="CQ69" s="990"/>
      <c r="CR69" s="988"/>
      <c r="CS69" s="989"/>
      <c r="CT69" s="989"/>
      <c r="CU69" s="989"/>
      <c r="CV69" s="990"/>
      <c r="CW69" s="988"/>
      <c r="CX69" s="989"/>
      <c r="CY69" s="989"/>
      <c r="CZ69" s="989"/>
      <c r="DA69" s="990"/>
      <c r="DB69" s="988"/>
      <c r="DC69" s="989"/>
      <c r="DD69" s="989"/>
      <c r="DE69" s="989"/>
      <c r="DF69" s="990"/>
      <c r="DG69" s="988"/>
      <c r="DH69" s="989"/>
      <c r="DI69" s="989"/>
      <c r="DJ69" s="989"/>
      <c r="DK69" s="990"/>
      <c r="DL69" s="988"/>
      <c r="DM69" s="989"/>
      <c r="DN69" s="989"/>
      <c r="DO69" s="989"/>
      <c r="DP69" s="990"/>
      <c r="DQ69" s="988"/>
      <c r="DR69" s="989"/>
      <c r="DS69" s="989"/>
      <c r="DT69" s="989"/>
      <c r="DU69" s="990"/>
      <c r="DV69" s="977"/>
      <c r="DW69" s="978"/>
      <c r="DX69" s="978"/>
      <c r="DY69" s="978"/>
      <c r="DZ69" s="979"/>
      <c r="EA69" s="221"/>
    </row>
    <row r="70" spans="1:131" ht="26.25" customHeight="1" x14ac:dyDescent="0.2">
      <c r="A70" s="229">
        <v>3</v>
      </c>
      <c r="B70" s="1006" t="s">
        <v>585</v>
      </c>
      <c r="C70" s="1007"/>
      <c r="D70" s="1007"/>
      <c r="E70" s="1007"/>
      <c r="F70" s="1007"/>
      <c r="G70" s="1007"/>
      <c r="H70" s="1007"/>
      <c r="I70" s="1007"/>
      <c r="J70" s="1007"/>
      <c r="K70" s="1007"/>
      <c r="L70" s="1007"/>
      <c r="M70" s="1007"/>
      <c r="N70" s="1007"/>
      <c r="O70" s="1007"/>
      <c r="P70" s="1008"/>
      <c r="Q70" s="1009">
        <v>4474</v>
      </c>
      <c r="R70" s="1003"/>
      <c r="S70" s="1003"/>
      <c r="T70" s="1003"/>
      <c r="U70" s="1003"/>
      <c r="V70" s="1003">
        <v>4300</v>
      </c>
      <c r="W70" s="1003"/>
      <c r="X70" s="1003"/>
      <c r="Y70" s="1003"/>
      <c r="Z70" s="1003"/>
      <c r="AA70" s="1003">
        <v>174</v>
      </c>
      <c r="AB70" s="1003"/>
      <c r="AC70" s="1003"/>
      <c r="AD70" s="1003"/>
      <c r="AE70" s="1003"/>
      <c r="AF70" s="1003">
        <v>174</v>
      </c>
      <c r="AG70" s="1003"/>
      <c r="AH70" s="1003"/>
      <c r="AI70" s="1003"/>
      <c r="AJ70" s="1003"/>
      <c r="AK70" s="1003" t="s">
        <v>595</v>
      </c>
      <c r="AL70" s="1003"/>
      <c r="AM70" s="1003"/>
      <c r="AN70" s="1003"/>
      <c r="AO70" s="1003"/>
      <c r="AP70" s="1003">
        <v>5429</v>
      </c>
      <c r="AQ70" s="1003"/>
      <c r="AR70" s="1003"/>
      <c r="AS70" s="1003"/>
      <c r="AT70" s="1003"/>
      <c r="AU70" s="1003">
        <v>1706</v>
      </c>
      <c r="AV70" s="1003"/>
      <c r="AW70" s="1003"/>
      <c r="AX70" s="1003"/>
      <c r="AY70" s="1003"/>
      <c r="AZ70" s="1004"/>
      <c r="BA70" s="1004"/>
      <c r="BB70" s="1004"/>
      <c r="BC70" s="1004"/>
      <c r="BD70" s="1005"/>
      <c r="BE70" s="232"/>
      <c r="BF70" s="232"/>
      <c r="BG70" s="232"/>
      <c r="BH70" s="232"/>
      <c r="BI70" s="232"/>
      <c r="BJ70" s="232"/>
      <c r="BK70" s="232"/>
      <c r="BL70" s="232"/>
      <c r="BM70" s="232"/>
      <c r="BN70" s="232"/>
      <c r="BO70" s="232"/>
      <c r="BP70" s="232"/>
      <c r="BQ70" s="229">
        <v>64</v>
      </c>
      <c r="BR70" s="234"/>
      <c r="BS70" s="977"/>
      <c r="BT70" s="978"/>
      <c r="BU70" s="978"/>
      <c r="BV70" s="978"/>
      <c r="BW70" s="978"/>
      <c r="BX70" s="978"/>
      <c r="BY70" s="978"/>
      <c r="BZ70" s="978"/>
      <c r="CA70" s="978"/>
      <c r="CB70" s="978"/>
      <c r="CC70" s="978"/>
      <c r="CD70" s="978"/>
      <c r="CE70" s="978"/>
      <c r="CF70" s="978"/>
      <c r="CG70" s="987"/>
      <c r="CH70" s="988"/>
      <c r="CI70" s="989"/>
      <c r="CJ70" s="989"/>
      <c r="CK70" s="989"/>
      <c r="CL70" s="990"/>
      <c r="CM70" s="988"/>
      <c r="CN70" s="989"/>
      <c r="CO70" s="989"/>
      <c r="CP70" s="989"/>
      <c r="CQ70" s="990"/>
      <c r="CR70" s="988"/>
      <c r="CS70" s="989"/>
      <c r="CT70" s="989"/>
      <c r="CU70" s="989"/>
      <c r="CV70" s="990"/>
      <c r="CW70" s="988"/>
      <c r="CX70" s="989"/>
      <c r="CY70" s="989"/>
      <c r="CZ70" s="989"/>
      <c r="DA70" s="990"/>
      <c r="DB70" s="988"/>
      <c r="DC70" s="989"/>
      <c r="DD70" s="989"/>
      <c r="DE70" s="989"/>
      <c r="DF70" s="990"/>
      <c r="DG70" s="988"/>
      <c r="DH70" s="989"/>
      <c r="DI70" s="989"/>
      <c r="DJ70" s="989"/>
      <c r="DK70" s="990"/>
      <c r="DL70" s="988"/>
      <c r="DM70" s="989"/>
      <c r="DN70" s="989"/>
      <c r="DO70" s="989"/>
      <c r="DP70" s="990"/>
      <c r="DQ70" s="988"/>
      <c r="DR70" s="989"/>
      <c r="DS70" s="989"/>
      <c r="DT70" s="989"/>
      <c r="DU70" s="990"/>
      <c r="DV70" s="977"/>
      <c r="DW70" s="978"/>
      <c r="DX70" s="978"/>
      <c r="DY70" s="978"/>
      <c r="DZ70" s="979"/>
      <c r="EA70" s="221"/>
    </row>
    <row r="71" spans="1:131" ht="26.25" customHeight="1" x14ac:dyDescent="0.2">
      <c r="A71" s="229">
        <v>4</v>
      </c>
      <c r="B71" s="1006" t="s">
        <v>586</v>
      </c>
      <c r="C71" s="1007"/>
      <c r="D71" s="1007"/>
      <c r="E71" s="1007"/>
      <c r="F71" s="1007"/>
      <c r="G71" s="1007"/>
      <c r="H71" s="1007"/>
      <c r="I71" s="1007"/>
      <c r="J71" s="1007"/>
      <c r="K71" s="1007"/>
      <c r="L71" s="1007"/>
      <c r="M71" s="1007"/>
      <c r="N71" s="1007"/>
      <c r="O71" s="1007"/>
      <c r="P71" s="1008"/>
      <c r="Q71" s="1009">
        <v>549</v>
      </c>
      <c r="R71" s="1003"/>
      <c r="S71" s="1003"/>
      <c r="T71" s="1003"/>
      <c r="U71" s="1003"/>
      <c r="V71" s="1003">
        <v>528</v>
      </c>
      <c r="W71" s="1003"/>
      <c r="X71" s="1003"/>
      <c r="Y71" s="1003"/>
      <c r="Z71" s="1003"/>
      <c r="AA71" s="1003">
        <v>21</v>
      </c>
      <c r="AB71" s="1003"/>
      <c r="AC71" s="1003"/>
      <c r="AD71" s="1003"/>
      <c r="AE71" s="1003"/>
      <c r="AF71" s="1003">
        <v>21</v>
      </c>
      <c r="AG71" s="1003"/>
      <c r="AH71" s="1003"/>
      <c r="AI71" s="1003"/>
      <c r="AJ71" s="1003"/>
      <c r="AK71" s="1003" t="s">
        <v>595</v>
      </c>
      <c r="AL71" s="1003"/>
      <c r="AM71" s="1003"/>
      <c r="AN71" s="1003"/>
      <c r="AO71" s="1003"/>
      <c r="AP71" s="1003" t="s">
        <v>595</v>
      </c>
      <c r="AQ71" s="1003"/>
      <c r="AR71" s="1003"/>
      <c r="AS71" s="1003"/>
      <c r="AT71" s="1003"/>
      <c r="AU71" s="1003" t="s">
        <v>595</v>
      </c>
      <c r="AV71" s="1003"/>
      <c r="AW71" s="1003"/>
      <c r="AX71" s="1003"/>
      <c r="AY71" s="1003"/>
      <c r="AZ71" s="1004"/>
      <c r="BA71" s="1004"/>
      <c r="BB71" s="1004"/>
      <c r="BC71" s="1004"/>
      <c r="BD71" s="1005"/>
      <c r="BE71" s="232"/>
      <c r="BF71" s="232"/>
      <c r="BG71" s="232"/>
      <c r="BH71" s="232"/>
      <c r="BI71" s="232"/>
      <c r="BJ71" s="232"/>
      <c r="BK71" s="232"/>
      <c r="BL71" s="232"/>
      <c r="BM71" s="232"/>
      <c r="BN71" s="232"/>
      <c r="BO71" s="232"/>
      <c r="BP71" s="232"/>
      <c r="BQ71" s="229">
        <v>65</v>
      </c>
      <c r="BR71" s="234"/>
      <c r="BS71" s="977"/>
      <c r="BT71" s="978"/>
      <c r="BU71" s="978"/>
      <c r="BV71" s="978"/>
      <c r="BW71" s="978"/>
      <c r="BX71" s="978"/>
      <c r="BY71" s="978"/>
      <c r="BZ71" s="978"/>
      <c r="CA71" s="978"/>
      <c r="CB71" s="978"/>
      <c r="CC71" s="978"/>
      <c r="CD71" s="978"/>
      <c r="CE71" s="978"/>
      <c r="CF71" s="978"/>
      <c r="CG71" s="987"/>
      <c r="CH71" s="988"/>
      <c r="CI71" s="989"/>
      <c r="CJ71" s="989"/>
      <c r="CK71" s="989"/>
      <c r="CL71" s="990"/>
      <c r="CM71" s="988"/>
      <c r="CN71" s="989"/>
      <c r="CO71" s="989"/>
      <c r="CP71" s="989"/>
      <c r="CQ71" s="990"/>
      <c r="CR71" s="988"/>
      <c r="CS71" s="989"/>
      <c r="CT71" s="989"/>
      <c r="CU71" s="989"/>
      <c r="CV71" s="990"/>
      <c r="CW71" s="988"/>
      <c r="CX71" s="989"/>
      <c r="CY71" s="989"/>
      <c r="CZ71" s="989"/>
      <c r="DA71" s="990"/>
      <c r="DB71" s="988"/>
      <c r="DC71" s="989"/>
      <c r="DD71" s="989"/>
      <c r="DE71" s="989"/>
      <c r="DF71" s="990"/>
      <c r="DG71" s="988"/>
      <c r="DH71" s="989"/>
      <c r="DI71" s="989"/>
      <c r="DJ71" s="989"/>
      <c r="DK71" s="990"/>
      <c r="DL71" s="988"/>
      <c r="DM71" s="989"/>
      <c r="DN71" s="989"/>
      <c r="DO71" s="989"/>
      <c r="DP71" s="990"/>
      <c r="DQ71" s="988"/>
      <c r="DR71" s="989"/>
      <c r="DS71" s="989"/>
      <c r="DT71" s="989"/>
      <c r="DU71" s="990"/>
      <c r="DV71" s="977"/>
      <c r="DW71" s="978"/>
      <c r="DX71" s="978"/>
      <c r="DY71" s="978"/>
      <c r="DZ71" s="979"/>
      <c r="EA71" s="221"/>
    </row>
    <row r="72" spans="1:131" ht="26.25" customHeight="1" x14ac:dyDescent="0.2">
      <c r="A72" s="229">
        <v>5</v>
      </c>
      <c r="B72" s="1006" t="s">
        <v>587</v>
      </c>
      <c r="C72" s="1007"/>
      <c r="D72" s="1007"/>
      <c r="E72" s="1007"/>
      <c r="F72" s="1007"/>
      <c r="G72" s="1007"/>
      <c r="H72" s="1007"/>
      <c r="I72" s="1007"/>
      <c r="J72" s="1007"/>
      <c r="K72" s="1007"/>
      <c r="L72" s="1007"/>
      <c r="M72" s="1007"/>
      <c r="N72" s="1007"/>
      <c r="O72" s="1007"/>
      <c r="P72" s="1008"/>
      <c r="Q72" s="1009">
        <v>162891</v>
      </c>
      <c r="R72" s="1003"/>
      <c r="S72" s="1003"/>
      <c r="T72" s="1003"/>
      <c r="U72" s="1003"/>
      <c r="V72" s="1003">
        <v>159883</v>
      </c>
      <c r="W72" s="1003"/>
      <c r="X72" s="1003"/>
      <c r="Y72" s="1003"/>
      <c r="Z72" s="1003"/>
      <c r="AA72" s="1003">
        <v>3008</v>
      </c>
      <c r="AB72" s="1003"/>
      <c r="AC72" s="1003"/>
      <c r="AD72" s="1003"/>
      <c r="AE72" s="1003"/>
      <c r="AF72" s="1003">
        <v>3008</v>
      </c>
      <c r="AG72" s="1003"/>
      <c r="AH72" s="1003"/>
      <c r="AI72" s="1003"/>
      <c r="AJ72" s="1003"/>
      <c r="AK72" s="1003">
        <v>358</v>
      </c>
      <c r="AL72" s="1003"/>
      <c r="AM72" s="1003"/>
      <c r="AN72" s="1003"/>
      <c r="AO72" s="1003"/>
      <c r="AP72" s="1003" t="s">
        <v>595</v>
      </c>
      <c r="AQ72" s="1003"/>
      <c r="AR72" s="1003"/>
      <c r="AS72" s="1003"/>
      <c r="AT72" s="1003"/>
      <c r="AU72" s="1003" t="s">
        <v>595</v>
      </c>
      <c r="AV72" s="1003"/>
      <c r="AW72" s="1003"/>
      <c r="AX72" s="1003"/>
      <c r="AY72" s="1003"/>
      <c r="AZ72" s="1004"/>
      <c r="BA72" s="1004"/>
      <c r="BB72" s="1004"/>
      <c r="BC72" s="1004"/>
      <c r="BD72" s="1005"/>
      <c r="BE72" s="232"/>
      <c r="BF72" s="232"/>
      <c r="BG72" s="232"/>
      <c r="BH72" s="232"/>
      <c r="BI72" s="232"/>
      <c r="BJ72" s="232"/>
      <c r="BK72" s="232"/>
      <c r="BL72" s="232"/>
      <c r="BM72" s="232"/>
      <c r="BN72" s="232"/>
      <c r="BO72" s="232"/>
      <c r="BP72" s="232"/>
      <c r="BQ72" s="229">
        <v>66</v>
      </c>
      <c r="BR72" s="234"/>
      <c r="BS72" s="977"/>
      <c r="BT72" s="978"/>
      <c r="BU72" s="978"/>
      <c r="BV72" s="978"/>
      <c r="BW72" s="978"/>
      <c r="BX72" s="978"/>
      <c r="BY72" s="978"/>
      <c r="BZ72" s="978"/>
      <c r="CA72" s="978"/>
      <c r="CB72" s="978"/>
      <c r="CC72" s="978"/>
      <c r="CD72" s="978"/>
      <c r="CE72" s="978"/>
      <c r="CF72" s="978"/>
      <c r="CG72" s="987"/>
      <c r="CH72" s="988"/>
      <c r="CI72" s="989"/>
      <c r="CJ72" s="989"/>
      <c r="CK72" s="989"/>
      <c r="CL72" s="990"/>
      <c r="CM72" s="988"/>
      <c r="CN72" s="989"/>
      <c r="CO72" s="989"/>
      <c r="CP72" s="989"/>
      <c r="CQ72" s="990"/>
      <c r="CR72" s="988"/>
      <c r="CS72" s="989"/>
      <c r="CT72" s="989"/>
      <c r="CU72" s="989"/>
      <c r="CV72" s="990"/>
      <c r="CW72" s="988"/>
      <c r="CX72" s="989"/>
      <c r="CY72" s="989"/>
      <c r="CZ72" s="989"/>
      <c r="DA72" s="990"/>
      <c r="DB72" s="988"/>
      <c r="DC72" s="989"/>
      <c r="DD72" s="989"/>
      <c r="DE72" s="989"/>
      <c r="DF72" s="990"/>
      <c r="DG72" s="988"/>
      <c r="DH72" s="989"/>
      <c r="DI72" s="989"/>
      <c r="DJ72" s="989"/>
      <c r="DK72" s="990"/>
      <c r="DL72" s="988"/>
      <c r="DM72" s="989"/>
      <c r="DN72" s="989"/>
      <c r="DO72" s="989"/>
      <c r="DP72" s="990"/>
      <c r="DQ72" s="988"/>
      <c r="DR72" s="989"/>
      <c r="DS72" s="989"/>
      <c r="DT72" s="989"/>
      <c r="DU72" s="990"/>
      <c r="DV72" s="977"/>
      <c r="DW72" s="978"/>
      <c r="DX72" s="978"/>
      <c r="DY72" s="978"/>
      <c r="DZ72" s="979"/>
      <c r="EA72" s="221"/>
    </row>
    <row r="73" spans="1:131" ht="26.25" customHeight="1" x14ac:dyDescent="0.2">
      <c r="A73" s="229">
        <v>6</v>
      </c>
      <c r="B73" s="1006" t="s">
        <v>588</v>
      </c>
      <c r="C73" s="1007"/>
      <c r="D73" s="1007"/>
      <c r="E73" s="1007"/>
      <c r="F73" s="1007"/>
      <c r="G73" s="1007"/>
      <c r="H73" s="1007"/>
      <c r="I73" s="1007"/>
      <c r="J73" s="1007"/>
      <c r="K73" s="1007"/>
      <c r="L73" s="1007"/>
      <c r="M73" s="1007"/>
      <c r="N73" s="1007"/>
      <c r="O73" s="1007"/>
      <c r="P73" s="1008"/>
      <c r="Q73" s="1009">
        <v>3502</v>
      </c>
      <c r="R73" s="1003"/>
      <c r="S73" s="1003"/>
      <c r="T73" s="1003"/>
      <c r="U73" s="1003"/>
      <c r="V73" s="1003">
        <v>2763</v>
      </c>
      <c r="W73" s="1003"/>
      <c r="X73" s="1003"/>
      <c r="Y73" s="1003"/>
      <c r="Z73" s="1003"/>
      <c r="AA73" s="1003">
        <v>739</v>
      </c>
      <c r="AB73" s="1003"/>
      <c r="AC73" s="1003"/>
      <c r="AD73" s="1003"/>
      <c r="AE73" s="1003"/>
      <c r="AF73" s="1003">
        <v>739</v>
      </c>
      <c r="AG73" s="1003"/>
      <c r="AH73" s="1003"/>
      <c r="AI73" s="1003"/>
      <c r="AJ73" s="1003"/>
      <c r="AK73" s="1003" t="s">
        <v>595</v>
      </c>
      <c r="AL73" s="1003"/>
      <c r="AM73" s="1003"/>
      <c r="AN73" s="1003"/>
      <c r="AO73" s="1003"/>
      <c r="AP73" s="1003" t="s">
        <v>595</v>
      </c>
      <c r="AQ73" s="1003"/>
      <c r="AR73" s="1003"/>
      <c r="AS73" s="1003"/>
      <c r="AT73" s="1003"/>
      <c r="AU73" s="1003" t="s">
        <v>595</v>
      </c>
      <c r="AV73" s="1003"/>
      <c r="AW73" s="1003"/>
      <c r="AX73" s="1003"/>
      <c r="AY73" s="1003"/>
      <c r="AZ73" s="1004"/>
      <c r="BA73" s="1004"/>
      <c r="BB73" s="1004"/>
      <c r="BC73" s="1004"/>
      <c r="BD73" s="1005"/>
      <c r="BE73" s="232"/>
      <c r="BF73" s="232"/>
      <c r="BG73" s="232"/>
      <c r="BH73" s="232"/>
      <c r="BI73" s="232"/>
      <c r="BJ73" s="232"/>
      <c r="BK73" s="232"/>
      <c r="BL73" s="232"/>
      <c r="BM73" s="232"/>
      <c r="BN73" s="232"/>
      <c r="BO73" s="232"/>
      <c r="BP73" s="232"/>
      <c r="BQ73" s="229">
        <v>67</v>
      </c>
      <c r="BR73" s="234"/>
      <c r="BS73" s="977"/>
      <c r="BT73" s="978"/>
      <c r="BU73" s="978"/>
      <c r="BV73" s="978"/>
      <c r="BW73" s="978"/>
      <c r="BX73" s="978"/>
      <c r="BY73" s="978"/>
      <c r="BZ73" s="978"/>
      <c r="CA73" s="978"/>
      <c r="CB73" s="978"/>
      <c r="CC73" s="978"/>
      <c r="CD73" s="978"/>
      <c r="CE73" s="978"/>
      <c r="CF73" s="978"/>
      <c r="CG73" s="987"/>
      <c r="CH73" s="988"/>
      <c r="CI73" s="989"/>
      <c r="CJ73" s="989"/>
      <c r="CK73" s="989"/>
      <c r="CL73" s="990"/>
      <c r="CM73" s="988"/>
      <c r="CN73" s="989"/>
      <c r="CO73" s="989"/>
      <c r="CP73" s="989"/>
      <c r="CQ73" s="990"/>
      <c r="CR73" s="988"/>
      <c r="CS73" s="989"/>
      <c r="CT73" s="989"/>
      <c r="CU73" s="989"/>
      <c r="CV73" s="990"/>
      <c r="CW73" s="988"/>
      <c r="CX73" s="989"/>
      <c r="CY73" s="989"/>
      <c r="CZ73" s="989"/>
      <c r="DA73" s="990"/>
      <c r="DB73" s="988"/>
      <c r="DC73" s="989"/>
      <c r="DD73" s="989"/>
      <c r="DE73" s="989"/>
      <c r="DF73" s="990"/>
      <c r="DG73" s="988"/>
      <c r="DH73" s="989"/>
      <c r="DI73" s="989"/>
      <c r="DJ73" s="989"/>
      <c r="DK73" s="990"/>
      <c r="DL73" s="988"/>
      <c r="DM73" s="989"/>
      <c r="DN73" s="989"/>
      <c r="DO73" s="989"/>
      <c r="DP73" s="990"/>
      <c r="DQ73" s="988"/>
      <c r="DR73" s="989"/>
      <c r="DS73" s="989"/>
      <c r="DT73" s="989"/>
      <c r="DU73" s="990"/>
      <c r="DV73" s="977"/>
      <c r="DW73" s="978"/>
      <c r="DX73" s="978"/>
      <c r="DY73" s="978"/>
      <c r="DZ73" s="979"/>
      <c r="EA73" s="221"/>
    </row>
    <row r="74" spans="1:131" ht="26.25" customHeight="1" x14ac:dyDescent="0.2">
      <c r="A74" s="229">
        <v>7</v>
      </c>
      <c r="B74" s="1006" t="s">
        <v>589</v>
      </c>
      <c r="C74" s="1007"/>
      <c r="D74" s="1007"/>
      <c r="E74" s="1007"/>
      <c r="F74" s="1007"/>
      <c r="G74" s="1007"/>
      <c r="H74" s="1007"/>
      <c r="I74" s="1007"/>
      <c r="J74" s="1007"/>
      <c r="K74" s="1007"/>
      <c r="L74" s="1007"/>
      <c r="M74" s="1007"/>
      <c r="N74" s="1007"/>
      <c r="O74" s="1007"/>
      <c r="P74" s="1008"/>
      <c r="Q74" s="1009">
        <v>149</v>
      </c>
      <c r="R74" s="1003"/>
      <c r="S74" s="1003"/>
      <c r="T74" s="1003"/>
      <c r="U74" s="1003"/>
      <c r="V74" s="1003">
        <v>144</v>
      </c>
      <c r="W74" s="1003"/>
      <c r="X74" s="1003"/>
      <c r="Y74" s="1003"/>
      <c r="Z74" s="1003"/>
      <c r="AA74" s="1003">
        <v>5</v>
      </c>
      <c r="AB74" s="1003"/>
      <c r="AC74" s="1003"/>
      <c r="AD74" s="1003"/>
      <c r="AE74" s="1003"/>
      <c r="AF74" s="1003">
        <v>5</v>
      </c>
      <c r="AG74" s="1003"/>
      <c r="AH74" s="1003"/>
      <c r="AI74" s="1003"/>
      <c r="AJ74" s="1003"/>
      <c r="AK74" s="1003" t="s">
        <v>595</v>
      </c>
      <c r="AL74" s="1003"/>
      <c r="AM74" s="1003"/>
      <c r="AN74" s="1003"/>
      <c r="AO74" s="1003"/>
      <c r="AP74" s="1003" t="s">
        <v>595</v>
      </c>
      <c r="AQ74" s="1003"/>
      <c r="AR74" s="1003"/>
      <c r="AS74" s="1003"/>
      <c r="AT74" s="1003"/>
      <c r="AU74" s="1003" t="s">
        <v>595</v>
      </c>
      <c r="AV74" s="1003"/>
      <c r="AW74" s="1003"/>
      <c r="AX74" s="1003"/>
      <c r="AY74" s="1003"/>
      <c r="AZ74" s="1004"/>
      <c r="BA74" s="1004"/>
      <c r="BB74" s="1004"/>
      <c r="BC74" s="1004"/>
      <c r="BD74" s="1005"/>
      <c r="BE74" s="232"/>
      <c r="BF74" s="232"/>
      <c r="BG74" s="232"/>
      <c r="BH74" s="232"/>
      <c r="BI74" s="232"/>
      <c r="BJ74" s="232"/>
      <c r="BK74" s="232"/>
      <c r="BL74" s="232"/>
      <c r="BM74" s="232"/>
      <c r="BN74" s="232"/>
      <c r="BO74" s="232"/>
      <c r="BP74" s="232"/>
      <c r="BQ74" s="229">
        <v>68</v>
      </c>
      <c r="BR74" s="234"/>
      <c r="BS74" s="977"/>
      <c r="BT74" s="978"/>
      <c r="BU74" s="978"/>
      <c r="BV74" s="978"/>
      <c r="BW74" s="978"/>
      <c r="BX74" s="978"/>
      <c r="BY74" s="978"/>
      <c r="BZ74" s="978"/>
      <c r="CA74" s="978"/>
      <c r="CB74" s="978"/>
      <c r="CC74" s="978"/>
      <c r="CD74" s="978"/>
      <c r="CE74" s="978"/>
      <c r="CF74" s="978"/>
      <c r="CG74" s="987"/>
      <c r="CH74" s="988"/>
      <c r="CI74" s="989"/>
      <c r="CJ74" s="989"/>
      <c r="CK74" s="989"/>
      <c r="CL74" s="990"/>
      <c r="CM74" s="988"/>
      <c r="CN74" s="989"/>
      <c r="CO74" s="989"/>
      <c r="CP74" s="989"/>
      <c r="CQ74" s="990"/>
      <c r="CR74" s="988"/>
      <c r="CS74" s="989"/>
      <c r="CT74" s="989"/>
      <c r="CU74" s="989"/>
      <c r="CV74" s="990"/>
      <c r="CW74" s="988"/>
      <c r="CX74" s="989"/>
      <c r="CY74" s="989"/>
      <c r="CZ74" s="989"/>
      <c r="DA74" s="990"/>
      <c r="DB74" s="988"/>
      <c r="DC74" s="989"/>
      <c r="DD74" s="989"/>
      <c r="DE74" s="989"/>
      <c r="DF74" s="990"/>
      <c r="DG74" s="988"/>
      <c r="DH74" s="989"/>
      <c r="DI74" s="989"/>
      <c r="DJ74" s="989"/>
      <c r="DK74" s="990"/>
      <c r="DL74" s="988"/>
      <c r="DM74" s="989"/>
      <c r="DN74" s="989"/>
      <c r="DO74" s="989"/>
      <c r="DP74" s="990"/>
      <c r="DQ74" s="988"/>
      <c r="DR74" s="989"/>
      <c r="DS74" s="989"/>
      <c r="DT74" s="989"/>
      <c r="DU74" s="990"/>
      <c r="DV74" s="977"/>
      <c r="DW74" s="978"/>
      <c r="DX74" s="978"/>
      <c r="DY74" s="978"/>
      <c r="DZ74" s="979"/>
      <c r="EA74" s="221"/>
    </row>
    <row r="75" spans="1:131" ht="26.25" customHeight="1" x14ac:dyDescent="0.2">
      <c r="A75" s="229">
        <v>8</v>
      </c>
      <c r="B75" s="1006" t="s">
        <v>590</v>
      </c>
      <c r="C75" s="1007"/>
      <c r="D75" s="1007"/>
      <c r="E75" s="1007"/>
      <c r="F75" s="1007"/>
      <c r="G75" s="1007"/>
      <c r="H75" s="1007"/>
      <c r="I75" s="1007"/>
      <c r="J75" s="1007"/>
      <c r="K75" s="1007"/>
      <c r="L75" s="1007"/>
      <c r="M75" s="1007"/>
      <c r="N75" s="1007"/>
      <c r="O75" s="1007"/>
      <c r="P75" s="1008"/>
      <c r="Q75" s="1010">
        <v>1</v>
      </c>
      <c r="R75" s="1011"/>
      <c r="S75" s="1011"/>
      <c r="T75" s="1011"/>
      <c r="U75" s="1012"/>
      <c r="V75" s="1013">
        <v>1</v>
      </c>
      <c r="W75" s="1011"/>
      <c r="X75" s="1011"/>
      <c r="Y75" s="1011"/>
      <c r="Z75" s="1012"/>
      <c r="AA75" s="1013">
        <v>0</v>
      </c>
      <c r="AB75" s="1011"/>
      <c r="AC75" s="1011"/>
      <c r="AD75" s="1011"/>
      <c r="AE75" s="1012"/>
      <c r="AF75" s="1013">
        <v>0</v>
      </c>
      <c r="AG75" s="1011"/>
      <c r="AH75" s="1011"/>
      <c r="AI75" s="1011"/>
      <c r="AJ75" s="1012"/>
      <c r="AK75" s="1013" t="s">
        <v>595</v>
      </c>
      <c r="AL75" s="1011"/>
      <c r="AM75" s="1011"/>
      <c r="AN75" s="1011"/>
      <c r="AO75" s="1012"/>
      <c r="AP75" s="1013" t="s">
        <v>595</v>
      </c>
      <c r="AQ75" s="1011"/>
      <c r="AR75" s="1011"/>
      <c r="AS75" s="1011"/>
      <c r="AT75" s="1012"/>
      <c r="AU75" s="1013" t="s">
        <v>595</v>
      </c>
      <c r="AV75" s="1011"/>
      <c r="AW75" s="1011"/>
      <c r="AX75" s="1011"/>
      <c r="AY75" s="1012"/>
      <c r="AZ75" s="1004"/>
      <c r="BA75" s="1004"/>
      <c r="BB75" s="1004"/>
      <c r="BC75" s="1004"/>
      <c r="BD75" s="1005"/>
      <c r="BE75" s="232"/>
      <c r="BF75" s="232"/>
      <c r="BG75" s="232"/>
      <c r="BH75" s="232"/>
      <c r="BI75" s="232"/>
      <c r="BJ75" s="232"/>
      <c r="BK75" s="232"/>
      <c r="BL75" s="232"/>
      <c r="BM75" s="232"/>
      <c r="BN75" s="232"/>
      <c r="BO75" s="232"/>
      <c r="BP75" s="232"/>
      <c r="BQ75" s="229">
        <v>69</v>
      </c>
      <c r="BR75" s="234"/>
      <c r="BS75" s="977"/>
      <c r="BT75" s="978"/>
      <c r="BU75" s="978"/>
      <c r="BV75" s="978"/>
      <c r="BW75" s="978"/>
      <c r="BX75" s="978"/>
      <c r="BY75" s="978"/>
      <c r="BZ75" s="978"/>
      <c r="CA75" s="978"/>
      <c r="CB75" s="978"/>
      <c r="CC75" s="978"/>
      <c r="CD75" s="978"/>
      <c r="CE75" s="978"/>
      <c r="CF75" s="978"/>
      <c r="CG75" s="987"/>
      <c r="CH75" s="988"/>
      <c r="CI75" s="989"/>
      <c r="CJ75" s="989"/>
      <c r="CK75" s="989"/>
      <c r="CL75" s="990"/>
      <c r="CM75" s="988"/>
      <c r="CN75" s="989"/>
      <c r="CO75" s="989"/>
      <c r="CP75" s="989"/>
      <c r="CQ75" s="990"/>
      <c r="CR75" s="988"/>
      <c r="CS75" s="989"/>
      <c r="CT75" s="989"/>
      <c r="CU75" s="989"/>
      <c r="CV75" s="990"/>
      <c r="CW75" s="988"/>
      <c r="CX75" s="989"/>
      <c r="CY75" s="989"/>
      <c r="CZ75" s="989"/>
      <c r="DA75" s="990"/>
      <c r="DB75" s="988"/>
      <c r="DC75" s="989"/>
      <c r="DD75" s="989"/>
      <c r="DE75" s="989"/>
      <c r="DF75" s="990"/>
      <c r="DG75" s="988"/>
      <c r="DH75" s="989"/>
      <c r="DI75" s="989"/>
      <c r="DJ75" s="989"/>
      <c r="DK75" s="990"/>
      <c r="DL75" s="988"/>
      <c r="DM75" s="989"/>
      <c r="DN75" s="989"/>
      <c r="DO75" s="989"/>
      <c r="DP75" s="990"/>
      <c r="DQ75" s="988"/>
      <c r="DR75" s="989"/>
      <c r="DS75" s="989"/>
      <c r="DT75" s="989"/>
      <c r="DU75" s="990"/>
      <c r="DV75" s="977"/>
      <c r="DW75" s="978"/>
      <c r="DX75" s="978"/>
      <c r="DY75" s="978"/>
      <c r="DZ75" s="979"/>
      <c r="EA75" s="221"/>
    </row>
    <row r="76" spans="1:131" ht="26.25" customHeight="1" x14ac:dyDescent="0.2">
      <c r="A76" s="229">
        <v>9</v>
      </c>
      <c r="B76" s="1006" t="s">
        <v>592</v>
      </c>
      <c r="C76" s="1007"/>
      <c r="D76" s="1007"/>
      <c r="E76" s="1007"/>
      <c r="F76" s="1007"/>
      <c r="G76" s="1007"/>
      <c r="H76" s="1007"/>
      <c r="I76" s="1007"/>
      <c r="J76" s="1007"/>
      <c r="K76" s="1007"/>
      <c r="L76" s="1007"/>
      <c r="M76" s="1007"/>
      <c r="N76" s="1007"/>
      <c r="O76" s="1007"/>
      <c r="P76" s="1008"/>
      <c r="Q76" s="1010">
        <v>4</v>
      </c>
      <c r="R76" s="1011"/>
      <c r="S76" s="1011"/>
      <c r="T76" s="1011"/>
      <c r="U76" s="1012"/>
      <c r="V76" s="1013">
        <v>1</v>
      </c>
      <c r="W76" s="1011"/>
      <c r="X76" s="1011"/>
      <c r="Y76" s="1011"/>
      <c r="Z76" s="1012"/>
      <c r="AA76" s="1013">
        <v>3</v>
      </c>
      <c r="AB76" s="1011"/>
      <c r="AC76" s="1011"/>
      <c r="AD76" s="1011"/>
      <c r="AE76" s="1012"/>
      <c r="AF76" s="1013">
        <v>3</v>
      </c>
      <c r="AG76" s="1011"/>
      <c r="AH76" s="1011"/>
      <c r="AI76" s="1011"/>
      <c r="AJ76" s="1012"/>
      <c r="AK76" s="1014" t="s">
        <v>595</v>
      </c>
      <c r="AL76" s="1011"/>
      <c r="AM76" s="1011"/>
      <c r="AN76" s="1011"/>
      <c r="AO76" s="1012"/>
      <c r="AP76" s="1013" t="s">
        <v>595</v>
      </c>
      <c r="AQ76" s="1011"/>
      <c r="AR76" s="1011"/>
      <c r="AS76" s="1011"/>
      <c r="AT76" s="1012"/>
      <c r="AU76" s="1013" t="s">
        <v>595</v>
      </c>
      <c r="AV76" s="1011"/>
      <c r="AW76" s="1011"/>
      <c r="AX76" s="1011"/>
      <c r="AY76" s="1012"/>
      <c r="AZ76" s="1004"/>
      <c r="BA76" s="1004"/>
      <c r="BB76" s="1004"/>
      <c r="BC76" s="1004"/>
      <c r="BD76" s="1005"/>
      <c r="BE76" s="232"/>
      <c r="BF76" s="232"/>
      <c r="BG76" s="232"/>
      <c r="BH76" s="232"/>
      <c r="BI76" s="232"/>
      <c r="BJ76" s="232"/>
      <c r="BK76" s="232"/>
      <c r="BL76" s="232"/>
      <c r="BM76" s="232"/>
      <c r="BN76" s="232"/>
      <c r="BO76" s="232"/>
      <c r="BP76" s="232"/>
      <c r="BQ76" s="229">
        <v>70</v>
      </c>
      <c r="BR76" s="234"/>
      <c r="BS76" s="977"/>
      <c r="BT76" s="978"/>
      <c r="BU76" s="978"/>
      <c r="BV76" s="978"/>
      <c r="BW76" s="978"/>
      <c r="BX76" s="978"/>
      <c r="BY76" s="978"/>
      <c r="BZ76" s="978"/>
      <c r="CA76" s="978"/>
      <c r="CB76" s="978"/>
      <c r="CC76" s="978"/>
      <c r="CD76" s="978"/>
      <c r="CE76" s="978"/>
      <c r="CF76" s="978"/>
      <c r="CG76" s="987"/>
      <c r="CH76" s="988"/>
      <c r="CI76" s="989"/>
      <c r="CJ76" s="989"/>
      <c r="CK76" s="989"/>
      <c r="CL76" s="990"/>
      <c r="CM76" s="988"/>
      <c r="CN76" s="989"/>
      <c r="CO76" s="989"/>
      <c r="CP76" s="989"/>
      <c r="CQ76" s="990"/>
      <c r="CR76" s="988"/>
      <c r="CS76" s="989"/>
      <c r="CT76" s="989"/>
      <c r="CU76" s="989"/>
      <c r="CV76" s="990"/>
      <c r="CW76" s="988"/>
      <c r="CX76" s="989"/>
      <c r="CY76" s="989"/>
      <c r="CZ76" s="989"/>
      <c r="DA76" s="990"/>
      <c r="DB76" s="988"/>
      <c r="DC76" s="989"/>
      <c r="DD76" s="989"/>
      <c r="DE76" s="989"/>
      <c r="DF76" s="990"/>
      <c r="DG76" s="988"/>
      <c r="DH76" s="989"/>
      <c r="DI76" s="989"/>
      <c r="DJ76" s="989"/>
      <c r="DK76" s="990"/>
      <c r="DL76" s="988"/>
      <c r="DM76" s="989"/>
      <c r="DN76" s="989"/>
      <c r="DO76" s="989"/>
      <c r="DP76" s="990"/>
      <c r="DQ76" s="988"/>
      <c r="DR76" s="989"/>
      <c r="DS76" s="989"/>
      <c r="DT76" s="989"/>
      <c r="DU76" s="990"/>
      <c r="DV76" s="977"/>
      <c r="DW76" s="978"/>
      <c r="DX76" s="978"/>
      <c r="DY76" s="978"/>
      <c r="DZ76" s="979"/>
      <c r="EA76" s="221"/>
    </row>
    <row r="77" spans="1:131" ht="26.25" customHeight="1" x14ac:dyDescent="0.2">
      <c r="A77" s="229">
        <v>10</v>
      </c>
      <c r="B77" s="1006" t="s">
        <v>591</v>
      </c>
      <c r="C77" s="1007"/>
      <c r="D77" s="1007"/>
      <c r="E77" s="1007"/>
      <c r="F77" s="1007"/>
      <c r="G77" s="1007"/>
      <c r="H77" s="1007"/>
      <c r="I77" s="1007"/>
      <c r="J77" s="1007"/>
      <c r="K77" s="1007"/>
      <c r="L77" s="1007"/>
      <c r="M77" s="1007"/>
      <c r="N77" s="1007"/>
      <c r="O77" s="1007"/>
      <c r="P77" s="1008"/>
      <c r="Q77" s="1010">
        <v>1</v>
      </c>
      <c r="R77" s="1011"/>
      <c r="S77" s="1011"/>
      <c r="T77" s="1011"/>
      <c r="U77" s="1012"/>
      <c r="V77" s="1013">
        <v>0</v>
      </c>
      <c r="W77" s="1011"/>
      <c r="X77" s="1011"/>
      <c r="Y77" s="1011"/>
      <c r="Z77" s="1012"/>
      <c r="AA77" s="1013">
        <v>1</v>
      </c>
      <c r="AB77" s="1011"/>
      <c r="AC77" s="1011"/>
      <c r="AD77" s="1011"/>
      <c r="AE77" s="1012"/>
      <c r="AF77" s="1013">
        <v>1</v>
      </c>
      <c r="AG77" s="1011"/>
      <c r="AH77" s="1011"/>
      <c r="AI77" s="1011"/>
      <c r="AJ77" s="1012"/>
      <c r="AK77" s="1013" t="s">
        <v>595</v>
      </c>
      <c r="AL77" s="1011"/>
      <c r="AM77" s="1011"/>
      <c r="AN77" s="1011"/>
      <c r="AO77" s="1012"/>
      <c r="AP77" s="1013" t="s">
        <v>595</v>
      </c>
      <c r="AQ77" s="1011"/>
      <c r="AR77" s="1011"/>
      <c r="AS77" s="1011"/>
      <c r="AT77" s="1012"/>
      <c r="AU77" s="1013" t="s">
        <v>595</v>
      </c>
      <c r="AV77" s="1011"/>
      <c r="AW77" s="1011"/>
      <c r="AX77" s="1011"/>
      <c r="AY77" s="1012"/>
      <c r="AZ77" s="1004"/>
      <c r="BA77" s="1004"/>
      <c r="BB77" s="1004"/>
      <c r="BC77" s="1004"/>
      <c r="BD77" s="1005"/>
      <c r="BE77" s="232"/>
      <c r="BF77" s="232"/>
      <c r="BG77" s="232"/>
      <c r="BH77" s="232"/>
      <c r="BI77" s="232"/>
      <c r="BJ77" s="232"/>
      <c r="BK77" s="232"/>
      <c r="BL77" s="232"/>
      <c r="BM77" s="232"/>
      <c r="BN77" s="232"/>
      <c r="BO77" s="232"/>
      <c r="BP77" s="232"/>
      <c r="BQ77" s="229">
        <v>71</v>
      </c>
      <c r="BR77" s="234"/>
      <c r="BS77" s="977"/>
      <c r="BT77" s="978"/>
      <c r="BU77" s="978"/>
      <c r="BV77" s="978"/>
      <c r="BW77" s="978"/>
      <c r="BX77" s="978"/>
      <c r="BY77" s="978"/>
      <c r="BZ77" s="978"/>
      <c r="CA77" s="978"/>
      <c r="CB77" s="978"/>
      <c r="CC77" s="978"/>
      <c r="CD77" s="978"/>
      <c r="CE77" s="978"/>
      <c r="CF77" s="978"/>
      <c r="CG77" s="987"/>
      <c r="CH77" s="988"/>
      <c r="CI77" s="989"/>
      <c r="CJ77" s="989"/>
      <c r="CK77" s="989"/>
      <c r="CL77" s="990"/>
      <c r="CM77" s="988"/>
      <c r="CN77" s="989"/>
      <c r="CO77" s="989"/>
      <c r="CP77" s="989"/>
      <c r="CQ77" s="990"/>
      <c r="CR77" s="988"/>
      <c r="CS77" s="989"/>
      <c r="CT77" s="989"/>
      <c r="CU77" s="989"/>
      <c r="CV77" s="990"/>
      <c r="CW77" s="988"/>
      <c r="CX77" s="989"/>
      <c r="CY77" s="989"/>
      <c r="CZ77" s="989"/>
      <c r="DA77" s="990"/>
      <c r="DB77" s="988"/>
      <c r="DC77" s="989"/>
      <c r="DD77" s="989"/>
      <c r="DE77" s="989"/>
      <c r="DF77" s="990"/>
      <c r="DG77" s="988"/>
      <c r="DH77" s="989"/>
      <c r="DI77" s="989"/>
      <c r="DJ77" s="989"/>
      <c r="DK77" s="990"/>
      <c r="DL77" s="988"/>
      <c r="DM77" s="989"/>
      <c r="DN77" s="989"/>
      <c r="DO77" s="989"/>
      <c r="DP77" s="990"/>
      <c r="DQ77" s="988"/>
      <c r="DR77" s="989"/>
      <c r="DS77" s="989"/>
      <c r="DT77" s="989"/>
      <c r="DU77" s="990"/>
      <c r="DV77" s="977"/>
      <c r="DW77" s="978"/>
      <c r="DX77" s="978"/>
      <c r="DY77" s="978"/>
      <c r="DZ77" s="979"/>
      <c r="EA77" s="221"/>
    </row>
    <row r="78" spans="1:131" ht="26.25" customHeight="1" x14ac:dyDescent="0.2">
      <c r="A78" s="229">
        <v>11</v>
      </c>
      <c r="B78" s="1006"/>
      <c r="C78" s="1007"/>
      <c r="D78" s="1007"/>
      <c r="E78" s="1007"/>
      <c r="F78" s="1007"/>
      <c r="G78" s="1007"/>
      <c r="H78" s="1007"/>
      <c r="I78" s="1007"/>
      <c r="J78" s="1007"/>
      <c r="K78" s="1007"/>
      <c r="L78" s="1007"/>
      <c r="M78" s="1007"/>
      <c r="N78" s="1007"/>
      <c r="O78" s="1007"/>
      <c r="P78" s="1008"/>
      <c r="Q78" s="1009"/>
      <c r="R78" s="1003"/>
      <c r="S78" s="1003"/>
      <c r="T78" s="1003"/>
      <c r="U78" s="1003"/>
      <c r="V78" s="1003"/>
      <c r="W78" s="1003"/>
      <c r="X78" s="1003"/>
      <c r="Y78" s="1003"/>
      <c r="Z78" s="1003"/>
      <c r="AA78" s="1003"/>
      <c r="AB78" s="1003"/>
      <c r="AC78" s="1003"/>
      <c r="AD78" s="1003"/>
      <c r="AE78" s="1003"/>
      <c r="AF78" s="1003"/>
      <c r="AG78" s="1003"/>
      <c r="AH78" s="1003"/>
      <c r="AI78" s="1003"/>
      <c r="AJ78" s="1003"/>
      <c r="AK78" s="1003"/>
      <c r="AL78" s="1003"/>
      <c r="AM78" s="1003"/>
      <c r="AN78" s="1003"/>
      <c r="AO78" s="1003"/>
      <c r="AP78" s="1003"/>
      <c r="AQ78" s="1003"/>
      <c r="AR78" s="1003"/>
      <c r="AS78" s="1003"/>
      <c r="AT78" s="1003"/>
      <c r="AU78" s="1003"/>
      <c r="AV78" s="1003"/>
      <c r="AW78" s="1003"/>
      <c r="AX78" s="1003"/>
      <c r="AY78" s="1003"/>
      <c r="AZ78" s="1004"/>
      <c r="BA78" s="1004"/>
      <c r="BB78" s="1004"/>
      <c r="BC78" s="1004"/>
      <c r="BD78" s="1005"/>
      <c r="BE78" s="232"/>
      <c r="BF78" s="232"/>
      <c r="BG78" s="232"/>
      <c r="BH78" s="232"/>
      <c r="BI78" s="232"/>
      <c r="BJ78" s="221"/>
      <c r="BK78" s="221"/>
      <c r="BL78" s="221"/>
      <c r="BM78" s="221"/>
      <c r="BN78" s="221"/>
      <c r="BO78" s="232"/>
      <c r="BP78" s="232"/>
      <c r="BQ78" s="229">
        <v>72</v>
      </c>
      <c r="BR78" s="234"/>
      <c r="BS78" s="977"/>
      <c r="BT78" s="978"/>
      <c r="BU78" s="978"/>
      <c r="BV78" s="978"/>
      <c r="BW78" s="978"/>
      <c r="BX78" s="978"/>
      <c r="BY78" s="978"/>
      <c r="BZ78" s="978"/>
      <c r="CA78" s="978"/>
      <c r="CB78" s="978"/>
      <c r="CC78" s="978"/>
      <c r="CD78" s="978"/>
      <c r="CE78" s="978"/>
      <c r="CF78" s="978"/>
      <c r="CG78" s="987"/>
      <c r="CH78" s="988"/>
      <c r="CI78" s="989"/>
      <c r="CJ78" s="989"/>
      <c r="CK78" s="989"/>
      <c r="CL78" s="990"/>
      <c r="CM78" s="988"/>
      <c r="CN78" s="989"/>
      <c r="CO78" s="989"/>
      <c r="CP78" s="989"/>
      <c r="CQ78" s="990"/>
      <c r="CR78" s="988"/>
      <c r="CS78" s="989"/>
      <c r="CT78" s="989"/>
      <c r="CU78" s="989"/>
      <c r="CV78" s="990"/>
      <c r="CW78" s="988"/>
      <c r="CX78" s="989"/>
      <c r="CY78" s="989"/>
      <c r="CZ78" s="989"/>
      <c r="DA78" s="990"/>
      <c r="DB78" s="988"/>
      <c r="DC78" s="989"/>
      <c r="DD78" s="989"/>
      <c r="DE78" s="989"/>
      <c r="DF78" s="990"/>
      <c r="DG78" s="988"/>
      <c r="DH78" s="989"/>
      <c r="DI78" s="989"/>
      <c r="DJ78" s="989"/>
      <c r="DK78" s="990"/>
      <c r="DL78" s="988"/>
      <c r="DM78" s="989"/>
      <c r="DN78" s="989"/>
      <c r="DO78" s="989"/>
      <c r="DP78" s="990"/>
      <c r="DQ78" s="988"/>
      <c r="DR78" s="989"/>
      <c r="DS78" s="989"/>
      <c r="DT78" s="989"/>
      <c r="DU78" s="990"/>
      <c r="DV78" s="977"/>
      <c r="DW78" s="978"/>
      <c r="DX78" s="978"/>
      <c r="DY78" s="978"/>
      <c r="DZ78" s="979"/>
      <c r="EA78" s="221"/>
    </row>
    <row r="79" spans="1:131" ht="26.25" customHeight="1" x14ac:dyDescent="0.2">
      <c r="A79" s="229">
        <v>12</v>
      </c>
      <c r="B79" s="1006"/>
      <c r="C79" s="1007"/>
      <c r="D79" s="1007"/>
      <c r="E79" s="1007"/>
      <c r="F79" s="1007"/>
      <c r="G79" s="1007"/>
      <c r="H79" s="1007"/>
      <c r="I79" s="1007"/>
      <c r="J79" s="1007"/>
      <c r="K79" s="1007"/>
      <c r="L79" s="1007"/>
      <c r="M79" s="1007"/>
      <c r="N79" s="1007"/>
      <c r="O79" s="1007"/>
      <c r="P79" s="1008"/>
      <c r="Q79" s="1009"/>
      <c r="R79" s="1003"/>
      <c r="S79" s="1003"/>
      <c r="T79" s="1003"/>
      <c r="U79" s="1003"/>
      <c r="V79" s="1003"/>
      <c r="W79" s="1003"/>
      <c r="X79" s="1003"/>
      <c r="Y79" s="1003"/>
      <c r="Z79" s="1003"/>
      <c r="AA79" s="1003"/>
      <c r="AB79" s="1003"/>
      <c r="AC79" s="1003"/>
      <c r="AD79" s="1003"/>
      <c r="AE79" s="1003"/>
      <c r="AF79" s="1003"/>
      <c r="AG79" s="1003"/>
      <c r="AH79" s="1003"/>
      <c r="AI79" s="1003"/>
      <c r="AJ79" s="1003"/>
      <c r="AK79" s="1003"/>
      <c r="AL79" s="1003"/>
      <c r="AM79" s="1003"/>
      <c r="AN79" s="1003"/>
      <c r="AO79" s="1003"/>
      <c r="AP79" s="1003"/>
      <c r="AQ79" s="1003"/>
      <c r="AR79" s="1003"/>
      <c r="AS79" s="1003"/>
      <c r="AT79" s="1003"/>
      <c r="AU79" s="1003"/>
      <c r="AV79" s="1003"/>
      <c r="AW79" s="1003"/>
      <c r="AX79" s="1003"/>
      <c r="AY79" s="1003"/>
      <c r="AZ79" s="1004"/>
      <c r="BA79" s="1004"/>
      <c r="BB79" s="1004"/>
      <c r="BC79" s="1004"/>
      <c r="BD79" s="1005"/>
      <c r="BE79" s="232"/>
      <c r="BF79" s="232"/>
      <c r="BG79" s="232"/>
      <c r="BH79" s="232"/>
      <c r="BI79" s="232"/>
      <c r="BJ79" s="221"/>
      <c r="BK79" s="221"/>
      <c r="BL79" s="221"/>
      <c r="BM79" s="221"/>
      <c r="BN79" s="221"/>
      <c r="BO79" s="232"/>
      <c r="BP79" s="232"/>
      <c r="BQ79" s="229">
        <v>73</v>
      </c>
      <c r="BR79" s="234"/>
      <c r="BS79" s="977"/>
      <c r="BT79" s="978"/>
      <c r="BU79" s="978"/>
      <c r="BV79" s="978"/>
      <c r="BW79" s="978"/>
      <c r="BX79" s="978"/>
      <c r="BY79" s="978"/>
      <c r="BZ79" s="978"/>
      <c r="CA79" s="978"/>
      <c r="CB79" s="978"/>
      <c r="CC79" s="978"/>
      <c r="CD79" s="978"/>
      <c r="CE79" s="978"/>
      <c r="CF79" s="978"/>
      <c r="CG79" s="987"/>
      <c r="CH79" s="988"/>
      <c r="CI79" s="989"/>
      <c r="CJ79" s="989"/>
      <c r="CK79" s="989"/>
      <c r="CL79" s="990"/>
      <c r="CM79" s="988"/>
      <c r="CN79" s="989"/>
      <c r="CO79" s="989"/>
      <c r="CP79" s="989"/>
      <c r="CQ79" s="990"/>
      <c r="CR79" s="988"/>
      <c r="CS79" s="989"/>
      <c r="CT79" s="989"/>
      <c r="CU79" s="989"/>
      <c r="CV79" s="990"/>
      <c r="CW79" s="988"/>
      <c r="CX79" s="989"/>
      <c r="CY79" s="989"/>
      <c r="CZ79" s="989"/>
      <c r="DA79" s="990"/>
      <c r="DB79" s="988"/>
      <c r="DC79" s="989"/>
      <c r="DD79" s="989"/>
      <c r="DE79" s="989"/>
      <c r="DF79" s="990"/>
      <c r="DG79" s="988"/>
      <c r="DH79" s="989"/>
      <c r="DI79" s="989"/>
      <c r="DJ79" s="989"/>
      <c r="DK79" s="990"/>
      <c r="DL79" s="988"/>
      <c r="DM79" s="989"/>
      <c r="DN79" s="989"/>
      <c r="DO79" s="989"/>
      <c r="DP79" s="990"/>
      <c r="DQ79" s="988"/>
      <c r="DR79" s="989"/>
      <c r="DS79" s="989"/>
      <c r="DT79" s="989"/>
      <c r="DU79" s="990"/>
      <c r="DV79" s="977"/>
      <c r="DW79" s="978"/>
      <c r="DX79" s="978"/>
      <c r="DY79" s="978"/>
      <c r="DZ79" s="979"/>
      <c r="EA79" s="221"/>
    </row>
    <row r="80" spans="1:131" ht="26.25" customHeight="1" x14ac:dyDescent="0.2">
      <c r="A80" s="229">
        <v>13</v>
      </c>
      <c r="B80" s="1006"/>
      <c r="C80" s="1007"/>
      <c r="D80" s="1007"/>
      <c r="E80" s="1007"/>
      <c r="F80" s="1007"/>
      <c r="G80" s="1007"/>
      <c r="H80" s="1007"/>
      <c r="I80" s="1007"/>
      <c r="J80" s="1007"/>
      <c r="K80" s="1007"/>
      <c r="L80" s="1007"/>
      <c r="M80" s="1007"/>
      <c r="N80" s="1007"/>
      <c r="O80" s="1007"/>
      <c r="P80" s="1008"/>
      <c r="Q80" s="1009"/>
      <c r="R80" s="1003"/>
      <c r="S80" s="1003"/>
      <c r="T80" s="1003"/>
      <c r="U80" s="1003"/>
      <c r="V80" s="1003"/>
      <c r="W80" s="1003"/>
      <c r="X80" s="1003"/>
      <c r="Y80" s="1003"/>
      <c r="Z80" s="1003"/>
      <c r="AA80" s="1003"/>
      <c r="AB80" s="1003"/>
      <c r="AC80" s="1003"/>
      <c r="AD80" s="1003"/>
      <c r="AE80" s="1003"/>
      <c r="AF80" s="1003"/>
      <c r="AG80" s="1003"/>
      <c r="AH80" s="1003"/>
      <c r="AI80" s="1003"/>
      <c r="AJ80" s="1003"/>
      <c r="AK80" s="1003"/>
      <c r="AL80" s="1003"/>
      <c r="AM80" s="1003"/>
      <c r="AN80" s="1003"/>
      <c r="AO80" s="1003"/>
      <c r="AP80" s="1003"/>
      <c r="AQ80" s="1003"/>
      <c r="AR80" s="1003"/>
      <c r="AS80" s="1003"/>
      <c r="AT80" s="1003"/>
      <c r="AU80" s="1003"/>
      <c r="AV80" s="1003"/>
      <c r="AW80" s="1003"/>
      <c r="AX80" s="1003"/>
      <c r="AY80" s="1003"/>
      <c r="AZ80" s="1004"/>
      <c r="BA80" s="1004"/>
      <c r="BB80" s="1004"/>
      <c r="BC80" s="1004"/>
      <c r="BD80" s="1005"/>
      <c r="BE80" s="232"/>
      <c r="BF80" s="232"/>
      <c r="BG80" s="232"/>
      <c r="BH80" s="232"/>
      <c r="BI80" s="232"/>
      <c r="BJ80" s="232"/>
      <c r="BK80" s="232"/>
      <c r="BL80" s="232"/>
      <c r="BM80" s="232"/>
      <c r="BN80" s="232"/>
      <c r="BO80" s="232"/>
      <c r="BP80" s="232"/>
      <c r="BQ80" s="229">
        <v>74</v>
      </c>
      <c r="BR80" s="234"/>
      <c r="BS80" s="977"/>
      <c r="BT80" s="978"/>
      <c r="BU80" s="978"/>
      <c r="BV80" s="978"/>
      <c r="BW80" s="978"/>
      <c r="BX80" s="978"/>
      <c r="BY80" s="978"/>
      <c r="BZ80" s="978"/>
      <c r="CA80" s="978"/>
      <c r="CB80" s="978"/>
      <c r="CC80" s="978"/>
      <c r="CD80" s="978"/>
      <c r="CE80" s="978"/>
      <c r="CF80" s="978"/>
      <c r="CG80" s="987"/>
      <c r="CH80" s="988"/>
      <c r="CI80" s="989"/>
      <c r="CJ80" s="989"/>
      <c r="CK80" s="989"/>
      <c r="CL80" s="990"/>
      <c r="CM80" s="988"/>
      <c r="CN80" s="989"/>
      <c r="CO80" s="989"/>
      <c r="CP80" s="989"/>
      <c r="CQ80" s="990"/>
      <c r="CR80" s="988"/>
      <c r="CS80" s="989"/>
      <c r="CT80" s="989"/>
      <c r="CU80" s="989"/>
      <c r="CV80" s="990"/>
      <c r="CW80" s="988"/>
      <c r="CX80" s="989"/>
      <c r="CY80" s="989"/>
      <c r="CZ80" s="989"/>
      <c r="DA80" s="990"/>
      <c r="DB80" s="988"/>
      <c r="DC80" s="989"/>
      <c r="DD80" s="989"/>
      <c r="DE80" s="989"/>
      <c r="DF80" s="990"/>
      <c r="DG80" s="988"/>
      <c r="DH80" s="989"/>
      <c r="DI80" s="989"/>
      <c r="DJ80" s="989"/>
      <c r="DK80" s="990"/>
      <c r="DL80" s="988"/>
      <c r="DM80" s="989"/>
      <c r="DN80" s="989"/>
      <c r="DO80" s="989"/>
      <c r="DP80" s="990"/>
      <c r="DQ80" s="988"/>
      <c r="DR80" s="989"/>
      <c r="DS80" s="989"/>
      <c r="DT80" s="989"/>
      <c r="DU80" s="990"/>
      <c r="DV80" s="977"/>
      <c r="DW80" s="978"/>
      <c r="DX80" s="978"/>
      <c r="DY80" s="978"/>
      <c r="DZ80" s="979"/>
      <c r="EA80" s="221"/>
    </row>
    <row r="81" spans="1:131" ht="26.25" customHeight="1" x14ac:dyDescent="0.2">
      <c r="A81" s="229">
        <v>14</v>
      </c>
      <c r="B81" s="1006"/>
      <c r="C81" s="1007"/>
      <c r="D81" s="1007"/>
      <c r="E81" s="1007"/>
      <c r="F81" s="1007"/>
      <c r="G81" s="1007"/>
      <c r="H81" s="1007"/>
      <c r="I81" s="1007"/>
      <c r="J81" s="1007"/>
      <c r="K81" s="1007"/>
      <c r="L81" s="1007"/>
      <c r="M81" s="1007"/>
      <c r="N81" s="1007"/>
      <c r="O81" s="1007"/>
      <c r="P81" s="1008"/>
      <c r="Q81" s="1009"/>
      <c r="R81" s="1003"/>
      <c r="S81" s="1003"/>
      <c r="T81" s="1003"/>
      <c r="U81" s="1003"/>
      <c r="V81" s="1003"/>
      <c r="W81" s="1003"/>
      <c r="X81" s="1003"/>
      <c r="Y81" s="1003"/>
      <c r="Z81" s="1003"/>
      <c r="AA81" s="1003"/>
      <c r="AB81" s="1003"/>
      <c r="AC81" s="1003"/>
      <c r="AD81" s="1003"/>
      <c r="AE81" s="1003"/>
      <c r="AF81" s="1003"/>
      <c r="AG81" s="1003"/>
      <c r="AH81" s="1003"/>
      <c r="AI81" s="1003"/>
      <c r="AJ81" s="1003"/>
      <c r="AK81" s="1003"/>
      <c r="AL81" s="1003"/>
      <c r="AM81" s="1003"/>
      <c r="AN81" s="1003"/>
      <c r="AO81" s="1003"/>
      <c r="AP81" s="1003"/>
      <c r="AQ81" s="1003"/>
      <c r="AR81" s="1003"/>
      <c r="AS81" s="1003"/>
      <c r="AT81" s="1003"/>
      <c r="AU81" s="1003"/>
      <c r="AV81" s="1003"/>
      <c r="AW81" s="1003"/>
      <c r="AX81" s="1003"/>
      <c r="AY81" s="1003"/>
      <c r="AZ81" s="1004"/>
      <c r="BA81" s="1004"/>
      <c r="BB81" s="1004"/>
      <c r="BC81" s="1004"/>
      <c r="BD81" s="1005"/>
      <c r="BE81" s="232"/>
      <c r="BF81" s="232"/>
      <c r="BG81" s="232"/>
      <c r="BH81" s="232"/>
      <c r="BI81" s="232"/>
      <c r="BJ81" s="232"/>
      <c r="BK81" s="232"/>
      <c r="BL81" s="232"/>
      <c r="BM81" s="232"/>
      <c r="BN81" s="232"/>
      <c r="BO81" s="232"/>
      <c r="BP81" s="232"/>
      <c r="BQ81" s="229">
        <v>75</v>
      </c>
      <c r="BR81" s="234"/>
      <c r="BS81" s="977"/>
      <c r="BT81" s="978"/>
      <c r="BU81" s="978"/>
      <c r="BV81" s="978"/>
      <c r="BW81" s="978"/>
      <c r="BX81" s="978"/>
      <c r="BY81" s="978"/>
      <c r="BZ81" s="978"/>
      <c r="CA81" s="978"/>
      <c r="CB81" s="978"/>
      <c r="CC81" s="978"/>
      <c r="CD81" s="978"/>
      <c r="CE81" s="978"/>
      <c r="CF81" s="978"/>
      <c r="CG81" s="987"/>
      <c r="CH81" s="988"/>
      <c r="CI81" s="989"/>
      <c r="CJ81" s="989"/>
      <c r="CK81" s="989"/>
      <c r="CL81" s="990"/>
      <c r="CM81" s="988"/>
      <c r="CN81" s="989"/>
      <c r="CO81" s="989"/>
      <c r="CP81" s="989"/>
      <c r="CQ81" s="990"/>
      <c r="CR81" s="988"/>
      <c r="CS81" s="989"/>
      <c r="CT81" s="989"/>
      <c r="CU81" s="989"/>
      <c r="CV81" s="990"/>
      <c r="CW81" s="988"/>
      <c r="CX81" s="989"/>
      <c r="CY81" s="989"/>
      <c r="CZ81" s="989"/>
      <c r="DA81" s="990"/>
      <c r="DB81" s="988"/>
      <c r="DC81" s="989"/>
      <c r="DD81" s="989"/>
      <c r="DE81" s="989"/>
      <c r="DF81" s="990"/>
      <c r="DG81" s="988"/>
      <c r="DH81" s="989"/>
      <c r="DI81" s="989"/>
      <c r="DJ81" s="989"/>
      <c r="DK81" s="990"/>
      <c r="DL81" s="988"/>
      <c r="DM81" s="989"/>
      <c r="DN81" s="989"/>
      <c r="DO81" s="989"/>
      <c r="DP81" s="990"/>
      <c r="DQ81" s="988"/>
      <c r="DR81" s="989"/>
      <c r="DS81" s="989"/>
      <c r="DT81" s="989"/>
      <c r="DU81" s="990"/>
      <c r="DV81" s="977"/>
      <c r="DW81" s="978"/>
      <c r="DX81" s="978"/>
      <c r="DY81" s="978"/>
      <c r="DZ81" s="979"/>
      <c r="EA81" s="221"/>
    </row>
    <row r="82" spans="1:131" ht="26.25" customHeight="1" x14ac:dyDescent="0.2">
      <c r="A82" s="229">
        <v>15</v>
      </c>
      <c r="B82" s="1006"/>
      <c r="C82" s="1007"/>
      <c r="D82" s="1007"/>
      <c r="E82" s="1007"/>
      <c r="F82" s="1007"/>
      <c r="G82" s="1007"/>
      <c r="H82" s="1007"/>
      <c r="I82" s="1007"/>
      <c r="J82" s="1007"/>
      <c r="K82" s="1007"/>
      <c r="L82" s="1007"/>
      <c r="M82" s="1007"/>
      <c r="N82" s="1007"/>
      <c r="O82" s="1007"/>
      <c r="P82" s="1008"/>
      <c r="Q82" s="1009"/>
      <c r="R82" s="1003"/>
      <c r="S82" s="1003"/>
      <c r="T82" s="1003"/>
      <c r="U82" s="1003"/>
      <c r="V82" s="1003"/>
      <c r="W82" s="1003"/>
      <c r="X82" s="1003"/>
      <c r="Y82" s="1003"/>
      <c r="Z82" s="1003"/>
      <c r="AA82" s="1003"/>
      <c r="AB82" s="1003"/>
      <c r="AC82" s="1003"/>
      <c r="AD82" s="1003"/>
      <c r="AE82" s="1003"/>
      <c r="AF82" s="1003"/>
      <c r="AG82" s="1003"/>
      <c r="AH82" s="1003"/>
      <c r="AI82" s="1003"/>
      <c r="AJ82" s="1003"/>
      <c r="AK82" s="1003"/>
      <c r="AL82" s="1003"/>
      <c r="AM82" s="1003"/>
      <c r="AN82" s="1003"/>
      <c r="AO82" s="1003"/>
      <c r="AP82" s="1003"/>
      <c r="AQ82" s="1003"/>
      <c r="AR82" s="1003"/>
      <c r="AS82" s="1003"/>
      <c r="AT82" s="1003"/>
      <c r="AU82" s="1003"/>
      <c r="AV82" s="1003"/>
      <c r="AW82" s="1003"/>
      <c r="AX82" s="1003"/>
      <c r="AY82" s="1003"/>
      <c r="AZ82" s="1004"/>
      <c r="BA82" s="1004"/>
      <c r="BB82" s="1004"/>
      <c r="BC82" s="1004"/>
      <c r="BD82" s="1005"/>
      <c r="BE82" s="232"/>
      <c r="BF82" s="232"/>
      <c r="BG82" s="232"/>
      <c r="BH82" s="232"/>
      <c r="BI82" s="232"/>
      <c r="BJ82" s="232"/>
      <c r="BK82" s="232"/>
      <c r="BL82" s="232"/>
      <c r="BM82" s="232"/>
      <c r="BN82" s="232"/>
      <c r="BO82" s="232"/>
      <c r="BP82" s="232"/>
      <c r="BQ82" s="229">
        <v>76</v>
      </c>
      <c r="BR82" s="234"/>
      <c r="BS82" s="977"/>
      <c r="BT82" s="978"/>
      <c r="BU82" s="978"/>
      <c r="BV82" s="978"/>
      <c r="BW82" s="978"/>
      <c r="BX82" s="978"/>
      <c r="BY82" s="978"/>
      <c r="BZ82" s="978"/>
      <c r="CA82" s="978"/>
      <c r="CB82" s="978"/>
      <c r="CC82" s="978"/>
      <c r="CD82" s="978"/>
      <c r="CE82" s="978"/>
      <c r="CF82" s="978"/>
      <c r="CG82" s="987"/>
      <c r="CH82" s="988"/>
      <c r="CI82" s="989"/>
      <c r="CJ82" s="989"/>
      <c r="CK82" s="989"/>
      <c r="CL82" s="990"/>
      <c r="CM82" s="988"/>
      <c r="CN82" s="989"/>
      <c r="CO82" s="989"/>
      <c r="CP82" s="989"/>
      <c r="CQ82" s="990"/>
      <c r="CR82" s="988"/>
      <c r="CS82" s="989"/>
      <c r="CT82" s="989"/>
      <c r="CU82" s="989"/>
      <c r="CV82" s="990"/>
      <c r="CW82" s="988"/>
      <c r="CX82" s="989"/>
      <c r="CY82" s="989"/>
      <c r="CZ82" s="989"/>
      <c r="DA82" s="990"/>
      <c r="DB82" s="988"/>
      <c r="DC82" s="989"/>
      <c r="DD82" s="989"/>
      <c r="DE82" s="989"/>
      <c r="DF82" s="990"/>
      <c r="DG82" s="988"/>
      <c r="DH82" s="989"/>
      <c r="DI82" s="989"/>
      <c r="DJ82" s="989"/>
      <c r="DK82" s="990"/>
      <c r="DL82" s="988"/>
      <c r="DM82" s="989"/>
      <c r="DN82" s="989"/>
      <c r="DO82" s="989"/>
      <c r="DP82" s="990"/>
      <c r="DQ82" s="988"/>
      <c r="DR82" s="989"/>
      <c r="DS82" s="989"/>
      <c r="DT82" s="989"/>
      <c r="DU82" s="990"/>
      <c r="DV82" s="977"/>
      <c r="DW82" s="978"/>
      <c r="DX82" s="978"/>
      <c r="DY82" s="978"/>
      <c r="DZ82" s="979"/>
      <c r="EA82" s="221"/>
    </row>
    <row r="83" spans="1:131" ht="26.25" customHeight="1" x14ac:dyDescent="0.2">
      <c r="A83" s="229">
        <v>16</v>
      </c>
      <c r="B83" s="1006"/>
      <c r="C83" s="1007"/>
      <c r="D83" s="1007"/>
      <c r="E83" s="1007"/>
      <c r="F83" s="1007"/>
      <c r="G83" s="1007"/>
      <c r="H83" s="1007"/>
      <c r="I83" s="1007"/>
      <c r="J83" s="1007"/>
      <c r="K83" s="1007"/>
      <c r="L83" s="1007"/>
      <c r="M83" s="1007"/>
      <c r="N83" s="1007"/>
      <c r="O83" s="1007"/>
      <c r="P83" s="1008"/>
      <c r="Q83" s="1009"/>
      <c r="R83" s="1003"/>
      <c r="S83" s="1003"/>
      <c r="T83" s="1003"/>
      <c r="U83" s="1003"/>
      <c r="V83" s="1003"/>
      <c r="W83" s="1003"/>
      <c r="X83" s="1003"/>
      <c r="Y83" s="1003"/>
      <c r="Z83" s="1003"/>
      <c r="AA83" s="1003"/>
      <c r="AB83" s="1003"/>
      <c r="AC83" s="1003"/>
      <c r="AD83" s="1003"/>
      <c r="AE83" s="1003"/>
      <c r="AF83" s="1003"/>
      <c r="AG83" s="1003"/>
      <c r="AH83" s="1003"/>
      <c r="AI83" s="1003"/>
      <c r="AJ83" s="1003"/>
      <c r="AK83" s="1003"/>
      <c r="AL83" s="1003"/>
      <c r="AM83" s="1003"/>
      <c r="AN83" s="1003"/>
      <c r="AO83" s="1003"/>
      <c r="AP83" s="1003"/>
      <c r="AQ83" s="1003"/>
      <c r="AR83" s="1003"/>
      <c r="AS83" s="1003"/>
      <c r="AT83" s="1003"/>
      <c r="AU83" s="1003"/>
      <c r="AV83" s="1003"/>
      <c r="AW83" s="1003"/>
      <c r="AX83" s="1003"/>
      <c r="AY83" s="1003"/>
      <c r="AZ83" s="1004"/>
      <c r="BA83" s="1004"/>
      <c r="BB83" s="1004"/>
      <c r="BC83" s="1004"/>
      <c r="BD83" s="1005"/>
      <c r="BE83" s="232"/>
      <c r="BF83" s="232"/>
      <c r="BG83" s="232"/>
      <c r="BH83" s="232"/>
      <c r="BI83" s="232"/>
      <c r="BJ83" s="232"/>
      <c r="BK83" s="232"/>
      <c r="BL83" s="232"/>
      <c r="BM83" s="232"/>
      <c r="BN83" s="232"/>
      <c r="BO83" s="232"/>
      <c r="BP83" s="232"/>
      <c r="BQ83" s="229">
        <v>77</v>
      </c>
      <c r="BR83" s="234"/>
      <c r="BS83" s="977"/>
      <c r="BT83" s="978"/>
      <c r="BU83" s="978"/>
      <c r="BV83" s="978"/>
      <c r="BW83" s="978"/>
      <c r="BX83" s="978"/>
      <c r="BY83" s="978"/>
      <c r="BZ83" s="978"/>
      <c r="CA83" s="978"/>
      <c r="CB83" s="978"/>
      <c r="CC83" s="978"/>
      <c r="CD83" s="978"/>
      <c r="CE83" s="978"/>
      <c r="CF83" s="978"/>
      <c r="CG83" s="987"/>
      <c r="CH83" s="988"/>
      <c r="CI83" s="989"/>
      <c r="CJ83" s="989"/>
      <c r="CK83" s="989"/>
      <c r="CL83" s="990"/>
      <c r="CM83" s="988"/>
      <c r="CN83" s="989"/>
      <c r="CO83" s="989"/>
      <c r="CP83" s="989"/>
      <c r="CQ83" s="990"/>
      <c r="CR83" s="988"/>
      <c r="CS83" s="989"/>
      <c r="CT83" s="989"/>
      <c r="CU83" s="989"/>
      <c r="CV83" s="990"/>
      <c r="CW83" s="988"/>
      <c r="CX83" s="989"/>
      <c r="CY83" s="989"/>
      <c r="CZ83" s="989"/>
      <c r="DA83" s="990"/>
      <c r="DB83" s="988"/>
      <c r="DC83" s="989"/>
      <c r="DD83" s="989"/>
      <c r="DE83" s="989"/>
      <c r="DF83" s="990"/>
      <c r="DG83" s="988"/>
      <c r="DH83" s="989"/>
      <c r="DI83" s="989"/>
      <c r="DJ83" s="989"/>
      <c r="DK83" s="990"/>
      <c r="DL83" s="988"/>
      <c r="DM83" s="989"/>
      <c r="DN83" s="989"/>
      <c r="DO83" s="989"/>
      <c r="DP83" s="990"/>
      <c r="DQ83" s="988"/>
      <c r="DR83" s="989"/>
      <c r="DS83" s="989"/>
      <c r="DT83" s="989"/>
      <c r="DU83" s="990"/>
      <c r="DV83" s="977"/>
      <c r="DW83" s="978"/>
      <c r="DX83" s="978"/>
      <c r="DY83" s="978"/>
      <c r="DZ83" s="979"/>
      <c r="EA83" s="221"/>
    </row>
    <row r="84" spans="1:131" ht="26.25" customHeight="1" x14ac:dyDescent="0.2">
      <c r="A84" s="229">
        <v>17</v>
      </c>
      <c r="B84" s="1006"/>
      <c r="C84" s="1007"/>
      <c r="D84" s="1007"/>
      <c r="E84" s="1007"/>
      <c r="F84" s="1007"/>
      <c r="G84" s="1007"/>
      <c r="H84" s="1007"/>
      <c r="I84" s="1007"/>
      <c r="J84" s="1007"/>
      <c r="K84" s="1007"/>
      <c r="L84" s="1007"/>
      <c r="M84" s="1007"/>
      <c r="N84" s="1007"/>
      <c r="O84" s="1007"/>
      <c r="P84" s="1008"/>
      <c r="Q84" s="1009"/>
      <c r="R84" s="1003"/>
      <c r="S84" s="1003"/>
      <c r="T84" s="1003"/>
      <c r="U84" s="1003"/>
      <c r="V84" s="1003"/>
      <c r="W84" s="1003"/>
      <c r="X84" s="1003"/>
      <c r="Y84" s="1003"/>
      <c r="Z84" s="1003"/>
      <c r="AA84" s="1003"/>
      <c r="AB84" s="1003"/>
      <c r="AC84" s="1003"/>
      <c r="AD84" s="1003"/>
      <c r="AE84" s="1003"/>
      <c r="AF84" s="1003"/>
      <c r="AG84" s="1003"/>
      <c r="AH84" s="1003"/>
      <c r="AI84" s="1003"/>
      <c r="AJ84" s="1003"/>
      <c r="AK84" s="1003"/>
      <c r="AL84" s="1003"/>
      <c r="AM84" s="1003"/>
      <c r="AN84" s="1003"/>
      <c r="AO84" s="1003"/>
      <c r="AP84" s="1003"/>
      <c r="AQ84" s="1003"/>
      <c r="AR84" s="1003"/>
      <c r="AS84" s="1003"/>
      <c r="AT84" s="1003"/>
      <c r="AU84" s="1003"/>
      <c r="AV84" s="1003"/>
      <c r="AW84" s="1003"/>
      <c r="AX84" s="1003"/>
      <c r="AY84" s="1003"/>
      <c r="AZ84" s="1004"/>
      <c r="BA84" s="1004"/>
      <c r="BB84" s="1004"/>
      <c r="BC84" s="1004"/>
      <c r="BD84" s="1005"/>
      <c r="BE84" s="232"/>
      <c r="BF84" s="232"/>
      <c r="BG84" s="232"/>
      <c r="BH84" s="232"/>
      <c r="BI84" s="232"/>
      <c r="BJ84" s="232"/>
      <c r="BK84" s="232"/>
      <c r="BL84" s="232"/>
      <c r="BM84" s="232"/>
      <c r="BN84" s="232"/>
      <c r="BO84" s="232"/>
      <c r="BP84" s="232"/>
      <c r="BQ84" s="229">
        <v>78</v>
      </c>
      <c r="BR84" s="234"/>
      <c r="BS84" s="977"/>
      <c r="BT84" s="978"/>
      <c r="BU84" s="978"/>
      <c r="BV84" s="978"/>
      <c r="BW84" s="978"/>
      <c r="BX84" s="978"/>
      <c r="BY84" s="978"/>
      <c r="BZ84" s="978"/>
      <c r="CA84" s="978"/>
      <c r="CB84" s="978"/>
      <c r="CC84" s="978"/>
      <c r="CD84" s="978"/>
      <c r="CE84" s="978"/>
      <c r="CF84" s="978"/>
      <c r="CG84" s="987"/>
      <c r="CH84" s="988"/>
      <c r="CI84" s="989"/>
      <c r="CJ84" s="989"/>
      <c r="CK84" s="989"/>
      <c r="CL84" s="990"/>
      <c r="CM84" s="988"/>
      <c r="CN84" s="989"/>
      <c r="CO84" s="989"/>
      <c r="CP84" s="989"/>
      <c r="CQ84" s="990"/>
      <c r="CR84" s="988"/>
      <c r="CS84" s="989"/>
      <c r="CT84" s="989"/>
      <c r="CU84" s="989"/>
      <c r="CV84" s="990"/>
      <c r="CW84" s="988"/>
      <c r="CX84" s="989"/>
      <c r="CY84" s="989"/>
      <c r="CZ84" s="989"/>
      <c r="DA84" s="990"/>
      <c r="DB84" s="988"/>
      <c r="DC84" s="989"/>
      <c r="DD84" s="989"/>
      <c r="DE84" s="989"/>
      <c r="DF84" s="990"/>
      <c r="DG84" s="988"/>
      <c r="DH84" s="989"/>
      <c r="DI84" s="989"/>
      <c r="DJ84" s="989"/>
      <c r="DK84" s="990"/>
      <c r="DL84" s="988"/>
      <c r="DM84" s="989"/>
      <c r="DN84" s="989"/>
      <c r="DO84" s="989"/>
      <c r="DP84" s="990"/>
      <c r="DQ84" s="988"/>
      <c r="DR84" s="989"/>
      <c r="DS84" s="989"/>
      <c r="DT84" s="989"/>
      <c r="DU84" s="990"/>
      <c r="DV84" s="977"/>
      <c r="DW84" s="978"/>
      <c r="DX84" s="978"/>
      <c r="DY84" s="978"/>
      <c r="DZ84" s="979"/>
      <c r="EA84" s="221"/>
    </row>
    <row r="85" spans="1:131" ht="26.25" customHeight="1" x14ac:dyDescent="0.2">
      <c r="A85" s="229">
        <v>18</v>
      </c>
      <c r="B85" s="1006"/>
      <c r="C85" s="1007"/>
      <c r="D85" s="1007"/>
      <c r="E85" s="1007"/>
      <c r="F85" s="1007"/>
      <c r="G85" s="1007"/>
      <c r="H85" s="1007"/>
      <c r="I85" s="1007"/>
      <c r="J85" s="1007"/>
      <c r="K85" s="1007"/>
      <c r="L85" s="1007"/>
      <c r="M85" s="1007"/>
      <c r="N85" s="1007"/>
      <c r="O85" s="1007"/>
      <c r="P85" s="1008"/>
      <c r="Q85" s="1009"/>
      <c r="R85" s="1003"/>
      <c r="S85" s="1003"/>
      <c r="T85" s="1003"/>
      <c r="U85" s="1003"/>
      <c r="V85" s="1003"/>
      <c r="W85" s="1003"/>
      <c r="X85" s="1003"/>
      <c r="Y85" s="1003"/>
      <c r="Z85" s="1003"/>
      <c r="AA85" s="1003"/>
      <c r="AB85" s="1003"/>
      <c r="AC85" s="1003"/>
      <c r="AD85" s="1003"/>
      <c r="AE85" s="1003"/>
      <c r="AF85" s="1003"/>
      <c r="AG85" s="1003"/>
      <c r="AH85" s="1003"/>
      <c r="AI85" s="1003"/>
      <c r="AJ85" s="1003"/>
      <c r="AK85" s="1003"/>
      <c r="AL85" s="1003"/>
      <c r="AM85" s="1003"/>
      <c r="AN85" s="1003"/>
      <c r="AO85" s="1003"/>
      <c r="AP85" s="1003"/>
      <c r="AQ85" s="1003"/>
      <c r="AR85" s="1003"/>
      <c r="AS85" s="1003"/>
      <c r="AT85" s="1003"/>
      <c r="AU85" s="1003"/>
      <c r="AV85" s="1003"/>
      <c r="AW85" s="1003"/>
      <c r="AX85" s="1003"/>
      <c r="AY85" s="1003"/>
      <c r="AZ85" s="1004"/>
      <c r="BA85" s="1004"/>
      <c r="BB85" s="1004"/>
      <c r="BC85" s="1004"/>
      <c r="BD85" s="1005"/>
      <c r="BE85" s="232"/>
      <c r="BF85" s="232"/>
      <c r="BG85" s="232"/>
      <c r="BH85" s="232"/>
      <c r="BI85" s="232"/>
      <c r="BJ85" s="232"/>
      <c r="BK85" s="232"/>
      <c r="BL85" s="232"/>
      <c r="BM85" s="232"/>
      <c r="BN85" s="232"/>
      <c r="BO85" s="232"/>
      <c r="BP85" s="232"/>
      <c r="BQ85" s="229">
        <v>79</v>
      </c>
      <c r="BR85" s="234"/>
      <c r="BS85" s="977"/>
      <c r="BT85" s="978"/>
      <c r="BU85" s="978"/>
      <c r="BV85" s="978"/>
      <c r="BW85" s="978"/>
      <c r="BX85" s="978"/>
      <c r="BY85" s="978"/>
      <c r="BZ85" s="978"/>
      <c r="CA85" s="978"/>
      <c r="CB85" s="978"/>
      <c r="CC85" s="978"/>
      <c r="CD85" s="978"/>
      <c r="CE85" s="978"/>
      <c r="CF85" s="978"/>
      <c r="CG85" s="987"/>
      <c r="CH85" s="988"/>
      <c r="CI85" s="989"/>
      <c r="CJ85" s="989"/>
      <c r="CK85" s="989"/>
      <c r="CL85" s="990"/>
      <c r="CM85" s="988"/>
      <c r="CN85" s="989"/>
      <c r="CO85" s="989"/>
      <c r="CP85" s="989"/>
      <c r="CQ85" s="990"/>
      <c r="CR85" s="988"/>
      <c r="CS85" s="989"/>
      <c r="CT85" s="989"/>
      <c r="CU85" s="989"/>
      <c r="CV85" s="990"/>
      <c r="CW85" s="988"/>
      <c r="CX85" s="989"/>
      <c r="CY85" s="989"/>
      <c r="CZ85" s="989"/>
      <c r="DA85" s="990"/>
      <c r="DB85" s="988"/>
      <c r="DC85" s="989"/>
      <c r="DD85" s="989"/>
      <c r="DE85" s="989"/>
      <c r="DF85" s="990"/>
      <c r="DG85" s="988"/>
      <c r="DH85" s="989"/>
      <c r="DI85" s="989"/>
      <c r="DJ85" s="989"/>
      <c r="DK85" s="990"/>
      <c r="DL85" s="988"/>
      <c r="DM85" s="989"/>
      <c r="DN85" s="989"/>
      <c r="DO85" s="989"/>
      <c r="DP85" s="990"/>
      <c r="DQ85" s="988"/>
      <c r="DR85" s="989"/>
      <c r="DS85" s="989"/>
      <c r="DT85" s="989"/>
      <c r="DU85" s="990"/>
      <c r="DV85" s="977"/>
      <c r="DW85" s="978"/>
      <c r="DX85" s="978"/>
      <c r="DY85" s="978"/>
      <c r="DZ85" s="979"/>
      <c r="EA85" s="221"/>
    </row>
    <row r="86" spans="1:131" ht="26.25" customHeight="1" x14ac:dyDescent="0.2">
      <c r="A86" s="229">
        <v>19</v>
      </c>
      <c r="B86" s="1006"/>
      <c r="C86" s="1007"/>
      <c r="D86" s="1007"/>
      <c r="E86" s="1007"/>
      <c r="F86" s="1007"/>
      <c r="G86" s="1007"/>
      <c r="H86" s="1007"/>
      <c r="I86" s="1007"/>
      <c r="J86" s="1007"/>
      <c r="K86" s="1007"/>
      <c r="L86" s="1007"/>
      <c r="M86" s="1007"/>
      <c r="N86" s="1007"/>
      <c r="O86" s="1007"/>
      <c r="P86" s="1008"/>
      <c r="Q86" s="1009"/>
      <c r="R86" s="1003"/>
      <c r="S86" s="1003"/>
      <c r="T86" s="1003"/>
      <c r="U86" s="1003"/>
      <c r="V86" s="1003"/>
      <c r="W86" s="1003"/>
      <c r="X86" s="1003"/>
      <c r="Y86" s="1003"/>
      <c r="Z86" s="1003"/>
      <c r="AA86" s="1003"/>
      <c r="AB86" s="1003"/>
      <c r="AC86" s="1003"/>
      <c r="AD86" s="1003"/>
      <c r="AE86" s="1003"/>
      <c r="AF86" s="1003"/>
      <c r="AG86" s="1003"/>
      <c r="AH86" s="1003"/>
      <c r="AI86" s="1003"/>
      <c r="AJ86" s="1003"/>
      <c r="AK86" s="1003"/>
      <c r="AL86" s="1003"/>
      <c r="AM86" s="1003"/>
      <c r="AN86" s="1003"/>
      <c r="AO86" s="1003"/>
      <c r="AP86" s="1003"/>
      <c r="AQ86" s="1003"/>
      <c r="AR86" s="1003"/>
      <c r="AS86" s="1003"/>
      <c r="AT86" s="1003"/>
      <c r="AU86" s="1003"/>
      <c r="AV86" s="1003"/>
      <c r="AW86" s="1003"/>
      <c r="AX86" s="1003"/>
      <c r="AY86" s="1003"/>
      <c r="AZ86" s="1004"/>
      <c r="BA86" s="1004"/>
      <c r="BB86" s="1004"/>
      <c r="BC86" s="1004"/>
      <c r="BD86" s="1005"/>
      <c r="BE86" s="232"/>
      <c r="BF86" s="232"/>
      <c r="BG86" s="232"/>
      <c r="BH86" s="232"/>
      <c r="BI86" s="232"/>
      <c r="BJ86" s="232"/>
      <c r="BK86" s="232"/>
      <c r="BL86" s="232"/>
      <c r="BM86" s="232"/>
      <c r="BN86" s="232"/>
      <c r="BO86" s="232"/>
      <c r="BP86" s="232"/>
      <c r="BQ86" s="229">
        <v>80</v>
      </c>
      <c r="BR86" s="234"/>
      <c r="BS86" s="977"/>
      <c r="BT86" s="978"/>
      <c r="BU86" s="978"/>
      <c r="BV86" s="978"/>
      <c r="BW86" s="978"/>
      <c r="BX86" s="978"/>
      <c r="BY86" s="978"/>
      <c r="BZ86" s="978"/>
      <c r="CA86" s="978"/>
      <c r="CB86" s="978"/>
      <c r="CC86" s="978"/>
      <c r="CD86" s="978"/>
      <c r="CE86" s="978"/>
      <c r="CF86" s="978"/>
      <c r="CG86" s="987"/>
      <c r="CH86" s="988"/>
      <c r="CI86" s="989"/>
      <c r="CJ86" s="989"/>
      <c r="CK86" s="989"/>
      <c r="CL86" s="990"/>
      <c r="CM86" s="988"/>
      <c r="CN86" s="989"/>
      <c r="CO86" s="989"/>
      <c r="CP86" s="989"/>
      <c r="CQ86" s="990"/>
      <c r="CR86" s="988"/>
      <c r="CS86" s="989"/>
      <c r="CT86" s="989"/>
      <c r="CU86" s="989"/>
      <c r="CV86" s="990"/>
      <c r="CW86" s="988"/>
      <c r="CX86" s="989"/>
      <c r="CY86" s="989"/>
      <c r="CZ86" s="989"/>
      <c r="DA86" s="990"/>
      <c r="DB86" s="988"/>
      <c r="DC86" s="989"/>
      <c r="DD86" s="989"/>
      <c r="DE86" s="989"/>
      <c r="DF86" s="990"/>
      <c r="DG86" s="988"/>
      <c r="DH86" s="989"/>
      <c r="DI86" s="989"/>
      <c r="DJ86" s="989"/>
      <c r="DK86" s="990"/>
      <c r="DL86" s="988"/>
      <c r="DM86" s="989"/>
      <c r="DN86" s="989"/>
      <c r="DO86" s="989"/>
      <c r="DP86" s="990"/>
      <c r="DQ86" s="988"/>
      <c r="DR86" s="989"/>
      <c r="DS86" s="989"/>
      <c r="DT86" s="989"/>
      <c r="DU86" s="990"/>
      <c r="DV86" s="977"/>
      <c r="DW86" s="978"/>
      <c r="DX86" s="978"/>
      <c r="DY86" s="978"/>
      <c r="DZ86" s="979"/>
      <c r="EA86" s="221"/>
    </row>
    <row r="87" spans="1:131" ht="26.25" customHeight="1" x14ac:dyDescent="0.2">
      <c r="A87" s="235">
        <v>20</v>
      </c>
      <c r="B87" s="996"/>
      <c r="C87" s="997"/>
      <c r="D87" s="997"/>
      <c r="E87" s="997"/>
      <c r="F87" s="997"/>
      <c r="G87" s="997"/>
      <c r="H87" s="997"/>
      <c r="I87" s="997"/>
      <c r="J87" s="997"/>
      <c r="K87" s="997"/>
      <c r="L87" s="997"/>
      <c r="M87" s="997"/>
      <c r="N87" s="997"/>
      <c r="O87" s="997"/>
      <c r="P87" s="998"/>
      <c r="Q87" s="999"/>
      <c r="R87" s="1000"/>
      <c r="S87" s="1000"/>
      <c r="T87" s="1000"/>
      <c r="U87" s="1000"/>
      <c r="V87" s="1000"/>
      <c r="W87" s="1000"/>
      <c r="X87" s="1000"/>
      <c r="Y87" s="1000"/>
      <c r="Z87" s="1000"/>
      <c r="AA87" s="1000"/>
      <c r="AB87" s="1000"/>
      <c r="AC87" s="1000"/>
      <c r="AD87" s="1000"/>
      <c r="AE87" s="1000"/>
      <c r="AF87" s="1000"/>
      <c r="AG87" s="1000"/>
      <c r="AH87" s="1000"/>
      <c r="AI87" s="1000"/>
      <c r="AJ87" s="1000"/>
      <c r="AK87" s="1000"/>
      <c r="AL87" s="1000"/>
      <c r="AM87" s="1000"/>
      <c r="AN87" s="1000"/>
      <c r="AO87" s="1000"/>
      <c r="AP87" s="1000"/>
      <c r="AQ87" s="1000"/>
      <c r="AR87" s="1000"/>
      <c r="AS87" s="1000"/>
      <c r="AT87" s="1000"/>
      <c r="AU87" s="1000"/>
      <c r="AV87" s="1000"/>
      <c r="AW87" s="1000"/>
      <c r="AX87" s="1000"/>
      <c r="AY87" s="1000"/>
      <c r="AZ87" s="1001"/>
      <c r="BA87" s="1001"/>
      <c r="BB87" s="1001"/>
      <c r="BC87" s="1001"/>
      <c r="BD87" s="1002"/>
      <c r="BE87" s="232"/>
      <c r="BF87" s="232"/>
      <c r="BG87" s="232"/>
      <c r="BH87" s="232"/>
      <c r="BI87" s="232"/>
      <c r="BJ87" s="232"/>
      <c r="BK87" s="232"/>
      <c r="BL87" s="232"/>
      <c r="BM87" s="232"/>
      <c r="BN87" s="232"/>
      <c r="BO87" s="232"/>
      <c r="BP87" s="232"/>
      <c r="BQ87" s="229">
        <v>81</v>
      </c>
      <c r="BR87" s="234"/>
      <c r="BS87" s="977"/>
      <c r="BT87" s="978"/>
      <c r="BU87" s="978"/>
      <c r="BV87" s="978"/>
      <c r="BW87" s="978"/>
      <c r="BX87" s="978"/>
      <c r="BY87" s="978"/>
      <c r="BZ87" s="978"/>
      <c r="CA87" s="978"/>
      <c r="CB87" s="978"/>
      <c r="CC87" s="978"/>
      <c r="CD87" s="978"/>
      <c r="CE87" s="978"/>
      <c r="CF87" s="978"/>
      <c r="CG87" s="987"/>
      <c r="CH87" s="988"/>
      <c r="CI87" s="989"/>
      <c r="CJ87" s="989"/>
      <c r="CK87" s="989"/>
      <c r="CL87" s="990"/>
      <c r="CM87" s="988"/>
      <c r="CN87" s="989"/>
      <c r="CO87" s="989"/>
      <c r="CP87" s="989"/>
      <c r="CQ87" s="990"/>
      <c r="CR87" s="988"/>
      <c r="CS87" s="989"/>
      <c r="CT87" s="989"/>
      <c r="CU87" s="989"/>
      <c r="CV87" s="990"/>
      <c r="CW87" s="988"/>
      <c r="CX87" s="989"/>
      <c r="CY87" s="989"/>
      <c r="CZ87" s="989"/>
      <c r="DA87" s="990"/>
      <c r="DB87" s="988"/>
      <c r="DC87" s="989"/>
      <c r="DD87" s="989"/>
      <c r="DE87" s="989"/>
      <c r="DF87" s="990"/>
      <c r="DG87" s="988"/>
      <c r="DH87" s="989"/>
      <c r="DI87" s="989"/>
      <c r="DJ87" s="989"/>
      <c r="DK87" s="990"/>
      <c r="DL87" s="988"/>
      <c r="DM87" s="989"/>
      <c r="DN87" s="989"/>
      <c r="DO87" s="989"/>
      <c r="DP87" s="990"/>
      <c r="DQ87" s="988"/>
      <c r="DR87" s="989"/>
      <c r="DS87" s="989"/>
      <c r="DT87" s="989"/>
      <c r="DU87" s="990"/>
      <c r="DV87" s="977"/>
      <c r="DW87" s="978"/>
      <c r="DX87" s="978"/>
      <c r="DY87" s="978"/>
      <c r="DZ87" s="979"/>
      <c r="EA87" s="221"/>
    </row>
    <row r="88" spans="1:131" ht="26.25" customHeight="1" thickBot="1" x14ac:dyDescent="0.25">
      <c r="A88" s="231" t="s">
        <v>391</v>
      </c>
      <c r="B88" s="969" t="s">
        <v>423</v>
      </c>
      <c r="C88" s="970"/>
      <c r="D88" s="970"/>
      <c r="E88" s="970"/>
      <c r="F88" s="970"/>
      <c r="G88" s="970"/>
      <c r="H88" s="970"/>
      <c r="I88" s="970"/>
      <c r="J88" s="970"/>
      <c r="K88" s="970"/>
      <c r="L88" s="970"/>
      <c r="M88" s="970"/>
      <c r="N88" s="970"/>
      <c r="O88" s="970"/>
      <c r="P88" s="980"/>
      <c r="Q88" s="994"/>
      <c r="R88" s="995"/>
      <c r="S88" s="995"/>
      <c r="T88" s="995"/>
      <c r="U88" s="995"/>
      <c r="V88" s="995"/>
      <c r="W88" s="995"/>
      <c r="X88" s="995"/>
      <c r="Y88" s="995"/>
      <c r="Z88" s="995"/>
      <c r="AA88" s="995"/>
      <c r="AB88" s="995"/>
      <c r="AC88" s="995"/>
      <c r="AD88" s="995"/>
      <c r="AE88" s="995"/>
      <c r="AF88" s="991">
        <v>6611</v>
      </c>
      <c r="AG88" s="991"/>
      <c r="AH88" s="991"/>
      <c r="AI88" s="991"/>
      <c r="AJ88" s="991"/>
      <c r="AK88" s="995"/>
      <c r="AL88" s="995"/>
      <c r="AM88" s="995"/>
      <c r="AN88" s="995"/>
      <c r="AO88" s="995"/>
      <c r="AP88" s="991">
        <v>18146</v>
      </c>
      <c r="AQ88" s="991"/>
      <c r="AR88" s="991"/>
      <c r="AS88" s="991"/>
      <c r="AT88" s="991"/>
      <c r="AU88" s="991">
        <v>3000</v>
      </c>
      <c r="AV88" s="991"/>
      <c r="AW88" s="991"/>
      <c r="AX88" s="991"/>
      <c r="AY88" s="991"/>
      <c r="AZ88" s="992"/>
      <c r="BA88" s="992"/>
      <c r="BB88" s="992"/>
      <c r="BC88" s="992"/>
      <c r="BD88" s="993"/>
      <c r="BE88" s="232"/>
      <c r="BF88" s="232"/>
      <c r="BG88" s="232"/>
      <c r="BH88" s="232"/>
      <c r="BI88" s="232"/>
      <c r="BJ88" s="232"/>
      <c r="BK88" s="232"/>
      <c r="BL88" s="232"/>
      <c r="BM88" s="232"/>
      <c r="BN88" s="232"/>
      <c r="BO88" s="232"/>
      <c r="BP88" s="232"/>
      <c r="BQ88" s="229">
        <v>82</v>
      </c>
      <c r="BR88" s="234"/>
      <c r="BS88" s="977"/>
      <c r="BT88" s="978"/>
      <c r="BU88" s="978"/>
      <c r="BV88" s="978"/>
      <c r="BW88" s="978"/>
      <c r="BX88" s="978"/>
      <c r="BY88" s="978"/>
      <c r="BZ88" s="978"/>
      <c r="CA88" s="978"/>
      <c r="CB88" s="978"/>
      <c r="CC88" s="978"/>
      <c r="CD88" s="978"/>
      <c r="CE88" s="978"/>
      <c r="CF88" s="978"/>
      <c r="CG88" s="987"/>
      <c r="CH88" s="988"/>
      <c r="CI88" s="989"/>
      <c r="CJ88" s="989"/>
      <c r="CK88" s="989"/>
      <c r="CL88" s="990"/>
      <c r="CM88" s="988"/>
      <c r="CN88" s="989"/>
      <c r="CO88" s="989"/>
      <c r="CP88" s="989"/>
      <c r="CQ88" s="990"/>
      <c r="CR88" s="988"/>
      <c r="CS88" s="989"/>
      <c r="CT88" s="989"/>
      <c r="CU88" s="989"/>
      <c r="CV88" s="990"/>
      <c r="CW88" s="988"/>
      <c r="CX88" s="989"/>
      <c r="CY88" s="989"/>
      <c r="CZ88" s="989"/>
      <c r="DA88" s="990"/>
      <c r="DB88" s="988"/>
      <c r="DC88" s="989"/>
      <c r="DD88" s="989"/>
      <c r="DE88" s="989"/>
      <c r="DF88" s="990"/>
      <c r="DG88" s="988"/>
      <c r="DH88" s="989"/>
      <c r="DI88" s="989"/>
      <c r="DJ88" s="989"/>
      <c r="DK88" s="990"/>
      <c r="DL88" s="988"/>
      <c r="DM88" s="989"/>
      <c r="DN88" s="989"/>
      <c r="DO88" s="989"/>
      <c r="DP88" s="990"/>
      <c r="DQ88" s="988"/>
      <c r="DR88" s="989"/>
      <c r="DS88" s="989"/>
      <c r="DT88" s="989"/>
      <c r="DU88" s="990"/>
      <c r="DV88" s="977"/>
      <c r="DW88" s="978"/>
      <c r="DX88" s="978"/>
      <c r="DY88" s="978"/>
      <c r="DZ88" s="979"/>
      <c r="EA88" s="221"/>
    </row>
    <row r="89" spans="1:131" ht="26.25" hidden="1" customHeight="1" x14ac:dyDescent="0.2">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77"/>
      <c r="BT89" s="978"/>
      <c r="BU89" s="978"/>
      <c r="BV89" s="978"/>
      <c r="BW89" s="978"/>
      <c r="BX89" s="978"/>
      <c r="BY89" s="978"/>
      <c r="BZ89" s="978"/>
      <c r="CA89" s="978"/>
      <c r="CB89" s="978"/>
      <c r="CC89" s="978"/>
      <c r="CD89" s="978"/>
      <c r="CE89" s="978"/>
      <c r="CF89" s="978"/>
      <c r="CG89" s="987"/>
      <c r="CH89" s="988"/>
      <c r="CI89" s="989"/>
      <c r="CJ89" s="989"/>
      <c r="CK89" s="989"/>
      <c r="CL89" s="990"/>
      <c r="CM89" s="988"/>
      <c r="CN89" s="989"/>
      <c r="CO89" s="989"/>
      <c r="CP89" s="989"/>
      <c r="CQ89" s="990"/>
      <c r="CR89" s="988"/>
      <c r="CS89" s="989"/>
      <c r="CT89" s="989"/>
      <c r="CU89" s="989"/>
      <c r="CV89" s="990"/>
      <c r="CW89" s="988"/>
      <c r="CX89" s="989"/>
      <c r="CY89" s="989"/>
      <c r="CZ89" s="989"/>
      <c r="DA89" s="990"/>
      <c r="DB89" s="988"/>
      <c r="DC89" s="989"/>
      <c r="DD89" s="989"/>
      <c r="DE89" s="989"/>
      <c r="DF89" s="990"/>
      <c r="DG89" s="988"/>
      <c r="DH89" s="989"/>
      <c r="DI89" s="989"/>
      <c r="DJ89" s="989"/>
      <c r="DK89" s="990"/>
      <c r="DL89" s="988"/>
      <c r="DM89" s="989"/>
      <c r="DN89" s="989"/>
      <c r="DO89" s="989"/>
      <c r="DP89" s="990"/>
      <c r="DQ89" s="988"/>
      <c r="DR89" s="989"/>
      <c r="DS89" s="989"/>
      <c r="DT89" s="989"/>
      <c r="DU89" s="990"/>
      <c r="DV89" s="977"/>
      <c r="DW89" s="978"/>
      <c r="DX89" s="978"/>
      <c r="DY89" s="978"/>
      <c r="DZ89" s="979"/>
      <c r="EA89" s="221"/>
    </row>
    <row r="90" spans="1:131" ht="26.25" hidden="1" customHeight="1" x14ac:dyDescent="0.2">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77"/>
      <c r="BT90" s="978"/>
      <c r="BU90" s="978"/>
      <c r="BV90" s="978"/>
      <c r="BW90" s="978"/>
      <c r="BX90" s="978"/>
      <c r="BY90" s="978"/>
      <c r="BZ90" s="978"/>
      <c r="CA90" s="978"/>
      <c r="CB90" s="978"/>
      <c r="CC90" s="978"/>
      <c r="CD90" s="978"/>
      <c r="CE90" s="978"/>
      <c r="CF90" s="978"/>
      <c r="CG90" s="987"/>
      <c r="CH90" s="988"/>
      <c r="CI90" s="989"/>
      <c r="CJ90" s="989"/>
      <c r="CK90" s="989"/>
      <c r="CL90" s="990"/>
      <c r="CM90" s="988"/>
      <c r="CN90" s="989"/>
      <c r="CO90" s="989"/>
      <c r="CP90" s="989"/>
      <c r="CQ90" s="990"/>
      <c r="CR90" s="988"/>
      <c r="CS90" s="989"/>
      <c r="CT90" s="989"/>
      <c r="CU90" s="989"/>
      <c r="CV90" s="990"/>
      <c r="CW90" s="988"/>
      <c r="CX90" s="989"/>
      <c r="CY90" s="989"/>
      <c r="CZ90" s="989"/>
      <c r="DA90" s="990"/>
      <c r="DB90" s="988"/>
      <c r="DC90" s="989"/>
      <c r="DD90" s="989"/>
      <c r="DE90" s="989"/>
      <c r="DF90" s="990"/>
      <c r="DG90" s="988"/>
      <c r="DH90" s="989"/>
      <c r="DI90" s="989"/>
      <c r="DJ90" s="989"/>
      <c r="DK90" s="990"/>
      <c r="DL90" s="988"/>
      <c r="DM90" s="989"/>
      <c r="DN90" s="989"/>
      <c r="DO90" s="989"/>
      <c r="DP90" s="990"/>
      <c r="DQ90" s="988"/>
      <c r="DR90" s="989"/>
      <c r="DS90" s="989"/>
      <c r="DT90" s="989"/>
      <c r="DU90" s="990"/>
      <c r="DV90" s="977"/>
      <c r="DW90" s="978"/>
      <c r="DX90" s="978"/>
      <c r="DY90" s="978"/>
      <c r="DZ90" s="979"/>
      <c r="EA90" s="221"/>
    </row>
    <row r="91" spans="1:131" ht="26.25" hidden="1" customHeight="1" x14ac:dyDescent="0.2">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77"/>
      <c r="BT91" s="978"/>
      <c r="BU91" s="978"/>
      <c r="BV91" s="978"/>
      <c r="BW91" s="978"/>
      <c r="BX91" s="978"/>
      <c r="BY91" s="978"/>
      <c r="BZ91" s="978"/>
      <c r="CA91" s="978"/>
      <c r="CB91" s="978"/>
      <c r="CC91" s="978"/>
      <c r="CD91" s="978"/>
      <c r="CE91" s="978"/>
      <c r="CF91" s="978"/>
      <c r="CG91" s="987"/>
      <c r="CH91" s="988"/>
      <c r="CI91" s="989"/>
      <c r="CJ91" s="989"/>
      <c r="CK91" s="989"/>
      <c r="CL91" s="990"/>
      <c r="CM91" s="988"/>
      <c r="CN91" s="989"/>
      <c r="CO91" s="989"/>
      <c r="CP91" s="989"/>
      <c r="CQ91" s="990"/>
      <c r="CR91" s="988"/>
      <c r="CS91" s="989"/>
      <c r="CT91" s="989"/>
      <c r="CU91" s="989"/>
      <c r="CV91" s="990"/>
      <c r="CW91" s="988"/>
      <c r="CX91" s="989"/>
      <c r="CY91" s="989"/>
      <c r="CZ91" s="989"/>
      <c r="DA91" s="990"/>
      <c r="DB91" s="988"/>
      <c r="DC91" s="989"/>
      <c r="DD91" s="989"/>
      <c r="DE91" s="989"/>
      <c r="DF91" s="990"/>
      <c r="DG91" s="988"/>
      <c r="DH91" s="989"/>
      <c r="DI91" s="989"/>
      <c r="DJ91" s="989"/>
      <c r="DK91" s="990"/>
      <c r="DL91" s="988"/>
      <c r="DM91" s="989"/>
      <c r="DN91" s="989"/>
      <c r="DO91" s="989"/>
      <c r="DP91" s="990"/>
      <c r="DQ91" s="988"/>
      <c r="DR91" s="989"/>
      <c r="DS91" s="989"/>
      <c r="DT91" s="989"/>
      <c r="DU91" s="990"/>
      <c r="DV91" s="977"/>
      <c r="DW91" s="978"/>
      <c r="DX91" s="978"/>
      <c r="DY91" s="978"/>
      <c r="DZ91" s="979"/>
      <c r="EA91" s="221"/>
    </row>
    <row r="92" spans="1:131" ht="26.25" hidden="1" customHeight="1" x14ac:dyDescent="0.2">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77"/>
      <c r="BT92" s="978"/>
      <c r="BU92" s="978"/>
      <c r="BV92" s="978"/>
      <c r="BW92" s="978"/>
      <c r="BX92" s="978"/>
      <c r="BY92" s="978"/>
      <c r="BZ92" s="978"/>
      <c r="CA92" s="978"/>
      <c r="CB92" s="978"/>
      <c r="CC92" s="978"/>
      <c r="CD92" s="978"/>
      <c r="CE92" s="978"/>
      <c r="CF92" s="978"/>
      <c r="CG92" s="987"/>
      <c r="CH92" s="988"/>
      <c r="CI92" s="989"/>
      <c r="CJ92" s="989"/>
      <c r="CK92" s="989"/>
      <c r="CL92" s="990"/>
      <c r="CM92" s="988"/>
      <c r="CN92" s="989"/>
      <c r="CO92" s="989"/>
      <c r="CP92" s="989"/>
      <c r="CQ92" s="990"/>
      <c r="CR92" s="988"/>
      <c r="CS92" s="989"/>
      <c r="CT92" s="989"/>
      <c r="CU92" s="989"/>
      <c r="CV92" s="990"/>
      <c r="CW92" s="988"/>
      <c r="CX92" s="989"/>
      <c r="CY92" s="989"/>
      <c r="CZ92" s="989"/>
      <c r="DA92" s="990"/>
      <c r="DB92" s="988"/>
      <c r="DC92" s="989"/>
      <c r="DD92" s="989"/>
      <c r="DE92" s="989"/>
      <c r="DF92" s="990"/>
      <c r="DG92" s="988"/>
      <c r="DH92" s="989"/>
      <c r="DI92" s="989"/>
      <c r="DJ92" s="989"/>
      <c r="DK92" s="990"/>
      <c r="DL92" s="988"/>
      <c r="DM92" s="989"/>
      <c r="DN92" s="989"/>
      <c r="DO92" s="989"/>
      <c r="DP92" s="990"/>
      <c r="DQ92" s="988"/>
      <c r="DR92" s="989"/>
      <c r="DS92" s="989"/>
      <c r="DT92" s="989"/>
      <c r="DU92" s="990"/>
      <c r="DV92" s="977"/>
      <c r="DW92" s="978"/>
      <c r="DX92" s="978"/>
      <c r="DY92" s="978"/>
      <c r="DZ92" s="979"/>
      <c r="EA92" s="221"/>
    </row>
    <row r="93" spans="1:131" ht="26.25" hidden="1" customHeight="1" x14ac:dyDescent="0.2">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77"/>
      <c r="BT93" s="978"/>
      <c r="BU93" s="978"/>
      <c r="BV93" s="978"/>
      <c r="BW93" s="978"/>
      <c r="BX93" s="978"/>
      <c r="BY93" s="978"/>
      <c r="BZ93" s="978"/>
      <c r="CA93" s="978"/>
      <c r="CB93" s="978"/>
      <c r="CC93" s="978"/>
      <c r="CD93" s="978"/>
      <c r="CE93" s="978"/>
      <c r="CF93" s="978"/>
      <c r="CG93" s="987"/>
      <c r="CH93" s="988"/>
      <c r="CI93" s="989"/>
      <c r="CJ93" s="989"/>
      <c r="CK93" s="989"/>
      <c r="CL93" s="990"/>
      <c r="CM93" s="988"/>
      <c r="CN93" s="989"/>
      <c r="CO93" s="989"/>
      <c r="CP93" s="989"/>
      <c r="CQ93" s="990"/>
      <c r="CR93" s="988"/>
      <c r="CS93" s="989"/>
      <c r="CT93" s="989"/>
      <c r="CU93" s="989"/>
      <c r="CV93" s="990"/>
      <c r="CW93" s="988"/>
      <c r="CX93" s="989"/>
      <c r="CY93" s="989"/>
      <c r="CZ93" s="989"/>
      <c r="DA93" s="990"/>
      <c r="DB93" s="988"/>
      <c r="DC93" s="989"/>
      <c r="DD93" s="989"/>
      <c r="DE93" s="989"/>
      <c r="DF93" s="990"/>
      <c r="DG93" s="988"/>
      <c r="DH93" s="989"/>
      <c r="DI93" s="989"/>
      <c r="DJ93" s="989"/>
      <c r="DK93" s="990"/>
      <c r="DL93" s="988"/>
      <c r="DM93" s="989"/>
      <c r="DN93" s="989"/>
      <c r="DO93" s="989"/>
      <c r="DP93" s="990"/>
      <c r="DQ93" s="988"/>
      <c r="DR93" s="989"/>
      <c r="DS93" s="989"/>
      <c r="DT93" s="989"/>
      <c r="DU93" s="990"/>
      <c r="DV93" s="977"/>
      <c r="DW93" s="978"/>
      <c r="DX93" s="978"/>
      <c r="DY93" s="978"/>
      <c r="DZ93" s="979"/>
      <c r="EA93" s="221"/>
    </row>
    <row r="94" spans="1:131" ht="26.25" hidden="1" customHeight="1" x14ac:dyDescent="0.2">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77"/>
      <c r="BT94" s="978"/>
      <c r="BU94" s="978"/>
      <c r="BV94" s="978"/>
      <c r="BW94" s="978"/>
      <c r="BX94" s="978"/>
      <c r="BY94" s="978"/>
      <c r="BZ94" s="978"/>
      <c r="CA94" s="978"/>
      <c r="CB94" s="978"/>
      <c r="CC94" s="978"/>
      <c r="CD94" s="978"/>
      <c r="CE94" s="978"/>
      <c r="CF94" s="978"/>
      <c r="CG94" s="987"/>
      <c r="CH94" s="988"/>
      <c r="CI94" s="989"/>
      <c r="CJ94" s="989"/>
      <c r="CK94" s="989"/>
      <c r="CL94" s="990"/>
      <c r="CM94" s="988"/>
      <c r="CN94" s="989"/>
      <c r="CO94" s="989"/>
      <c r="CP94" s="989"/>
      <c r="CQ94" s="990"/>
      <c r="CR94" s="988"/>
      <c r="CS94" s="989"/>
      <c r="CT94" s="989"/>
      <c r="CU94" s="989"/>
      <c r="CV94" s="990"/>
      <c r="CW94" s="988"/>
      <c r="CX94" s="989"/>
      <c r="CY94" s="989"/>
      <c r="CZ94" s="989"/>
      <c r="DA94" s="990"/>
      <c r="DB94" s="988"/>
      <c r="DC94" s="989"/>
      <c r="DD94" s="989"/>
      <c r="DE94" s="989"/>
      <c r="DF94" s="990"/>
      <c r="DG94" s="988"/>
      <c r="DH94" s="989"/>
      <c r="DI94" s="989"/>
      <c r="DJ94" s="989"/>
      <c r="DK94" s="990"/>
      <c r="DL94" s="988"/>
      <c r="DM94" s="989"/>
      <c r="DN94" s="989"/>
      <c r="DO94" s="989"/>
      <c r="DP94" s="990"/>
      <c r="DQ94" s="988"/>
      <c r="DR94" s="989"/>
      <c r="DS94" s="989"/>
      <c r="DT94" s="989"/>
      <c r="DU94" s="990"/>
      <c r="DV94" s="977"/>
      <c r="DW94" s="978"/>
      <c r="DX94" s="978"/>
      <c r="DY94" s="978"/>
      <c r="DZ94" s="979"/>
      <c r="EA94" s="221"/>
    </row>
    <row r="95" spans="1:131" ht="26.25" hidden="1" customHeight="1" x14ac:dyDescent="0.2">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77"/>
      <c r="BT95" s="978"/>
      <c r="BU95" s="978"/>
      <c r="BV95" s="978"/>
      <c r="BW95" s="978"/>
      <c r="BX95" s="978"/>
      <c r="BY95" s="978"/>
      <c r="BZ95" s="978"/>
      <c r="CA95" s="978"/>
      <c r="CB95" s="978"/>
      <c r="CC95" s="978"/>
      <c r="CD95" s="978"/>
      <c r="CE95" s="978"/>
      <c r="CF95" s="978"/>
      <c r="CG95" s="987"/>
      <c r="CH95" s="988"/>
      <c r="CI95" s="989"/>
      <c r="CJ95" s="989"/>
      <c r="CK95" s="989"/>
      <c r="CL95" s="990"/>
      <c r="CM95" s="988"/>
      <c r="CN95" s="989"/>
      <c r="CO95" s="989"/>
      <c r="CP95" s="989"/>
      <c r="CQ95" s="990"/>
      <c r="CR95" s="988"/>
      <c r="CS95" s="989"/>
      <c r="CT95" s="989"/>
      <c r="CU95" s="989"/>
      <c r="CV95" s="990"/>
      <c r="CW95" s="988"/>
      <c r="CX95" s="989"/>
      <c r="CY95" s="989"/>
      <c r="CZ95" s="989"/>
      <c r="DA95" s="990"/>
      <c r="DB95" s="988"/>
      <c r="DC95" s="989"/>
      <c r="DD95" s="989"/>
      <c r="DE95" s="989"/>
      <c r="DF95" s="990"/>
      <c r="DG95" s="988"/>
      <c r="DH95" s="989"/>
      <c r="DI95" s="989"/>
      <c r="DJ95" s="989"/>
      <c r="DK95" s="990"/>
      <c r="DL95" s="988"/>
      <c r="DM95" s="989"/>
      <c r="DN95" s="989"/>
      <c r="DO95" s="989"/>
      <c r="DP95" s="990"/>
      <c r="DQ95" s="988"/>
      <c r="DR95" s="989"/>
      <c r="DS95" s="989"/>
      <c r="DT95" s="989"/>
      <c r="DU95" s="990"/>
      <c r="DV95" s="977"/>
      <c r="DW95" s="978"/>
      <c r="DX95" s="978"/>
      <c r="DY95" s="978"/>
      <c r="DZ95" s="979"/>
      <c r="EA95" s="221"/>
    </row>
    <row r="96" spans="1:131" ht="26.25" hidden="1" customHeight="1" x14ac:dyDescent="0.2">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77"/>
      <c r="BT96" s="978"/>
      <c r="BU96" s="978"/>
      <c r="BV96" s="978"/>
      <c r="BW96" s="978"/>
      <c r="BX96" s="978"/>
      <c r="BY96" s="978"/>
      <c r="BZ96" s="978"/>
      <c r="CA96" s="978"/>
      <c r="CB96" s="978"/>
      <c r="CC96" s="978"/>
      <c r="CD96" s="978"/>
      <c r="CE96" s="978"/>
      <c r="CF96" s="978"/>
      <c r="CG96" s="987"/>
      <c r="CH96" s="988"/>
      <c r="CI96" s="989"/>
      <c r="CJ96" s="989"/>
      <c r="CK96" s="989"/>
      <c r="CL96" s="990"/>
      <c r="CM96" s="988"/>
      <c r="CN96" s="989"/>
      <c r="CO96" s="989"/>
      <c r="CP96" s="989"/>
      <c r="CQ96" s="990"/>
      <c r="CR96" s="988"/>
      <c r="CS96" s="989"/>
      <c r="CT96" s="989"/>
      <c r="CU96" s="989"/>
      <c r="CV96" s="990"/>
      <c r="CW96" s="988"/>
      <c r="CX96" s="989"/>
      <c r="CY96" s="989"/>
      <c r="CZ96" s="989"/>
      <c r="DA96" s="990"/>
      <c r="DB96" s="988"/>
      <c r="DC96" s="989"/>
      <c r="DD96" s="989"/>
      <c r="DE96" s="989"/>
      <c r="DF96" s="990"/>
      <c r="DG96" s="988"/>
      <c r="DH96" s="989"/>
      <c r="DI96" s="989"/>
      <c r="DJ96" s="989"/>
      <c r="DK96" s="990"/>
      <c r="DL96" s="988"/>
      <c r="DM96" s="989"/>
      <c r="DN96" s="989"/>
      <c r="DO96" s="989"/>
      <c r="DP96" s="990"/>
      <c r="DQ96" s="988"/>
      <c r="DR96" s="989"/>
      <c r="DS96" s="989"/>
      <c r="DT96" s="989"/>
      <c r="DU96" s="990"/>
      <c r="DV96" s="977"/>
      <c r="DW96" s="978"/>
      <c r="DX96" s="978"/>
      <c r="DY96" s="978"/>
      <c r="DZ96" s="979"/>
      <c r="EA96" s="221"/>
    </row>
    <row r="97" spans="1:131" ht="26.25" hidden="1" customHeight="1" x14ac:dyDescent="0.2">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77"/>
      <c r="BT97" s="978"/>
      <c r="BU97" s="978"/>
      <c r="BV97" s="978"/>
      <c r="BW97" s="978"/>
      <c r="BX97" s="978"/>
      <c r="BY97" s="978"/>
      <c r="BZ97" s="978"/>
      <c r="CA97" s="978"/>
      <c r="CB97" s="978"/>
      <c r="CC97" s="978"/>
      <c r="CD97" s="978"/>
      <c r="CE97" s="978"/>
      <c r="CF97" s="978"/>
      <c r="CG97" s="987"/>
      <c r="CH97" s="988"/>
      <c r="CI97" s="989"/>
      <c r="CJ97" s="989"/>
      <c r="CK97" s="989"/>
      <c r="CL97" s="990"/>
      <c r="CM97" s="988"/>
      <c r="CN97" s="989"/>
      <c r="CO97" s="989"/>
      <c r="CP97" s="989"/>
      <c r="CQ97" s="990"/>
      <c r="CR97" s="988"/>
      <c r="CS97" s="989"/>
      <c r="CT97" s="989"/>
      <c r="CU97" s="989"/>
      <c r="CV97" s="990"/>
      <c r="CW97" s="988"/>
      <c r="CX97" s="989"/>
      <c r="CY97" s="989"/>
      <c r="CZ97" s="989"/>
      <c r="DA97" s="990"/>
      <c r="DB97" s="988"/>
      <c r="DC97" s="989"/>
      <c r="DD97" s="989"/>
      <c r="DE97" s="989"/>
      <c r="DF97" s="990"/>
      <c r="DG97" s="988"/>
      <c r="DH97" s="989"/>
      <c r="DI97" s="989"/>
      <c r="DJ97" s="989"/>
      <c r="DK97" s="990"/>
      <c r="DL97" s="988"/>
      <c r="DM97" s="989"/>
      <c r="DN97" s="989"/>
      <c r="DO97" s="989"/>
      <c r="DP97" s="990"/>
      <c r="DQ97" s="988"/>
      <c r="DR97" s="989"/>
      <c r="DS97" s="989"/>
      <c r="DT97" s="989"/>
      <c r="DU97" s="990"/>
      <c r="DV97" s="977"/>
      <c r="DW97" s="978"/>
      <c r="DX97" s="978"/>
      <c r="DY97" s="978"/>
      <c r="DZ97" s="979"/>
      <c r="EA97" s="221"/>
    </row>
    <row r="98" spans="1:131" ht="26.25" hidden="1" customHeight="1" x14ac:dyDescent="0.2">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77"/>
      <c r="BT98" s="978"/>
      <c r="BU98" s="978"/>
      <c r="BV98" s="978"/>
      <c r="BW98" s="978"/>
      <c r="BX98" s="978"/>
      <c r="BY98" s="978"/>
      <c r="BZ98" s="978"/>
      <c r="CA98" s="978"/>
      <c r="CB98" s="978"/>
      <c r="CC98" s="978"/>
      <c r="CD98" s="978"/>
      <c r="CE98" s="978"/>
      <c r="CF98" s="978"/>
      <c r="CG98" s="987"/>
      <c r="CH98" s="988"/>
      <c r="CI98" s="989"/>
      <c r="CJ98" s="989"/>
      <c r="CK98" s="989"/>
      <c r="CL98" s="990"/>
      <c r="CM98" s="988"/>
      <c r="CN98" s="989"/>
      <c r="CO98" s="989"/>
      <c r="CP98" s="989"/>
      <c r="CQ98" s="990"/>
      <c r="CR98" s="988"/>
      <c r="CS98" s="989"/>
      <c r="CT98" s="989"/>
      <c r="CU98" s="989"/>
      <c r="CV98" s="990"/>
      <c r="CW98" s="988"/>
      <c r="CX98" s="989"/>
      <c r="CY98" s="989"/>
      <c r="CZ98" s="989"/>
      <c r="DA98" s="990"/>
      <c r="DB98" s="988"/>
      <c r="DC98" s="989"/>
      <c r="DD98" s="989"/>
      <c r="DE98" s="989"/>
      <c r="DF98" s="990"/>
      <c r="DG98" s="988"/>
      <c r="DH98" s="989"/>
      <c r="DI98" s="989"/>
      <c r="DJ98" s="989"/>
      <c r="DK98" s="990"/>
      <c r="DL98" s="988"/>
      <c r="DM98" s="989"/>
      <c r="DN98" s="989"/>
      <c r="DO98" s="989"/>
      <c r="DP98" s="990"/>
      <c r="DQ98" s="988"/>
      <c r="DR98" s="989"/>
      <c r="DS98" s="989"/>
      <c r="DT98" s="989"/>
      <c r="DU98" s="990"/>
      <c r="DV98" s="977"/>
      <c r="DW98" s="978"/>
      <c r="DX98" s="978"/>
      <c r="DY98" s="978"/>
      <c r="DZ98" s="979"/>
      <c r="EA98" s="221"/>
    </row>
    <row r="99" spans="1:131" ht="26.25" hidden="1" customHeight="1" x14ac:dyDescent="0.2">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77"/>
      <c r="BT99" s="978"/>
      <c r="BU99" s="978"/>
      <c r="BV99" s="978"/>
      <c r="BW99" s="978"/>
      <c r="BX99" s="978"/>
      <c r="BY99" s="978"/>
      <c r="BZ99" s="978"/>
      <c r="CA99" s="978"/>
      <c r="CB99" s="978"/>
      <c r="CC99" s="978"/>
      <c r="CD99" s="978"/>
      <c r="CE99" s="978"/>
      <c r="CF99" s="978"/>
      <c r="CG99" s="987"/>
      <c r="CH99" s="988"/>
      <c r="CI99" s="989"/>
      <c r="CJ99" s="989"/>
      <c r="CK99" s="989"/>
      <c r="CL99" s="990"/>
      <c r="CM99" s="988"/>
      <c r="CN99" s="989"/>
      <c r="CO99" s="989"/>
      <c r="CP99" s="989"/>
      <c r="CQ99" s="990"/>
      <c r="CR99" s="988"/>
      <c r="CS99" s="989"/>
      <c r="CT99" s="989"/>
      <c r="CU99" s="989"/>
      <c r="CV99" s="990"/>
      <c r="CW99" s="988"/>
      <c r="CX99" s="989"/>
      <c r="CY99" s="989"/>
      <c r="CZ99" s="989"/>
      <c r="DA99" s="990"/>
      <c r="DB99" s="988"/>
      <c r="DC99" s="989"/>
      <c r="DD99" s="989"/>
      <c r="DE99" s="989"/>
      <c r="DF99" s="990"/>
      <c r="DG99" s="988"/>
      <c r="DH99" s="989"/>
      <c r="DI99" s="989"/>
      <c r="DJ99" s="989"/>
      <c r="DK99" s="990"/>
      <c r="DL99" s="988"/>
      <c r="DM99" s="989"/>
      <c r="DN99" s="989"/>
      <c r="DO99" s="989"/>
      <c r="DP99" s="990"/>
      <c r="DQ99" s="988"/>
      <c r="DR99" s="989"/>
      <c r="DS99" s="989"/>
      <c r="DT99" s="989"/>
      <c r="DU99" s="990"/>
      <c r="DV99" s="977"/>
      <c r="DW99" s="978"/>
      <c r="DX99" s="978"/>
      <c r="DY99" s="978"/>
      <c r="DZ99" s="979"/>
      <c r="EA99" s="221"/>
    </row>
    <row r="100" spans="1:131" ht="26.25" hidden="1" customHeight="1" x14ac:dyDescent="0.2">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77"/>
      <c r="BT100" s="978"/>
      <c r="BU100" s="978"/>
      <c r="BV100" s="978"/>
      <c r="BW100" s="978"/>
      <c r="BX100" s="978"/>
      <c r="BY100" s="978"/>
      <c r="BZ100" s="978"/>
      <c r="CA100" s="978"/>
      <c r="CB100" s="978"/>
      <c r="CC100" s="978"/>
      <c r="CD100" s="978"/>
      <c r="CE100" s="978"/>
      <c r="CF100" s="978"/>
      <c r="CG100" s="987"/>
      <c r="CH100" s="988"/>
      <c r="CI100" s="989"/>
      <c r="CJ100" s="989"/>
      <c r="CK100" s="989"/>
      <c r="CL100" s="990"/>
      <c r="CM100" s="988"/>
      <c r="CN100" s="989"/>
      <c r="CO100" s="989"/>
      <c r="CP100" s="989"/>
      <c r="CQ100" s="990"/>
      <c r="CR100" s="988"/>
      <c r="CS100" s="989"/>
      <c r="CT100" s="989"/>
      <c r="CU100" s="989"/>
      <c r="CV100" s="990"/>
      <c r="CW100" s="988"/>
      <c r="CX100" s="989"/>
      <c r="CY100" s="989"/>
      <c r="CZ100" s="989"/>
      <c r="DA100" s="990"/>
      <c r="DB100" s="988"/>
      <c r="DC100" s="989"/>
      <c r="DD100" s="989"/>
      <c r="DE100" s="989"/>
      <c r="DF100" s="990"/>
      <c r="DG100" s="988"/>
      <c r="DH100" s="989"/>
      <c r="DI100" s="989"/>
      <c r="DJ100" s="989"/>
      <c r="DK100" s="990"/>
      <c r="DL100" s="988"/>
      <c r="DM100" s="989"/>
      <c r="DN100" s="989"/>
      <c r="DO100" s="989"/>
      <c r="DP100" s="990"/>
      <c r="DQ100" s="988"/>
      <c r="DR100" s="989"/>
      <c r="DS100" s="989"/>
      <c r="DT100" s="989"/>
      <c r="DU100" s="990"/>
      <c r="DV100" s="977"/>
      <c r="DW100" s="978"/>
      <c r="DX100" s="978"/>
      <c r="DY100" s="978"/>
      <c r="DZ100" s="979"/>
      <c r="EA100" s="221"/>
    </row>
    <row r="101" spans="1:131" ht="26.25" hidden="1" customHeight="1" x14ac:dyDescent="0.2">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77"/>
      <c r="BT101" s="978"/>
      <c r="BU101" s="978"/>
      <c r="BV101" s="978"/>
      <c r="BW101" s="978"/>
      <c r="BX101" s="978"/>
      <c r="BY101" s="978"/>
      <c r="BZ101" s="978"/>
      <c r="CA101" s="978"/>
      <c r="CB101" s="978"/>
      <c r="CC101" s="978"/>
      <c r="CD101" s="978"/>
      <c r="CE101" s="978"/>
      <c r="CF101" s="978"/>
      <c r="CG101" s="987"/>
      <c r="CH101" s="988"/>
      <c r="CI101" s="989"/>
      <c r="CJ101" s="989"/>
      <c r="CK101" s="989"/>
      <c r="CL101" s="990"/>
      <c r="CM101" s="988"/>
      <c r="CN101" s="989"/>
      <c r="CO101" s="989"/>
      <c r="CP101" s="989"/>
      <c r="CQ101" s="990"/>
      <c r="CR101" s="988"/>
      <c r="CS101" s="989"/>
      <c r="CT101" s="989"/>
      <c r="CU101" s="989"/>
      <c r="CV101" s="990"/>
      <c r="CW101" s="988"/>
      <c r="CX101" s="989"/>
      <c r="CY101" s="989"/>
      <c r="CZ101" s="989"/>
      <c r="DA101" s="990"/>
      <c r="DB101" s="988"/>
      <c r="DC101" s="989"/>
      <c r="DD101" s="989"/>
      <c r="DE101" s="989"/>
      <c r="DF101" s="990"/>
      <c r="DG101" s="988"/>
      <c r="DH101" s="989"/>
      <c r="DI101" s="989"/>
      <c r="DJ101" s="989"/>
      <c r="DK101" s="990"/>
      <c r="DL101" s="988"/>
      <c r="DM101" s="989"/>
      <c r="DN101" s="989"/>
      <c r="DO101" s="989"/>
      <c r="DP101" s="990"/>
      <c r="DQ101" s="988"/>
      <c r="DR101" s="989"/>
      <c r="DS101" s="989"/>
      <c r="DT101" s="989"/>
      <c r="DU101" s="990"/>
      <c r="DV101" s="977"/>
      <c r="DW101" s="978"/>
      <c r="DX101" s="978"/>
      <c r="DY101" s="978"/>
      <c r="DZ101" s="979"/>
      <c r="EA101" s="221"/>
    </row>
    <row r="102" spans="1:131" ht="26.25" customHeight="1" thickBot="1" x14ac:dyDescent="0.25">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391</v>
      </c>
      <c r="BR102" s="969" t="s">
        <v>424</v>
      </c>
      <c r="BS102" s="970"/>
      <c r="BT102" s="970"/>
      <c r="BU102" s="970"/>
      <c r="BV102" s="970"/>
      <c r="BW102" s="970"/>
      <c r="BX102" s="970"/>
      <c r="BY102" s="970"/>
      <c r="BZ102" s="970"/>
      <c r="CA102" s="970"/>
      <c r="CB102" s="970"/>
      <c r="CC102" s="970"/>
      <c r="CD102" s="970"/>
      <c r="CE102" s="970"/>
      <c r="CF102" s="970"/>
      <c r="CG102" s="980"/>
      <c r="CH102" s="981"/>
      <c r="CI102" s="982"/>
      <c r="CJ102" s="982"/>
      <c r="CK102" s="982"/>
      <c r="CL102" s="983"/>
      <c r="CM102" s="981"/>
      <c r="CN102" s="982"/>
      <c r="CO102" s="982"/>
      <c r="CP102" s="982"/>
      <c r="CQ102" s="983"/>
      <c r="CR102" s="984">
        <v>40</v>
      </c>
      <c r="CS102" s="985"/>
      <c r="CT102" s="985"/>
      <c r="CU102" s="985"/>
      <c r="CV102" s="986"/>
      <c r="CW102" s="984">
        <v>48</v>
      </c>
      <c r="CX102" s="985"/>
      <c r="CY102" s="985"/>
      <c r="CZ102" s="985"/>
      <c r="DA102" s="986"/>
      <c r="DB102" s="984">
        <v>0</v>
      </c>
      <c r="DC102" s="985"/>
      <c r="DD102" s="985"/>
      <c r="DE102" s="985"/>
      <c r="DF102" s="986"/>
      <c r="DG102" s="984">
        <v>110</v>
      </c>
      <c r="DH102" s="985"/>
      <c r="DI102" s="985"/>
      <c r="DJ102" s="985"/>
      <c r="DK102" s="986"/>
      <c r="DL102" s="984">
        <v>0</v>
      </c>
      <c r="DM102" s="985"/>
      <c r="DN102" s="985"/>
      <c r="DO102" s="985"/>
      <c r="DP102" s="986"/>
      <c r="DQ102" s="984">
        <v>85</v>
      </c>
      <c r="DR102" s="985"/>
      <c r="DS102" s="985"/>
      <c r="DT102" s="985"/>
      <c r="DU102" s="986"/>
      <c r="DV102" s="969"/>
      <c r="DW102" s="970"/>
      <c r="DX102" s="970"/>
      <c r="DY102" s="970"/>
      <c r="DZ102" s="971"/>
      <c r="EA102" s="221"/>
    </row>
    <row r="103" spans="1:131" ht="26.25" customHeight="1" x14ac:dyDescent="0.2">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72" t="s">
        <v>425</v>
      </c>
      <c r="BR103" s="972"/>
      <c r="BS103" s="972"/>
      <c r="BT103" s="972"/>
      <c r="BU103" s="972"/>
      <c r="BV103" s="972"/>
      <c r="BW103" s="972"/>
      <c r="BX103" s="972"/>
      <c r="BY103" s="972"/>
      <c r="BZ103" s="972"/>
      <c r="CA103" s="972"/>
      <c r="CB103" s="972"/>
      <c r="CC103" s="972"/>
      <c r="CD103" s="972"/>
      <c r="CE103" s="972"/>
      <c r="CF103" s="972"/>
      <c r="CG103" s="972"/>
      <c r="CH103" s="972"/>
      <c r="CI103" s="972"/>
      <c r="CJ103" s="972"/>
      <c r="CK103" s="972"/>
      <c r="CL103" s="972"/>
      <c r="CM103" s="972"/>
      <c r="CN103" s="972"/>
      <c r="CO103" s="972"/>
      <c r="CP103" s="972"/>
      <c r="CQ103" s="972"/>
      <c r="CR103" s="972"/>
      <c r="CS103" s="972"/>
      <c r="CT103" s="972"/>
      <c r="CU103" s="972"/>
      <c r="CV103" s="972"/>
      <c r="CW103" s="972"/>
      <c r="CX103" s="972"/>
      <c r="CY103" s="972"/>
      <c r="CZ103" s="972"/>
      <c r="DA103" s="972"/>
      <c r="DB103" s="972"/>
      <c r="DC103" s="972"/>
      <c r="DD103" s="972"/>
      <c r="DE103" s="972"/>
      <c r="DF103" s="972"/>
      <c r="DG103" s="972"/>
      <c r="DH103" s="972"/>
      <c r="DI103" s="972"/>
      <c r="DJ103" s="972"/>
      <c r="DK103" s="972"/>
      <c r="DL103" s="972"/>
      <c r="DM103" s="972"/>
      <c r="DN103" s="972"/>
      <c r="DO103" s="972"/>
      <c r="DP103" s="972"/>
      <c r="DQ103" s="972"/>
      <c r="DR103" s="972"/>
      <c r="DS103" s="972"/>
      <c r="DT103" s="972"/>
      <c r="DU103" s="972"/>
      <c r="DV103" s="972"/>
      <c r="DW103" s="972"/>
      <c r="DX103" s="972"/>
      <c r="DY103" s="972"/>
      <c r="DZ103" s="972"/>
      <c r="EA103" s="221"/>
    </row>
    <row r="104" spans="1:131" ht="26.25" customHeight="1" x14ac:dyDescent="0.2">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73" t="s">
        <v>426</v>
      </c>
      <c r="BR104" s="973"/>
      <c r="BS104" s="973"/>
      <c r="BT104" s="973"/>
      <c r="BU104" s="973"/>
      <c r="BV104" s="973"/>
      <c r="BW104" s="973"/>
      <c r="BX104" s="973"/>
      <c r="BY104" s="973"/>
      <c r="BZ104" s="973"/>
      <c r="CA104" s="973"/>
      <c r="CB104" s="973"/>
      <c r="CC104" s="973"/>
      <c r="CD104" s="973"/>
      <c r="CE104" s="973"/>
      <c r="CF104" s="973"/>
      <c r="CG104" s="973"/>
      <c r="CH104" s="973"/>
      <c r="CI104" s="973"/>
      <c r="CJ104" s="973"/>
      <c r="CK104" s="973"/>
      <c r="CL104" s="973"/>
      <c r="CM104" s="973"/>
      <c r="CN104" s="973"/>
      <c r="CO104" s="973"/>
      <c r="CP104" s="973"/>
      <c r="CQ104" s="973"/>
      <c r="CR104" s="973"/>
      <c r="CS104" s="973"/>
      <c r="CT104" s="973"/>
      <c r="CU104" s="973"/>
      <c r="CV104" s="973"/>
      <c r="CW104" s="973"/>
      <c r="CX104" s="973"/>
      <c r="CY104" s="973"/>
      <c r="CZ104" s="973"/>
      <c r="DA104" s="973"/>
      <c r="DB104" s="973"/>
      <c r="DC104" s="973"/>
      <c r="DD104" s="973"/>
      <c r="DE104" s="973"/>
      <c r="DF104" s="973"/>
      <c r="DG104" s="973"/>
      <c r="DH104" s="973"/>
      <c r="DI104" s="973"/>
      <c r="DJ104" s="973"/>
      <c r="DK104" s="973"/>
      <c r="DL104" s="973"/>
      <c r="DM104" s="973"/>
      <c r="DN104" s="973"/>
      <c r="DO104" s="973"/>
      <c r="DP104" s="973"/>
      <c r="DQ104" s="973"/>
      <c r="DR104" s="973"/>
      <c r="DS104" s="973"/>
      <c r="DT104" s="973"/>
      <c r="DU104" s="973"/>
      <c r="DV104" s="973"/>
      <c r="DW104" s="973"/>
      <c r="DX104" s="973"/>
      <c r="DY104" s="973"/>
      <c r="DZ104" s="973"/>
      <c r="EA104" s="221"/>
    </row>
    <row r="105" spans="1:131" ht="11.25" customHeight="1" x14ac:dyDescent="0.2">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2">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5">
      <c r="A107" s="240" t="s">
        <v>427</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428</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2">
      <c r="A108" s="974" t="s">
        <v>429</v>
      </c>
      <c r="B108" s="975"/>
      <c r="C108" s="975"/>
      <c r="D108" s="975"/>
      <c r="E108" s="975"/>
      <c r="F108" s="975"/>
      <c r="G108" s="975"/>
      <c r="H108" s="975"/>
      <c r="I108" s="975"/>
      <c r="J108" s="975"/>
      <c r="K108" s="975"/>
      <c r="L108" s="975"/>
      <c r="M108" s="975"/>
      <c r="N108" s="975"/>
      <c r="O108" s="975"/>
      <c r="P108" s="975"/>
      <c r="Q108" s="975"/>
      <c r="R108" s="975"/>
      <c r="S108" s="975"/>
      <c r="T108" s="975"/>
      <c r="U108" s="975"/>
      <c r="V108" s="975"/>
      <c r="W108" s="975"/>
      <c r="X108" s="975"/>
      <c r="Y108" s="975"/>
      <c r="Z108" s="975"/>
      <c r="AA108" s="975"/>
      <c r="AB108" s="975"/>
      <c r="AC108" s="975"/>
      <c r="AD108" s="975"/>
      <c r="AE108" s="975"/>
      <c r="AF108" s="975"/>
      <c r="AG108" s="975"/>
      <c r="AH108" s="975"/>
      <c r="AI108" s="975"/>
      <c r="AJ108" s="975"/>
      <c r="AK108" s="975"/>
      <c r="AL108" s="975"/>
      <c r="AM108" s="975"/>
      <c r="AN108" s="975"/>
      <c r="AO108" s="975"/>
      <c r="AP108" s="975"/>
      <c r="AQ108" s="975"/>
      <c r="AR108" s="975"/>
      <c r="AS108" s="975"/>
      <c r="AT108" s="976"/>
      <c r="AU108" s="974" t="s">
        <v>430</v>
      </c>
      <c r="AV108" s="975"/>
      <c r="AW108" s="975"/>
      <c r="AX108" s="975"/>
      <c r="AY108" s="975"/>
      <c r="AZ108" s="975"/>
      <c r="BA108" s="975"/>
      <c r="BB108" s="975"/>
      <c r="BC108" s="975"/>
      <c r="BD108" s="975"/>
      <c r="BE108" s="975"/>
      <c r="BF108" s="975"/>
      <c r="BG108" s="975"/>
      <c r="BH108" s="975"/>
      <c r="BI108" s="975"/>
      <c r="BJ108" s="975"/>
      <c r="BK108" s="975"/>
      <c r="BL108" s="975"/>
      <c r="BM108" s="975"/>
      <c r="BN108" s="975"/>
      <c r="BO108" s="975"/>
      <c r="BP108" s="975"/>
      <c r="BQ108" s="975"/>
      <c r="BR108" s="975"/>
      <c r="BS108" s="975"/>
      <c r="BT108" s="975"/>
      <c r="BU108" s="975"/>
      <c r="BV108" s="975"/>
      <c r="BW108" s="975"/>
      <c r="BX108" s="975"/>
      <c r="BY108" s="975"/>
      <c r="BZ108" s="975"/>
      <c r="CA108" s="975"/>
      <c r="CB108" s="975"/>
      <c r="CC108" s="975"/>
      <c r="CD108" s="975"/>
      <c r="CE108" s="975"/>
      <c r="CF108" s="975"/>
      <c r="CG108" s="975"/>
      <c r="CH108" s="975"/>
      <c r="CI108" s="975"/>
      <c r="CJ108" s="975"/>
      <c r="CK108" s="975"/>
      <c r="CL108" s="975"/>
      <c r="CM108" s="975"/>
      <c r="CN108" s="975"/>
      <c r="CO108" s="975"/>
      <c r="CP108" s="975"/>
      <c r="CQ108" s="975"/>
      <c r="CR108" s="975"/>
      <c r="CS108" s="975"/>
      <c r="CT108" s="975"/>
      <c r="CU108" s="975"/>
      <c r="CV108" s="975"/>
      <c r="CW108" s="975"/>
      <c r="CX108" s="975"/>
      <c r="CY108" s="975"/>
      <c r="CZ108" s="975"/>
      <c r="DA108" s="975"/>
      <c r="DB108" s="975"/>
      <c r="DC108" s="975"/>
      <c r="DD108" s="975"/>
      <c r="DE108" s="975"/>
      <c r="DF108" s="975"/>
      <c r="DG108" s="975"/>
      <c r="DH108" s="975"/>
      <c r="DI108" s="975"/>
      <c r="DJ108" s="975"/>
      <c r="DK108" s="975"/>
      <c r="DL108" s="975"/>
      <c r="DM108" s="975"/>
      <c r="DN108" s="975"/>
      <c r="DO108" s="975"/>
      <c r="DP108" s="975"/>
      <c r="DQ108" s="975"/>
      <c r="DR108" s="975"/>
      <c r="DS108" s="975"/>
      <c r="DT108" s="975"/>
      <c r="DU108" s="975"/>
      <c r="DV108" s="975"/>
      <c r="DW108" s="975"/>
      <c r="DX108" s="975"/>
      <c r="DY108" s="975"/>
      <c r="DZ108" s="976"/>
    </row>
    <row r="109" spans="1:131" s="221" customFormat="1" ht="26.25" customHeight="1" x14ac:dyDescent="0.2">
      <c r="A109" s="927" t="s">
        <v>431</v>
      </c>
      <c r="B109" s="928"/>
      <c r="C109" s="928"/>
      <c r="D109" s="928"/>
      <c r="E109" s="928"/>
      <c r="F109" s="928"/>
      <c r="G109" s="928"/>
      <c r="H109" s="928"/>
      <c r="I109" s="928"/>
      <c r="J109" s="928"/>
      <c r="K109" s="928"/>
      <c r="L109" s="928"/>
      <c r="M109" s="928"/>
      <c r="N109" s="928"/>
      <c r="O109" s="928"/>
      <c r="P109" s="928"/>
      <c r="Q109" s="928"/>
      <c r="R109" s="928"/>
      <c r="S109" s="928"/>
      <c r="T109" s="928"/>
      <c r="U109" s="928"/>
      <c r="V109" s="928"/>
      <c r="W109" s="928"/>
      <c r="X109" s="928"/>
      <c r="Y109" s="928"/>
      <c r="Z109" s="929"/>
      <c r="AA109" s="930" t="s">
        <v>432</v>
      </c>
      <c r="AB109" s="928"/>
      <c r="AC109" s="928"/>
      <c r="AD109" s="928"/>
      <c r="AE109" s="929"/>
      <c r="AF109" s="930" t="s">
        <v>433</v>
      </c>
      <c r="AG109" s="928"/>
      <c r="AH109" s="928"/>
      <c r="AI109" s="928"/>
      <c r="AJ109" s="929"/>
      <c r="AK109" s="930" t="s">
        <v>306</v>
      </c>
      <c r="AL109" s="928"/>
      <c r="AM109" s="928"/>
      <c r="AN109" s="928"/>
      <c r="AO109" s="929"/>
      <c r="AP109" s="930" t="s">
        <v>434</v>
      </c>
      <c r="AQ109" s="928"/>
      <c r="AR109" s="928"/>
      <c r="AS109" s="928"/>
      <c r="AT109" s="961"/>
      <c r="AU109" s="927" t="s">
        <v>431</v>
      </c>
      <c r="AV109" s="928"/>
      <c r="AW109" s="928"/>
      <c r="AX109" s="928"/>
      <c r="AY109" s="928"/>
      <c r="AZ109" s="928"/>
      <c r="BA109" s="928"/>
      <c r="BB109" s="928"/>
      <c r="BC109" s="928"/>
      <c r="BD109" s="928"/>
      <c r="BE109" s="928"/>
      <c r="BF109" s="928"/>
      <c r="BG109" s="928"/>
      <c r="BH109" s="928"/>
      <c r="BI109" s="928"/>
      <c r="BJ109" s="928"/>
      <c r="BK109" s="928"/>
      <c r="BL109" s="928"/>
      <c r="BM109" s="928"/>
      <c r="BN109" s="928"/>
      <c r="BO109" s="928"/>
      <c r="BP109" s="929"/>
      <c r="BQ109" s="930" t="s">
        <v>432</v>
      </c>
      <c r="BR109" s="928"/>
      <c r="BS109" s="928"/>
      <c r="BT109" s="928"/>
      <c r="BU109" s="929"/>
      <c r="BV109" s="930" t="s">
        <v>433</v>
      </c>
      <c r="BW109" s="928"/>
      <c r="BX109" s="928"/>
      <c r="BY109" s="928"/>
      <c r="BZ109" s="929"/>
      <c r="CA109" s="930" t="s">
        <v>306</v>
      </c>
      <c r="CB109" s="928"/>
      <c r="CC109" s="928"/>
      <c r="CD109" s="928"/>
      <c r="CE109" s="929"/>
      <c r="CF109" s="968" t="s">
        <v>434</v>
      </c>
      <c r="CG109" s="968"/>
      <c r="CH109" s="968"/>
      <c r="CI109" s="968"/>
      <c r="CJ109" s="968"/>
      <c r="CK109" s="930" t="s">
        <v>435</v>
      </c>
      <c r="CL109" s="928"/>
      <c r="CM109" s="928"/>
      <c r="CN109" s="928"/>
      <c r="CO109" s="928"/>
      <c r="CP109" s="928"/>
      <c r="CQ109" s="928"/>
      <c r="CR109" s="928"/>
      <c r="CS109" s="928"/>
      <c r="CT109" s="928"/>
      <c r="CU109" s="928"/>
      <c r="CV109" s="928"/>
      <c r="CW109" s="928"/>
      <c r="CX109" s="928"/>
      <c r="CY109" s="928"/>
      <c r="CZ109" s="928"/>
      <c r="DA109" s="928"/>
      <c r="DB109" s="928"/>
      <c r="DC109" s="928"/>
      <c r="DD109" s="928"/>
      <c r="DE109" s="928"/>
      <c r="DF109" s="929"/>
      <c r="DG109" s="930" t="s">
        <v>432</v>
      </c>
      <c r="DH109" s="928"/>
      <c r="DI109" s="928"/>
      <c r="DJ109" s="928"/>
      <c r="DK109" s="929"/>
      <c r="DL109" s="930" t="s">
        <v>433</v>
      </c>
      <c r="DM109" s="928"/>
      <c r="DN109" s="928"/>
      <c r="DO109" s="928"/>
      <c r="DP109" s="929"/>
      <c r="DQ109" s="930" t="s">
        <v>306</v>
      </c>
      <c r="DR109" s="928"/>
      <c r="DS109" s="928"/>
      <c r="DT109" s="928"/>
      <c r="DU109" s="929"/>
      <c r="DV109" s="930" t="s">
        <v>434</v>
      </c>
      <c r="DW109" s="928"/>
      <c r="DX109" s="928"/>
      <c r="DY109" s="928"/>
      <c r="DZ109" s="961"/>
    </row>
    <row r="110" spans="1:131" s="221" customFormat="1" ht="26.25" customHeight="1" x14ac:dyDescent="0.2">
      <c r="A110" s="839" t="s">
        <v>436</v>
      </c>
      <c r="B110" s="840"/>
      <c r="C110" s="840"/>
      <c r="D110" s="840"/>
      <c r="E110" s="840"/>
      <c r="F110" s="840"/>
      <c r="G110" s="840"/>
      <c r="H110" s="840"/>
      <c r="I110" s="840"/>
      <c r="J110" s="840"/>
      <c r="K110" s="840"/>
      <c r="L110" s="840"/>
      <c r="M110" s="840"/>
      <c r="N110" s="840"/>
      <c r="O110" s="840"/>
      <c r="P110" s="840"/>
      <c r="Q110" s="840"/>
      <c r="R110" s="840"/>
      <c r="S110" s="840"/>
      <c r="T110" s="840"/>
      <c r="U110" s="840"/>
      <c r="V110" s="840"/>
      <c r="W110" s="840"/>
      <c r="X110" s="840"/>
      <c r="Y110" s="840"/>
      <c r="Z110" s="841"/>
      <c r="AA110" s="920">
        <v>1749356</v>
      </c>
      <c r="AB110" s="921"/>
      <c r="AC110" s="921"/>
      <c r="AD110" s="921"/>
      <c r="AE110" s="922"/>
      <c r="AF110" s="923">
        <v>1747743</v>
      </c>
      <c r="AG110" s="921"/>
      <c r="AH110" s="921"/>
      <c r="AI110" s="921"/>
      <c r="AJ110" s="922"/>
      <c r="AK110" s="923">
        <v>1908737</v>
      </c>
      <c r="AL110" s="921"/>
      <c r="AM110" s="921"/>
      <c r="AN110" s="921"/>
      <c r="AO110" s="922"/>
      <c r="AP110" s="924">
        <v>18</v>
      </c>
      <c r="AQ110" s="925"/>
      <c r="AR110" s="925"/>
      <c r="AS110" s="925"/>
      <c r="AT110" s="926"/>
      <c r="AU110" s="962" t="s">
        <v>73</v>
      </c>
      <c r="AV110" s="963"/>
      <c r="AW110" s="963"/>
      <c r="AX110" s="963"/>
      <c r="AY110" s="963"/>
      <c r="AZ110" s="892" t="s">
        <v>437</v>
      </c>
      <c r="BA110" s="840"/>
      <c r="BB110" s="840"/>
      <c r="BC110" s="840"/>
      <c r="BD110" s="840"/>
      <c r="BE110" s="840"/>
      <c r="BF110" s="840"/>
      <c r="BG110" s="840"/>
      <c r="BH110" s="840"/>
      <c r="BI110" s="840"/>
      <c r="BJ110" s="840"/>
      <c r="BK110" s="840"/>
      <c r="BL110" s="840"/>
      <c r="BM110" s="840"/>
      <c r="BN110" s="840"/>
      <c r="BO110" s="840"/>
      <c r="BP110" s="841"/>
      <c r="BQ110" s="893">
        <v>20616901</v>
      </c>
      <c r="BR110" s="874"/>
      <c r="BS110" s="874"/>
      <c r="BT110" s="874"/>
      <c r="BU110" s="874"/>
      <c r="BV110" s="874">
        <v>20171964</v>
      </c>
      <c r="BW110" s="874"/>
      <c r="BX110" s="874"/>
      <c r="BY110" s="874"/>
      <c r="BZ110" s="874"/>
      <c r="CA110" s="874">
        <v>20047454</v>
      </c>
      <c r="CB110" s="874"/>
      <c r="CC110" s="874"/>
      <c r="CD110" s="874"/>
      <c r="CE110" s="874"/>
      <c r="CF110" s="898">
        <v>189.2</v>
      </c>
      <c r="CG110" s="899"/>
      <c r="CH110" s="899"/>
      <c r="CI110" s="899"/>
      <c r="CJ110" s="899"/>
      <c r="CK110" s="958" t="s">
        <v>438</v>
      </c>
      <c r="CL110" s="851"/>
      <c r="CM110" s="892" t="s">
        <v>439</v>
      </c>
      <c r="CN110" s="840"/>
      <c r="CO110" s="840"/>
      <c r="CP110" s="840"/>
      <c r="CQ110" s="840"/>
      <c r="CR110" s="840"/>
      <c r="CS110" s="840"/>
      <c r="CT110" s="840"/>
      <c r="CU110" s="840"/>
      <c r="CV110" s="840"/>
      <c r="CW110" s="840"/>
      <c r="CX110" s="840"/>
      <c r="CY110" s="840"/>
      <c r="CZ110" s="840"/>
      <c r="DA110" s="840"/>
      <c r="DB110" s="840"/>
      <c r="DC110" s="840"/>
      <c r="DD110" s="840"/>
      <c r="DE110" s="840"/>
      <c r="DF110" s="841"/>
      <c r="DG110" s="893">
        <v>1218684</v>
      </c>
      <c r="DH110" s="874"/>
      <c r="DI110" s="874"/>
      <c r="DJ110" s="874"/>
      <c r="DK110" s="874"/>
      <c r="DL110" s="874">
        <v>1067895</v>
      </c>
      <c r="DM110" s="874"/>
      <c r="DN110" s="874"/>
      <c r="DO110" s="874"/>
      <c r="DP110" s="874"/>
      <c r="DQ110" s="874">
        <v>914785</v>
      </c>
      <c r="DR110" s="874"/>
      <c r="DS110" s="874"/>
      <c r="DT110" s="874"/>
      <c r="DU110" s="874"/>
      <c r="DV110" s="875">
        <v>8.6</v>
      </c>
      <c r="DW110" s="875"/>
      <c r="DX110" s="875"/>
      <c r="DY110" s="875"/>
      <c r="DZ110" s="876"/>
    </row>
    <row r="111" spans="1:131" s="221" customFormat="1" ht="26.25" customHeight="1" x14ac:dyDescent="0.2">
      <c r="A111" s="806" t="s">
        <v>440</v>
      </c>
      <c r="B111" s="807"/>
      <c r="C111" s="807"/>
      <c r="D111" s="807"/>
      <c r="E111" s="807"/>
      <c r="F111" s="807"/>
      <c r="G111" s="807"/>
      <c r="H111" s="807"/>
      <c r="I111" s="807"/>
      <c r="J111" s="807"/>
      <c r="K111" s="807"/>
      <c r="L111" s="807"/>
      <c r="M111" s="807"/>
      <c r="N111" s="807"/>
      <c r="O111" s="807"/>
      <c r="P111" s="807"/>
      <c r="Q111" s="807"/>
      <c r="R111" s="807"/>
      <c r="S111" s="807"/>
      <c r="T111" s="807"/>
      <c r="U111" s="807"/>
      <c r="V111" s="807"/>
      <c r="W111" s="807"/>
      <c r="X111" s="807"/>
      <c r="Y111" s="807"/>
      <c r="Z111" s="957"/>
      <c r="AA111" s="950" t="s">
        <v>174</v>
      </c>
      <c r="AB111" s="951"/>
      <c r="AC111" s="951"/>
      <c r="AD111" s="951"/>
      <c r="AE111" s="952"/>
      <c r="AF111" s="953" t="s">
        <v>413</v>
      </c>
      <c r="AG111" s="951"/>
      <c r="AH111" s="951"/>
      <c r="AI111" s="951"/>
      <c r="AJ111" s="952"/>
      <c r="AK111" s="953" t="s">
        <v>174</v>
      </c>
      <c r="AL111" s="951"/>
      <c r="AM111" s="951"/>
      <c r="AN111" s="951"/>
      <c r="AO111" s="952"/>
      <c r="AP111" s="954" t="s">
        <v>413</v>
      </c>
      <c r="AQ111" s="955"/>
      <c r="AR111" s="955"/>
      <c r="AS111" s="955"/>
      <c r="AT111" s="956"/>
      <c r="AU111" s="964"/>
      <c r="AV111" s="965"/>
      <c r="AW111" s="965"/>
      <c r="AX111" s="965"/>
      <c r="AY111" s="965"/>
      <c r="AZ111" s="847" t="s">
        <v>441</v>
      </c>
      <c r="BA111" s="784"/>
      <c r="BB111" s="784"/>
      <c r="BC111" s="784"/>
      <c r="BD111" s="784"/>
      <c r="BE111" s="784"/>
      <c r="BF111" s="784"/>
      <c r="BG111" s="784"/>
      <c r="BH111" s="784"/>
      <c r="BI111" s="784"/>
      <c r="BJ111" s="784"/>
      <c r="BK111" s="784"/>
      <c r="BL111" s="784"/>
      <c r="BM111" s="784"/>
      <c r="BN111" s="784"/>
      <c r="BO111" s="784"/>
      <c r="BP111" s="785"/>
      <c r="BQ111" s="848">
        <v>1259543</v>
      </c>
      <c r="BR111" s="849"/>
      <c r="BS111" s="849"/>
      <c r="BT111" s="849"/>
      <c r="BU111" s="849"/>
      <c r="BV111" s="849">
        <v>1088324</v>
      </c>
      <c r="BW111" s="849"/>
      <c r="BX111" s="849"/>
      <c r="BY111" s="849"/>
      <c r="BZ111" s="849"/>
      <c r="CA111" s="849">
        <v>914785</v>
      </c>
      <c r="CB111" s="849"/>
      <c r="CC111" s="849"/>
      <c r="CD111" s="849"/>
      <c r="CE111" s="849"/>
      <c r="CF111" s="907">
        <v>8.6</v>
      </c>
      <c r="CG111" s="908"/>
      <c r="CH111" s="908"/>
      <c r="CI111" s="908"/>
      <c r="CJ111" s="908"/>
      <c r="CK111" s="959"/>
      <c r="CL111" s="853"/>
      <c r="CM111" s="847" t="s">
        <v>442</v>
      </c>
      <c r="CN111" s="784"/>
      <c r="CO111" s="784"/>
      <c r="CP111" s="784"/>
      <c r="CQ111" s="784"/>
      <c r="CR111" s="784"/>
      <c r="CS111" s="784"/>
      <c r="CT111" s="784"/>
      <c r="CU111" s="784"/>
      <c r="CV111" s="784"/>
      <c r="CW111" s="784"/>
      <c r="CX111" s="784"/>
      <c r="CY111" s="784"/>
      <c r="CZ111" s="784"/>
      <c r="DA111" s="784"/>
      <c r="DB111" s="784"/>
      <c r="DC111" s="784"/>
      <c r="DD111" s="784"/>
      <c r="DE111" s="784"/>
      <c r="DF111" s="785"/>
      <c r="DG111" s="848" t="s">
        <v>413</v>
      </c>
      <c r="DH111" s="849"/>
      <c r="DI111" s="849"/>
      <c r="DJ111" s="849"/>
      <c r="DK111" s="849"/>
      <c r="DL111" s="849" t="s">
        <v>413</v>
      </c>
      <c r="DM111" s="849"/>
      <c r="DN111" s="849"/>
      <c r="DO111" s="849"/>
      <c r="DP111" s="849"/>
      <c r="DQ111" s="849" t="s">
        <v>413</v>
      </c>
      <c r="DR111" s="849"/>
      <c r="DS111" s="849"/>
      <c r="DT111" s="849"/>
      <c r="DU111" s="849"/>
      <c r="DV111" s="826" t="s">
        <v>413</v>
      </c>
      <c r="DW111" s="826"/>
      <c r="DX111" s="826"/>
      <c r="DY111" s="826"/>
      <c r="DZ111" s="827"/>
    </row>
    <row r="112" spans="1:131" s="221" customFormat="1" ht="26.25" customHeight="1" x14ac:dyDescent="0.2">
      <c r="A112" s="944" t="s">
        <v>443</v>
      </c>
      <c r="B112" s="945"/>
      <c r="C112" s="784" t="s">
        <v>444</v>
      </c>
      <c r="D112" s="784"/>
      <c r="E112" s="784"/>
      <c r="F112" s="784"/>
      <c r="G112" s="784"/>
      <c r="H112" s="784"/>
      <c r="I112" s="784"/>
      <c r="J112" s="784"/>
      <c r="K112" s="784"/>
      <c r="L112" s="784"/>
      <c r="M112" s="784"/>
      <c r="N112" s="784"/>
      <c r="O112" s="784"/>
      <c r="P112" s="784"/>
      <c r="Q112" s="784"/>
      <c r="R112" s="784"/>
      <c r="S112" s="784"/>
      <c r="T112" s="784"/>
      <c r="U112" s="784"/>
      <c r="V112" s="784"/>
      <c r="W112" s="784"/>
      <c r="X112" s="784"/>
      <c r="Y112" s="784"/>
      <c r="Z112" s="785"/>
      <c r="AA112" s="811" t="s">
        <v>413</v>
      </c>
      <c r="AB112" s="812"/>
      <c r="AC112" s="812"/>
      <c r="AD112" s="812"/>
      <c r="AE112" s="813"/>
      <c r="AF112" s="814" t="s">
        <v>413</v>
      </c>
      <c r="AG112" s="812"/>
      <c r="AH112" s="812"/>
      <c r="AI112" s="812"/>
      <c r="AJ112" s="813"/>
      <c r="AK112" s="814" t="s">
        <v>174</v>
      </c>
      <c r="AL112" s="812"/>
      <c r="AM112" s="812"/>
      <c r="AN112" s="812"/>
      <c r="AO112" s="813"/>
      <c r="AP112" s="856" t="s">
        <v>413</v>
      </c>
      <c r="AQ112" s="857"/>
      <c r="AR112" s="857"/>
      <c r="AS112" s="857"/>
      <c r="AT112" s="858"/>
      <c r="AU112" s="964"/>
      <c r="AV112" s="965"/>
      <c r="AW112" s="965"/>
      <c r="AX112" s="965"/>
      <c r="AY112" s="965"/>
      <c r="AZ112" s="847" t="s">
        <v>445</v>
      </c>
      <c r="BA112" s="784"/>
      <c r="BB112" s="784"/>
      <c r="BC112" s="784"/>
      <c r="BD112" s="784"/>
      <c r="BE112" s="784"/>
      <c r="BF112" s="784"/>
      <c r="BG112" s="784"/>
      <c r="BH112" s="784"/>
      <c r="BI112" s="784"/>
      <c r="BJ112" s="784"/>
      <c r="BK112" s="784"/>
      <c r="BL112" s="784"/>
      <c r="BM112" s="784"/>
      <c r="BN112" s="784"/>
      <c r="BO112" s="784"/>
      <c r="BP112" s="785"/>
      <c r="BQ112" s="848">
        <v>5545156</v>
      </c>
      <c r="BR112" s="849"/>
      <c r="BS112" s="849"/>
      <c r="BT112" s="849"/>
      <c r="BU112" s="849"/>
      <c r="BV112" s="849">
        <v>4922417</v>
      </c>
      <c r="BW112" s="849"/>
      <c r="BX112" s="849"/>
      <c r="BY112" s="849"/>
      <c r="BZ112" s="849"/>
      <c r="CA112" s="849">
        <v>4245390</v>
      </c>
      <c r="CB112" s="849"/>
      <c r="CC112" s="849"/>
      <c r="CD112" s="849"/>
      <c r="CE112" s="849"/>
      <c r="CF112" s="907">
        <v>40.1</v>
      </c>
      <c r="CG112" s="908"/>
      <c r="CH112" s="908"/>
      <c r="CI112" s="908"/>
      <c r="CJ112" s="908"/>
      <c r="CK112" s="959"/>
      <c r="CL112" s="853"/>
      <c r="CM112" s="847" t="s">
        <v>446</v>
      </c>
      <c r="CN112" s="784"/>
      <c r="CO112" s="784"/>
      <c r="CP112" s="784"/>
      <c r="CQ112" s="784"/>
      <c r="CR112" s="784"/>
      <c r="CS112" s="784"/>
      <c r="CT112" s="784"/>
      <c r="CU112" s="784"/>
      <c r="CV112" s="784"/>
      <c r="CW112" s="784"/>
      <c r="CX112" s="784"/>
      <c r="CY112" s="784"/>
      <c r="CZ112" s="784"/>
      <c r="DA112" s="784"/>
      <c r="DB112" s="784"/>
      <c r="DC112" s="784"/>
      <c r="DD112" s="784"/>
      <c r="DE112" s="784"/>
      <c r="DF112" s="785"/>
      <c r="DG112" s="848" t="s">
        <v>174</v>
      </c>
      <c r="DH112" s="849"/>
      <c r="DI112" s="849"/>
      <c r="DJ112" s="849"/>
      <c r="DK112" s="849"/>
      <c r="DL112" s="849" t="s">
        <v>174</v>
      </c>
      <c r="DM112" s="849"/>
      <c r="DN112" s="849"/>
      <c r="DO112" s="849"/>
      <c r="DP112" s="849"/>
      <c r="DQ112" s="849" t="s">
        <v>413</v>
      </c>
      <c r="DR112" s="849"/>
      <c r="DS112" s="849"/>
      <c r="DT112" s="849"/>
      <c r="DU112" s="849"/>
      <c r="DV112" s="826" t="s">
        <v>413</v>
      </c>
      <c r="DW112" s="826"/>
      <c r="DX112" s="826"/>
      <c r="DY112" s="826"/>
      <c r="DZ112" s="827"/>
    </row>
    <row r="113" spans="1:130" s="221" customFormat="1" ht="26.25" customHeight="1" x14ac:dyDescent="0.2">
      <c r="A113" s="946"/>
      <c r="B113" s="947"/>
      <c r="C113" s="784" t="s">
        <v>447</v>
      </c>
      <c r="D113" s="784"/>
      <c r="E113" s="784"/>
      <c r="F113" s="784"/>
      <c r="G113" s="784"/>
      <c r="H113" s="784"/>
      <c r="I113" s="784"/>
      <c r="J113" s="784"/>
      <c r="K113" s="784"/>
      <c r="L113" s="784"/>
      <c r="M113" s="784"/>
      <c r="N113" s="784"/>
      <c r="O113" s="784"/>
      <c r="P113" s="784"/>
      <c r="Q113" s="784"/>
      <c r="R113" s="784"/>
      <c r="S113" s="784"/>
      <c r="T113" s="784"/>
      <c r="U113" s="784"/>
      <c r="V113" s="784"/>
      <c r="W113" s="784"/>
      <c r="X113" s="784"/>
      <c r="Y113" s="784"/>
      <c r="Z113" s="785"/>
      <c r="AA113" s="950">
        <v>358310</v>
      </c>
      <c r="AB113" s="951"/>
      <c r="AC113" s="951"/>
      <c r="AD113" s="951"/>
      <c r="AE113" s="952"/>
      <c r="AF113" s="953">
        <v>319198</v>
      </c>
      <c r="AG113" s="951"/>
      <c r="AH113" s="951"/>
      <c r="AI113" s="951"/>
      <c r="AJ113" s="952"/>
      <c r="AK113" s="953">
        <v>314420</v>
      </c>
      <c r="AL113" s="951"/>
      <c r="AM113" s="951"/>
      <c r="AN113" s="951"/>
      <c r="AO113" s="952"/>
      <c r="AP113" s="954">
        <v>3</v>
      </c>
      <c r="AQ113" s="955"/>
      <c r="AR113" s="955"/>
      <c r="AS113" s="955"/>
      <c r="AT113" s="956"/>
      <c r="AU113" s="964"/>
      <c r="AV113" s="965"/>
      <c r="AW113" s="965"/>
      <c r="AX113" s="965"/>
      <c r="AY113" s="965"/>
      <c r="AZ113" s="847" t="s">
        <v>448</v>
      </c>
      <c r="BA113" s="784"/>
      <c r="BB113" s="784"/>
      <c r="BC113" s="784"/>
      <c r="BD113" s="784"/>
      <c r="BE113" s="784"/>
      <c r="BF113" s="784"/>
      <c r="BG113" s="784"/>
      <c r="BH113" s="784"/>
      <c r="BI113" s="784"/>
      <c r="BJ113" s="784"/>
      <c r="BK113" s="784"/>
      <c r="BL113" s="784"/>
      <c r="BM113" s="784"/>
      <c r="BN113" s="784"/>
      <c r="BO113" s="784"/>
      <c r="BP113" s="785"/>
      <c r="BQ113" s="848">
        <v>2620495</v>
      </c>
      <c r="BR113" s="849"/>
      <c r="BS113" s="849"/>
      <c r="BT113" s="849"/>
      <c r="BU113" s="849"/>
      <c r="BV113" s="849">
        <v>2485929</v>
      </c>
      <c r="BW113" s="849"/>
      <c r="BX113" s="849"/>
      <c r="BY113" s="849"/>
      <c r="BZ113" s="849"/>
      <c r="CA113" s="849">
        <v>2999760</v>
      </c>
      <c r="CB113" s="849"/>
      <c r="CC113" s="849"/>
      <c r="CD113" s="849"/>
      <c r="CE113" s="849"/>
      <c r="CF113" s="907">
        <v>28.3</v>
      </c>
      <c r="CG113" s="908"/>
      <c r="CH113" s="908"/>
      <c r="CI113" s="908"/>
      <c r="CJ113" s="908"/>
      <c r="CK113" s="959"/>
      <c r="CL113" s="853"/>
      <c r="CM113" s="847" t="s">
        <v>449</v>
      </c>
      <c r="CN113" s="784"/>
      <c r="CO113" s="784"/>
      <c r="CP113" s="784"/>
      <c r="CQ113" s="784"/>
      <c r="CR113" s="784"/>
      <c r="CS113" s="784"/>
      <c r="CT113" s="784"/>
      <c r="CU113" s="784"/>
      <c r="CV113" s="784"/>
      <c r="CW113" s="784"/>
      <c r="CX113" s="784"/>
      <c r="CY113" s="784"/>
      <c r="CZ113" s="784"/>
      <c r="DA113" s="784"/>
      <c r="DB113" s="784"/>
      <c r="DC113" s="784"/>
      <c r="DD113" s="784"/>
      <c r="DE113" s="784"/>
      <c r="DF113" s="785"/>
      <c r="DG113" s="811" t="s">
        <v>450</v>
      </c>
      <c r="DH113" s="812"/>
      <c r="DI113" s="812"/>
      <c r="DJ113" s="812"/>
      <c r="DK113" s="813"/>
      <c r="DL113" s="814" t="s">
        <v>413</v>
      </c>
      <c r="DM113" s="812"/>
      <c r="DN113" s="812"/>
      <c r="DO113" s="812"/>
      <c r="DP113" s="813"/>
      <c r="DQ113" s="814" t="s">
        <v>413</v>
      </c>
      <c r="DR113" s="812"/>
      <c r="DS113" s="812"/>
      <c r="DT113" s="812"/>
      <c r="DU113" s="813"/>
      <c r="DV113" s="856" t="s">
        <v>174</v>
      </c>
      <c r="DW113" s="857"/>
      <c r="DX113" s="857"/>
      <c r="DY113" s="857"/>
      <c r="DZ113" s="858"/>
    </row>
    <row r="114" spans="1:130" s="221" customFormat="1" ht="26.25" customHeight="1" x14ac:dyDescent="0.2">
      <c r="A114" s="946"/>
      <c r="B114" s="947"/>
      <c r="C114" s="784" t="s">
        <v>451</v>
      </c>
      <c r="D114" s="784"/>
      <c r="E114" s="784"/>
      <c r="F114" s="784"/>
      <c r="G114" s="784"/>
      <c r="H114" s="784"/>
      <c r="I114" s="784"/>
      <c r="J114" s="784"/>
      <c r="K114" s="784"/>
      <c r="L114" s="784"/>
      <c r="M114" s="784"/>
      <c r="N114" s="784"/>
      <c r="O114" s="784"/>
      <c r="P114" s="784"/>
      <c r="Q114" s="784"/>
      <c r="R114" s="784"/>
      <c r="S114" s="784"/>
      <c r="T114" s="784"/>
      <c r="U114" s="784"/>
      <c r="V114" s="784"/>
      <c r="W114" s="784"/>
      <c r="X114" s="784"/>
      <c r="Y114" s="784"/>
      <c r="Z114" s="785"/>
      <c r="AA114" s="811">
        <v>131516</v>
      </c>
      <c r="AB114" s="812"/>
      <c r="AC114" s="812"/>
      <c r="AD114" s="812"/>
      <c r="AE114" s="813"/>
      <c r="AF114" s="814">
        <v>183164</v>
      </c>
      <c r="AG114" s="812"/>
      <c r="AH114" s="812"/>
      <c r="AI114" s="812"/>
      <c r="AJ114" s="813"/>
      <c r="AK114" s="814">
        <v>295929</v>
      </c>
      <c r="AL114" s="812"/>
      <c r="AM114" s="812"/>
      <c r="AN114" s="812"/>
      <c r="AO114" s="813"/>
      <c r="AP114" s="856">
        <v>2.8</v>
      </c>
      <c r="AQ114" s="857"/>
      <c r="AR114" s="857"/>
      <c r="AS114" s="857"/>
      <c r="AT114" s="858"/>
      <c r="AU114" s="964"/>
      <c r="AV114" s="965"/>
      <c r="AW114" s="965"/>
      <c r="AX114" s="965"/>
      <c r="AY114" s="965"/>
      <c r="AZ114" s="847" t="s">
        <v>452</v>
      </c>
      <c r="BA114" s="784"/>
      <c r="BB114" s="784"/>
      <c r="BC114" s="784"/>
      <c r="BD114" s="784"/>
      <c r="BE114" s="784"/>
      <c r="BF114" s="784"/>
      <c r="BG114" s="784"/>
      <c r="BH114" s="784"/>
      <c r="BI114" s="784"/>
      <c r="BJ114" s="784"/>
      <c r="BK114" s="784"/>
      <c r="BL114" s="784"/>
      <c r="BM114" s="784"/>
      <c r="BN114" s="784"/>
      <c r="BO114" s="784"/>
      <c r="BP114" s="785"/>
      <c r="BQ114" s="848">
        <v>641042</v>
      </c>
      <c r="BR114" s="849"/>
      <c r="BS114" s="849"/>
      <c r="BT114" s="849"/>
      <c r="BU114" s="849"/>
      <c r="BV114" s="849">
        <v>583936</v>
      </c>
      <c r="BW114" s="849"/>
      <c r="BX114" s="849"/>
      <c r="BY114" s="849"/>
      <c r="BZ114" s="849"/>
      <c r="CA114" s="849">
        <v>465372</v>
      </c>
      <c r="CB114" s="849"/>
      <c r="CC114" s="849"/>
      <c r="CD114" s="849"/>
      <c r="CE114" s="849"/>
      <c r="CF114" s="907">
        <v>4.4000000000000004</v>
      </c>
      <c r="CG114" s="908"/>
      <c r="CH114" s="908"/>
      <c r="CI114" s="908"/>
      <c r="CJ114" s="908"/>
      <c r="CK114" s="959"/>
      <c r="CL114" s="853"/>
      <c r="CM114" s="847" t="s">
        <v>453</v>
      </c>
      <c r="CN114" s="784"/>
      <c r="CO114" s="784"/>
      <c r="CP114" s="784"/>
      <c r="CQ114" s="784"/>
      <c r="CR114" s="784"/>
      <c r="CS114" s="784"/>
      <c r="CT114" s="784"/>
      <c r="CU114" s="784"/>
      <c r="CV114" s="784"/>
      <c r="CW114" s="784"/>
      <c r="CX114" s="784"/>
      <c r="CY114" s="784"/>
      <c r="CZ114" s="784"/>
      <c r="DA114" s="784"/>
      <c r="DB114" s="784"/>
      <c r="DC114" s="784"/>
      <c r="DD114" s="784"/>
      <c r="DE114" s="784"/>
      <c r="DF114" s="785"/>
      <c r="DG114" s="811" t="s">
        <v>174</v>
      </c>
      <c r="DH114" s="812"/>
      <c r="DI114" s="812"/>
      <c r="DJ114" s="812"/>
      <c r="DK114" s="813"/>
      <c r="DL114" s="814" t="s">
        <v>174</v>
      </c>
      <c r="DM114" s="812"/>
      <c r="DN114" s="812"/>
      <c r="DO114" s="812"/>
      <c r="DP114" s="813"/>
      <c r="DQ114" s="814" t="s">
        <v>413</v>
      </c>
      <c r="DR114" s="812"/>
      <c r="DS114" s="812"/>
      <c r="DT114" s="812"/>
      <c r="DU114" s="813"/>
      <c r="DV114" s="856" t="s">
        <v>413</v>
      </c>
      <c r="DW114" s="857"/>
      <c r="DX114" s="857"/>
      <c r="DY114" s="857"/>
      <c r="DZ114" s="858"/>
    </row>
    <row r="115" spans="1:130" s="221" customFormat="1" ht="26.25" customHeight="1" x14ac:dyDescent="0.2">
      <c r="A115" s="946"/>
      <c r="B115" s="947"/>
      <c r="C115" s="784" t="s">
        <v>454</v>
      </c>
      <c r="D115" s="784"/>
      <c r="E115" s="784"/>
      <c r="F115" s="784"/>
      <c r="G115" s="784"/>
      <c r="H115" s="784"/>
      <c r="I115" s="784"/>
      <c r="J115" s="784"/>
      <c r="K115" s="784"/>
      <c r="L115" s="784"/>
      <c r="M115" s="784"/>
      <c r="N115" s="784"/>
      <c r="O115" s="784"/>
      <c r="P115" s="784"/>
      <c r="Q115" s="784"/>
      <c r="R115" s="784"/>
      <c r="S115" s="784"/>
      <c r="T115" s="784"/>
      <c r="U115" s="784"/>
      <c r="V115" s="784"/>
      <c r="W115" s="784"/>
      <c r="X115" s="784"/>
      <c r="Y115" s="784"/>
      <c r="Z115" s="785"/>
      <c r="AA115" s="950">
        <v>183794</v>
      </c>
      <c r="AB115" s="951"/>
      <c r="AC115" s="951"/>
      <c r="AD115" s="951"/>
      <c r="AE115" s="952"/>
      <c r="AF115" s="953">
        <v>183188</v>
      </c>
      <c r="AG115" s="951"/>
      <c r="AH115" s="951"/>
      <c r="AI115" s="951"/>
      <c r="AJ115" s="952"/>
      <c r="AK115" s="953">
        <v>182260</v>
      </c>
      <c r="AL115" s="951"/>
      <c r="AM115" s="951"/>
      <c r="AN115" s="951"/>
      <c r="AO115" s="952"/>
      <c r="AP115" s="954">
        <v>1.7</v>
      </c>
      <c r="AQ115" s="955"/>
      <c r="AR115" s="955"/>
      <c r="AS115" s="955"/>
      <c r="AT115" s="956"/>
      <c r="AU115" s="964"/>
      <c r="AV115" s="965"/>
      <c r="AW115" s="965"/>
      <c r="AX115" s="965"/>
      <c r="AY115" s="965"/>
      <c r="AZ115" s="847" t="s">
        <v>455</v>
      </c>
      <c r="BA115" s="784"/>
      <c r="BB115" s="784"/>
      <c r="BC115" s="784"/>
      <c r="BD115" s="784"/>
      <c r="BE115" s="784"/>
      <c r="BF115" s="784"/>
      <c r="BG115" s="784"/>
      <c r="BH115" s="784"/>
      <c r="BI115" s="784"/>
      <c r="BJ115" s="784"/>
      <c r="BK115" s="784"/>
      <c r="BL115" s="784"/>
      <c r="BM115" s="784"/>
      <c r="BN115" s="784"/>
      <c r="BO115" s="784"/>
      <c r="BP115" s="785"/>
      <c r="BQ115" s="848">
        <v>54767</v>
      </c>
      <c r="BR115" s="849"/>
      <c r="BS115" s="849"/>
      <c r="BT115" s="849"/>
      <c r="BU115" s="849"/>
      <c r="BV115" s="849">
        <v>68832</v>
      </c>
      <c r="BW115" s="849"/>
      <c r="BX115" s="849"/>
      <c r="BY115" s="849"/>
      <c r="BZ115" s="849"/>
      <c r="CA115" s="849">
        <v>85086</v>
      </c>
      <c r="CB115" s="849"/>
      <c r="CC115" s="849"/>
      <c r="CD115" s="849"/>
      <c r="CE115" s="849"/>
      <c r="CF115" s="907">
        <v>0.8</v>
      </c>
      <c r="CG115" s="908"/>
      <c r="CH115" s="908"/>
      <c r="CI115" s="908"/>
      <c r="CJ115" s="908"/>
      <c r="CK115" s="959"/>
      <c r="CL115" s="853"/>
      <c r="CM115" s="847" t="s">
        <v>456</v>
      </c>
      <c r="CN115" s="784"/>
      <c r="CO115" s="784"/>
      <c r="CP115" s="784"/>
      <c r="CQ115" s="784"/>
      <c r="CR115" s="784"/>
      <c r="CS115" s="784"/>
      <c r="CT115" s="784"/>
      <c r="CU115" s="784"/>
      <c r="CV115" s="784"/>
      <c r="CW115" s="784"/>
      <c r="CX115" s="784"/>
      <c r="CY115" s="784"/>
      <c r="CZ115" s="784"/>
      <c r="DA115" s="784"/>
      <c r="DB115" s="784"/>
      <c r="DC115" s="784"/>
      <c r="DD115" s="784"/>
      <c r="DE115" s="784"/>
      <c r="DF115" s="785"/>
      <c r="DG115" s="811" t="s">
        <v>413</v>
      </c>
      <c r="DH115" s="812"/>
      <c r="DI115" s="812"/>
      <c r="DJ115" s="812"/>
      <c r="DK115" s="813"/>
      <c r="DL115" s="814" t="s">
        <v>413</v>
      </c>
      <c r="DM115" s="812"/>
      <c r="DN115" s="812"/>
      <c r="DO115" s="812"/>
      <c r="DP115" s="813"/>
      <c r="DQ115" s="814" t="s">
        <v>174</v>
      </c>
      <c r="DR115" s="812"/>
      <c r="DS115" s="812"/>
      <c r="DT115" s="812"/>
      <c r="DU115" s="813"/>
      <c r="DV115" s="856" t="s">
        <v>174</v>
      </c>
      <c r="DW115" s="857"/>
      <c r="DX115" s="857"/>
      <c r="DY115" s="857"/>
      <c r="DZ115" s="858"/>
    </row>
    <row r="116" spans="1:130" s="221" customFormat="1" ht="26.25" customHeight="1" x14ac:dyDescent="0.2">
      <c r="A116" s="948"/>
      <c r="B116" s="949"/>
      <c r="C116" s="871" t="s">
        <v>457</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811" t="s">
        <v>174</v>
      </c>
      <c r="AB116" s="812"/>
      <c r="AC116" s="812"/>
      <c r="AD116" s="812"/>
      <c r="AE116" s="813"/>
      <c r="AF116" s="814" t="s">
        <v>413</v>
      </c>
      <c r="AG116" s="812"/>
      <c r="AH116" s="812"/>
      <c r="AI116" s="812"/>
      <c r="AJ116" s="813"/>
      <c r="AK116" s="814" t="s">
        <v>174</v>
      </c>
      <c r="AL116" s="812"/>
      <c r="AM116" s="812"/>
      <c r="AN116" s="812"/>
      <c r="AO116" s="813"/>
      <c r="AP116" s="856" t="s">
        <v>413</v>
      </c>
      <c r="AQ116" s="857"/>
      <c r="AR116" s="857"/>
      <c r="AS116" s="857"/>
      <c r="AT116" s="858"/>
      <c r="AU116" s="964"/>
      <c r="AV116" s="965"/>
      <c r="AW116" s="965"/>
      <c r="AX116" s="965"/>
      <c r="AY116" s="965"/>
      <c r="AZ116" s="941" t="s">
        <v>458</v>
      </c>
      <c r="BA116" s="942"/>
      <c r="BB116" s="942"/>
      <c r="BC116" s="942"/>
      <c r="BD116" s="942"/>
      <c r="BE116" s="942"/>
      <c r="BF116" s="942"/>
      <c r="BG116" s="942"/>
      <c r="BH116" s="942"/>
      <c r="BI116" s="942"/>
      <c r="BJ116" s="942"/>
      <c r="BK116" s="942"/>
      <c r="BL116" s="942"/>
      <c r="BM116" s="942"/>
      <c r="BN116" s="942"/>
      <c r="BO116" s="942"/>
      <c r="BP116" s="943"/>
      <c r="BQ116" s="848" t="s">
        <v>174</v>
      </c>
      <c r="BR116" s="849"/>
      <c r="BS116" s="849"/>
      <c r="BT116" s="849"/>
      <c r="BU116" s="849"/>
      <c r="BV116" s="849" t="s">
        <v>413</v>
      </c>
      <c r="BW116" s="849"/>
      <c r="BX116" s="849"/>
      <c r="BY116" s="849"/>
      <c r="BZ116" s="849"/>
      <c r="CA116" s="849" t="s">
        <v>413</v>
      </c>
      <c r="CB116" s="849"/>
      <c r="CC116" s="849"/>
      <c r="CD116" s="849"/>
      <c r="CE116" s="849"/>
      <c r="CF116" s="907" t="s">
        <v>413</v>
      </c>
      <c r="CG116" s="908"/>
      <c r="CH116" s="908"/>
      <c r="CI116" s="908"/>
      <c r="CJ116" s="908"/>
      <c r="CK116" s="959"/>
      <c r="CL116" s="853"/>
      <c r="CM116" s="847" t="s">
        <v>459</v>
      </c>
      <c r="CN116" s="784"/>
      <c r="CO116" s="784"/>
      <c r="CP116" s="784"/>
      <c r="CQ116" s="784"/>
      <c r="CR116" s="784"/>
      <c r="CS116" s="784"/>
      <c r="CT116" s="784"/>
      <c r="CU116" s="784"/>
      <c r="CV116" s="784"/>
      <c r="CW116" s="784"/>
      <c r="CX116" s="784"/>
      <c r="CY116" s="784"/>
      <c r="CZ116" s="784"/>
      <c r="DA116" s="784"/>
      <c r="DB116" s="784"/>
      <c r="DC116" s="784"/>
      <c r="DD116" s="784"/>
      <c r="DE116" s="784"/>
      <c r="DF116" s="785"/>
      <c r="DG116" s="811" t="s">
        <v>413</v>
      </c>
      <c r="DH116" s="812"/>
      <c r="DI116" s="812"/>
      <c r="DJ116" s="812"/>
      <c r="DK116" s="813"/>
      <c r="DL116" s="814" t="s">
        <v>174</v>
      </c>
      <c r="DM116" s="812"/>
      <c r="DN116" s="812"/>
      <c r="DO116" s="812"/>
      <c r="DP116" s="813"/>
      <c r="DQ116" s="814" t="s">
        <v>413</v>
      </c>
      <c r="DR116" s="812"/>
      <c r="DS116" s="812"/>
      <c r="DT116" s="812"/>
      <c r="DU116" s="813"/>
      <c r="DV116" s="856" t="s">
        <v>413</v>
      </c>
      <c r="DW116" s="857"/>
      <c r="DX116" s="857"/>
      <c r="DY116" s="857"/>
      <c r="DZ116" s="858"/>
    </row>
    <row r="117" spans="1:130" s="221" customFormat="1" ht="26.25" customHeight="1" x14ac:dyDescent="0.2">
      <c r="A117" s="927" t="s">
        <v>188</v>
      </c>
      <c r="B117" s="928"/>
      <c r="C117" s="928"/>
      <c r="D117" s="928"/>
      <c r="E117" s="928"/>
      <c r="F117" s="928"/>
      <c r="G117" s="928"/>
      <c r="H117" s="928"/>
      <c r="I117" s="928"/>
      <c r="J117" s="928"/>
      <c r="K117" s="928"/>
      <c r="L117" s="928"/>
      <c r="M117" s="928"/>
      <c r="N117" s="928"/>
      <c r="O117" s="928"/>
      <c r="P117" s="928"/>
      <c r="Q117" s="928"/>
      <c r="R117" s="928"/>
      <c r="S117" s="928"/>
      <c r="T117" s="928"/>
      <c r="U117" s="928"/>
      <c r="V117" s="928"/>
      <c r="W117" s="928"/>
      <c r="X117" s="928"/>
      <c r="Y117" s="909" t="s">
        <v>460</v>
      </c>
      <c r="Z117" s="929"/>
      <c r="AA117" s="934">
        <v>2422976</v>
      </c>
      <c r="AB117" s="935"/>
      <c r="AC117" s="935"/>
      <c r="AD117" s="935"/>
      <c r="AE117" s="936"/>
      <c r="AF117" s="937">
        <v>2433293</v>
      </c>
      <c r="AG117" s="935"/>
      <c r="AH117" s="935"/>
      <c r="AI117" s="935"/>
      <c r="AJ117" s="936"/>
      <c r="AK117" s="937">
        <v>2701346</v>
      </c>
      <c r="AL117" s="935"/>
      <c r="AM117" s="935"/>
      <c r="AN117" s="935"/>
      <c r="AO117" s="936"/>
      <c r="AP117" s="938"/>
      <c r="AQ117" s="939"/>
      <c r="AR117" s="939"/>
      <c r="AS117" s="939"/>
      <c r="AT117" s="940"/>
      <c r="AU117" s="964"/>
      <c r="AV117" s="965"/>
      <c r="AW117" s="965"/>
      <c r="AX117" s="965"/>
      <c r="AY117" s="965"/>
      <c r="AZ117" s="895" t="s">
        <v>461</v>
      </c>
      <c r="BA117" s="896"/>
      <c r="BB117" s="896"/>
      <c r="BC117" s="896"/>
      <c r="BD117" s="896"/>
      <c r="BE117" s="896"/>
      <c r="BF117" s="896"/>
      <c r="BG117" s="896"/>
      <c r="BH117" s="896"/>
      <c r="BI117" s="896"/>
      <c r="BJ117" s="896"/>
      <c r="BK117" s="896"/>
      <c r="BL117" s="896"/>
      <c r="BM117" s="896"/>
      <c r="BN117" s="896"/>
      <c r="BO117" s="896"/>
      <c r="BP117" s="897"/>
      <c r="BQ117" s="848" t="s">
        <v>462</v>
      </c>
      <c r="BR117" s="849"/>
      <c r="BS117" s="849"/>
      <c r="BT117" s="849"/>
      <c r="BU117" s="849"/>
      <c r="BV117" s="849" t="s">
        <v>174</v>
      </c>
      <c r="BW117" s="849"/>
      <c r="BX117" s="849"/>
      <c r="BY117" s="849"/>
      <c r="BZ117" s="849"/>
      <c r="CA117" s="849" t="s">
        <v>462</v>
      </c>
      <c r="CB117" s="849"/>
      <c r="CC117" s="849"/>
      <c r="CD117" s="849"/>
      <c r="CE117" s="849"/>
      <c r="CF117" s="907" t="s">
        <v>463</v>
      </c>
      <c r="CG117" s="908"/>
      <c r="CH117" s="908"/>
      <c r="CI117" s="908"/>
      <c r="CJ117" s="908"/>
      <c r="CK117" s="959"/>
      <c r="CL117" s="853"/>
      <c r="CM117" s="847" t="s">
        <v>464</v>
      </c>
      <c r="CN117" s="784"/>
      <c r="CO117" s="784"/>
      <c r="CP117" s="784"/>
      <c r="CQ117" s="784"/>
      <c r="CR117" s="784"/>
      <c r="CS117" s="784"/>
      <c r="CT117" s="784"/>
      <c r="CU117" s="784"/>
      <c r="CV117" s="784"/>
      <c r="CW117" s="784"/>
      <c r="CX117" s="784"/>
      <c r="CY117" s="784"/>
      <c r="CZ117" s="784"/>
      <c r="DA117" s="784"/>
      <c r="DB117" s="784"/>
      <c r="DC117" s="784"/>
      <c r="DD117" s="784"/>
      <c r="DE117" s="784"/>
      <c r="DF117" s="785"/>
      <c r="DG117" s="811" t="s">
        <v>463</v>
      </c>
      <c r="DH117" s="812"/>
      <c r="DI117" s="812"/>
      <c r="DJ117" s="812"/>
      <c r="DK117" s="813"/>
      <c r="DL117" s="814" t="s">
        <v>174</v>
      </c>
      <c r="DM117" s="812"/>
      <c r="DN117" s="812"/>
      <c r="DO117" s="812"/>
      <c r="DP117" s="813"/>
      <c r="DQ117" s="814" t="s">
        <v>174</v>
      </c>
      <c r="DR117" s="812"/>
      <c r="DS117" s="812"/>
      <c r="DT117" s="812"/>
      <c r="DU117" s="813"/>
      <c r="DV117" s="856" t="s">
        <v>465</v>
      </c>
      <c r="DW117" s="857"/>
      <c r="DX117" s="857"/>
      <c r="DY117" s="857"/>
      <c r="DZ117" s="858"/>
    </row>
    <row r="118" spans="1:130" s="221" customFormat="1" ht="26.25" customHeight="1" x14ac:dyDescent="0.2">
      <c r="A118" s="927" t="s">
        <v>435</v>
      </c>
      <c r="B118" s="928"/>
      <c r="C118" s="928"/>
      <c r="D118" s="928"/>
      <c r="E118" s="928"/>
      <c r="F118" s="928"/>
      <c r="G118" s="928"/>
      <c r="H118" s="928"/>
      <c r="I118" s="928"/>
      <c r="J118" s="928"/>
      <c r="K118" s="928"/>
      <c r="L118" s="928"/>
      <c r="M118" s="928"/>
      <c r="N118" s="928"/>
      <c r="O118" s="928"/>
      <c r="P118" s="928"/>
      <c r="Q118" s="928"/>
      <c r="R118" s="928"/>
      <c r="S118" s="928"/>
      <c r="T118" s="928"/>
      <c r="U118" s="928"/>
      <c r="V118" s="928"/>
      <c r="W118" s="928"/>
      <c r="X118" s="928"/>
      <c r="Y118" s="928"/>
      <c r="Z118" s="929"/>
      <c r="AA118" s="930" t="s">
        <v>432</v>
      </c>
      <c r="AB118" s="928"/>
      <c r="AC118" s="928"/>
      <c r="AD118" s="928"/>
      <c r="AE118" s="929"/>
      <c r="AF118" s="930" t="s">
        <v>433</v>
      </c>
      <c r="AG118" s="928"/>
      <c r="AH118" s="928"/>
      <c r="AI118" s="928"/>
      <c r="AJ118" s="929"/>
      <c r="AK118" s="930" t="s">
        <v>306</v>
      </c>
      <c r="AL118" s="928"/>
      <c r="AM118" s="928"/>
      <c r="AN118" s="928"/>
      <c r="AO118" s="929"/>
      <c r="AP118" s="931" t="s">
        <v>434</v>
      </c>
      <c r="AQ118" s="932"/>
      <c r="AR118" s="932"/>
      <c r="AS118" s="932"/>
      <c r="AT118" s="933"/>
      <c r="AU118" s="964"/>
      <c r="AV118" s="965"/>
      <c r="AW118" s="965"/>
      <c r="AX118" s="965"/>
      <c r="AY118" s="965"/>
      <c r="AZ118" s="870" t="s">
        <v>466</v>
      </c>
      <c r="BA118" s="871"/>
      <c r="BB118" s="871"/>
      <c r="BC118" s="871"/>
      <c r="BD118" s="871"/>
      <c r="BE118" s="871"/>
      <c r="BF118" s="871"/>
      <c r="BG118" s="871"/>
      <c r="BH118" s="871"/>
      <c r="BI118" s="871"/>
      <c r="BJ118" s="871"/>
      <c r="BK118" s="871"/>
      <c r="BL118" s="871"/>
      <c r="BM118" s="871"/>
      <c r="BN118" s="871"/>
      <c r="BO118" s="871"/>
      <c r="BP118" s="872"/>
      <c r="BQ118" s="911" t="s">
        <v>174</v>
      </c>
      <c r="BR118" s="877"/>
      <c r="BS118" s="877"/>
      <c r="BT118" s="877"/>
      <c r="BU118" s="877"/>
      <c r="BV118" s="877" t="s">
        <v>463</v>
      </c>
      <c r="BW118" s="877"/>
      <c r="BX118" s="877"/>
      <c r="BY118" s="877"/>
      <c r="BZ118" s="877"/>
      <c r="CA118" s="877" t="s">
        <v>463</v>
      </c>
      <c r="CB118" s="877"/>
      <c r="CC118" s="877"/>
      <c r="CD118" s="877"/>
      <c r="CE118" s="877"/>
      <c r="CF118" s="907" t="s">
        <v>462</v>
      </c>
      <c r="CG118" s="908"/>
      <c r="CH118" s="908"/>
      <c r="CI118" s="908"/>
      <c r="CJ118" s="908"/>
      <c r="CK118" s="959"/>
      <c r="CL118" s="853"/>
      <c r="CM118" s="847" t="s">
        <v>467</v>
      </c>
      <c r="CN118" s="784"/>
      <c r="CO118" s="784"/>
      <c r="CP118" s="784"/>
      <c r="CQ118" s="784"/>
      <c r="CR118" s="784"/>
      <c r="CS118" s="784"/>
      <c r="CT118" s="784"/>
      <c r="CU118" s="784"/>
      <c r="CV118" s="784"/>
      <c r="CW118" s="784"/>
      <c r="CX118" s="784"/>
      <c r="CY118" s="784"/>
      <c r="CZ118" s="784"/>
      <c r="DA118" s="784"/>
      <c r="DB118" s="784"/>
      <c r="DC118" s="784"/>
      <c r="DD118" s="784"/>
      <c r="DE118" s="784"/>
      <c r="DF118" s="785"/>
      <c r="DG118" s="811" t="s">
        <v>463</v>
      </c>
      <c r="DH118" s="812"/>
      <c r="DI118" s="812"/>
      <c r="DJ118" s="812"/>
      <c r="DK118" s="813"/>
      <c r="DL118" s="814" t="s">
        <v>463</v>
      </c>
      <c r="DM118" s="812"/>
      <c r="DN118" s="812"/>
      <c r="DO118" s="812"/>
      <c r="DP118" s="813"/>
      <c r="DQ118" s="814" t="s">
        <v>174</v>
      </c>
      <c r="DR118" s="812"/>
      <c r="DS118" s="812"/>
      <c r="DT118" s="812"/>
      <c r="DU118" s="813"/>
      <c r="DV118" s="856" t="s">
        <v>463</v>
      </c>
      <c r="DW118" s="857"/>
      <c r="DX118" s="857"/>
      <c r="DY118" s="857"/>
      <c r="DZ118" s="858"/>
    </row>
    <row r="119" spans="1:130" s="221" customFormat="1" ht="26.25" customHeight="1" x14ac:dyDescent="0.2">
      <c r="A119" s="850" t="s">
        <v>438</v>
      </c>
      <c r="B119" s="851"/>
      <c r="C119" s="892" t="s">
        <v>439</v>
      </c>
      <c r="D119" s="840"/>
      <c r="E119" s="840"/>
      <c r="F119" s="840"/>
      <c r="G119" s="840"/>
      <c r="H119" s="840"/>
      <c r="I119" s="840"/>
      <c r="J119" s="840"/>
      <c r="K119" s="840"/>
      <c r="L119" s="840"/>
      <c r="M119" s="840"/>
      <c r="N119" s="840"/>
      <c r="O119" s="840"/>
      <c r="P119" s="840"/>
      <c r="Q119" s="840"/>
      <c r="R119" s="840"/>
      <c r="S119" s="840"/>
      <c r="T119" s="840"/>
      <c r="U119" s="840"/>
      <c r="V119" s="840"/>
      <c r="W119" s="840"/>
      <c r="X119" s="840"/>
      <c r="Y119" s="840"/>
      <c r="Z119" s="841"/>
      <c r="AA119" s="920">
        <v>162760</v>
      </c>
      <c r="AB119" s="921"/>
      <c r="AC119" s="921"/>
      <c r="AD119" s="921"/>
      <c r="AE119" s="922"/>
      <c r="AF119" s="923">
        <v>162154</v>
      </c>
      <c r="AG119" s="921"/>
      <c r="AH119" s="921"/>
      <c r="AI119" s="921"/>
      <c r="AJ119" s="922"/>
      <c r="AK119" s="923">
        <v>161226</v>
      </c>
      <c r="AL119" s="921"/>
      <c r="AM119" s="921"/>
      <c r="AN119" s="921"/>
      <c r="AO119" s="922"/>
      <c r="AP119" s="924">
        <v>1.5</v>
      </c>
      <c r="AQ119" s="925"/>
      <c r="AR119" s="925"/>
      <c r="AS119" s="925"/>
      <c r="AT119" s="926"/>
      <c r="AU119" s="966"/>
      <c r="AV119" s="967"/>
      <c r="AW119" s="967"/>
      <c r="AX119" s="967"/>
      <c r="AY119" s="967"/>
      <c r="AZ119" s="242" t="s">
        <v>188</v>
      </c>
      <c r="BA119" s="242"/>
      <c r="BB119" s="242"/>
      <c r="BC119" s="242"/>
      <c r="BD119" s="242"/>
      <c r="BE119" s="242"/>
      <c r="BF119" s="242"/>
      <c r="BG119" s="242"/>
      <c r="BH119" s="242"/>
      <c r="BI119" s="242"/>
      <c r="BJ119" s="242"/>
      <c r="BK119" s="242"/>
      <c r="BL119" s="242"/>
      <c r="BM119" s="242"/>
      <c r="BN119" s="242"/>
      <c r="BO119" s="909" t="s">
        <v>468</v>
      </c>
      <c r="BP119" s="910"/>
      <c r="BQ119" s="911">
        <v>30737904</v>
      </c>
      <c r="BR119" s="877"/>
      <c r="BS119" s="877"/>
      <c r="BT119" s="877"/>
      <c r="BU119" s="877"/>
      <c r="BV119" s="877">
        <v>29321402</v>
      </c>
      <c r="BW119" s="877"/>
      <c r="BX119" s="877"/>
      <c r="BY119" s="877"/>
      <c r="BZ119" s="877"/>
      <c r="CA119" s="877">
        <v>28757847</v>
      </c>
      <c r="CB119" s="877"/>
      <c r="CC119" s="877"/>
      <c r="CD119" s="877"/>
      <c r="CE119" s="877"/>
      <c r="CF119" s="780"/>
      <c r="CG119" s="781"/>
      <c r="CH119" s="781"/>
      <c r="CI119" s="781"/>
      <c r="CJ119" s="866"/>
      <c r="CK119" s="960"/>
      <c r="CL119" s="855"/>
      <c r="CM119" s="870" t="s">
        <v>469</v>
      </c>
      <c r="CN119" s="871"/>
      <c r="CO119" s="871"/>
      <c r="CP119" s="871"/>
      <c r="CQ119" s="871"/>
      <c r="CR119" s="871"/>
      <c r="CS119" s="871"/>
      <c r="CT119" s="871"/>
      <c r="CU119" s="871"/>
      <c r="CV119" s="871"/>
      <c r="CW119" s="871"/>
      <c r="CX119" s="871"/>
      <c r="CY119" s="871"/>
      <c r="CZ119" s="871"/>
      <c r="DA119" s="871"/>
      <c r="DB119" s="871"/>
      <c r="DC119" s="871"/>
      <c r="DD119" s="871"/>
      <c r="DE119" s="871"/>
      <c r="DF119" s="872"/>
      <c r="DG119" s="795">
        <v>40859</v>
      </c>
      <c r="DH119" s="796"/>
      <c r="DI119" s="796"/>
      <c r="DJ119" s="796"/>
      <c r="DK119" s="797"/>
      <c r="DL119" s="798">
        <v>20429</v>
      </c>
      <c r="DM119" s="796"/>
      <c r="DN119" s="796"/>
      <c r="DO119" s="796"/>
      <c r="DP119" s="797"/>
      <c r="DQ119" s="798" t="s">
        <v>174</v>
      </c>
      <c r="DR119" s="796"/>
      <c r="DS119" s="796"/>
      <c r="DT119" s="796"/>
      <c r="DU119" s="797"/>
      <c r="DV119" s="880" t="s">
        <v>463</v>
      </c>
      <c r="DW119" s="881"/>
      <c r="DX119" s="881"/>
      <c r="DY119" s="881"/>
      <c r="DZ119" s="882"/>
    </row>
    <row r="120" spans="1:130" s="221" customFormat="1" ht="26.25" customHeight="1" x14ac:dyDescent="0.2">
      <c r="A120" s="852"/>
      <c r="B120" s="853"/>
      <c r="C120" s="847" t="s">
        <v>442</v>
      </c>
      <c r="D120" s="784"/>
      <c r="E120" s="784"/>
      <c r="F120" s="784"/>
      <c r="G120" s="784"/>
      <c r="H120" s="784"/>
      <c r="I120" s="784"/>
      <c r="J120" s="784"/>
      <c r="K120" s="784"/>
      <c r="L120" s="784"/>
      <c r="M120" s="784"/>
      <c r="N120" s="784"/>
      <c r="O120" s="784"/>
      <c r="P120" s="784"/>
      <c r="Q120" s="784"/>
      <c r="R120" s="784"/>
      <c r="S120" s="784"/>
      <c r="T120" s="784"/>
      <c r="U120" s="784"/>
      <c r="V120" s="784"/>
      <c r="W120" s="784"/>
      <c r="X120" s="784"/>
      <c r="Y120" s="784"/>
      <c r="Z120" s="785"/>
      <c r="AA120" s="811" t="s">
        <v>462</v>
      </c>
      <c r="AB120" s="812"/>
      <c r="AC120" s="812"/>
      <c r="AD120" s="812"/>
      <c r="AE120" s="813"/>
      <c r="AF120" s="814" t="s">
        <v>174</v>
      </c>
      <c r="AG120" s="812"/>
      <c r="AH120" s="812"/>
      <c r="AI120" s="812"/>
      <c r="AJ120" s="813"/>
      <c r="AK120" s="814" t="s">
        <v>463</v>
      </c>
      <c r="AL120" s="812"/>
      <c r="AM120" s="812"/>
      <c r="AN120" s="812"/>
      <c r="AO120" s="813"/>
      <c r="AP120" s="856" t="s">
        <v>463</v>
      </c>
      <c r="AQ120" s="857"/>
      <c r="AR120" s="857"/>
      <c r="AS120" s="857"/>
      <c r="AT120" s="858"/>
      <c r="AU120" s="912" t="s">
        <v>470</v>
      </c>
      <c r="AV120" s="913"/>
      <c r="AW120" s="913"/>
      <c r="AX120" s="913"/>
      <c r="AY120" s="914"/>
      <c r="AZ120" s="892" t="s">
        <v>471</v>
      </c>
      <c r="BA120" s="840"/>
      <c r="BB120" s="840"/>
      <c r="BC120" s="840"/>
      <c r="BD120" s="840"/>
      <c r="BE120" s="840"/>
      <c r="BF120" s="840"/>
      <c r="BG120" s="840"/>
      <c r="BH120" s="840"/>
      <c r="BI120" s="840"/>
      <c r="BJ120" s="840"/>
      <c r="BK120" s="840"/>
      <c r="BL120" s="840"/>
      <c r="BM120" s="840"/>
      <c r="BN120" s="840"/>
      <c r="BO120" s="840"/>
      <c r="BP120" s="841"/>
      <c r="BQ120" s="893">
        <v>4984813</v>
      </c>
      <c r="BR120" s="874"/>
      <c r="BS120" s="874"/>
      <c r="BT120" s="874"/>
      <c r="BU120" s="874"/>
      <c r="BV120" s="874">
        <v>4346863</v>
      </c>
      <c r="BW120" s="874"/>
      <c r="BX120" s="874"/>
      <c r="BY120" s="874"/>
      <c r="BZ120" s="874"/>
      <c r="CA120" s="874">
        <v>4763479</v>
      </c>
      <c r="CB120" s="874"/>
      <c r="CC120" s="874"/>
      <c r="CD120" s="874"/>
      <c r="CE120" s="874"/>
      <c r="CF120" s="898">
        <v>45</v>
      </c>
      <c r="CG120" s="899"/>
      <c r="CH120" s="899"/>
      <c r="CI120" s="899"/>
      <c r="CJ120" s="899"/>
      <c r="CK120" s="900" t="s">
        <v>472</v>
      </c>
      <c r="CL120" s="884"/>
      <c r="CM120" s="884"/>
      <c r="CN120" s="884"/>
      <c r="CO120" s="885"/>
      <c r="CP120" s="904" t="s">
        <v>473</v>
      </c>
      <c r="CQ120" s="905"/>
      <c r="CR120" s="905"/>
      <c r="CS120" s="905"/>
      <c r="CT120" s="905"/>
      <c r="CU120" s="905"/>
      <c r="CV120" s="905"/>
      <c r="CW120" s="905"/>
      <c r="CX120" s="905"/>
      <c r="CY120" s="905"/>
      <c r="CZ120" s="905"/>
      <c r="DA120" s="905"/>
      <c r="DB120" s="905"/>
      <c r="DC120" s="905"/>
      <c r="DD120" s="905"/>
      <c r="DE120" s="905"/>
      <c r="DF120" s="906"/>
      <c r="DG120" s="893">
        <v>5540759</v>
      </c>
      <c r="DH120" s="874"/>
      <c r="DI120" s="874"/>
      <c r="DJ120" s="874"/>
      <c r="DK120" s="874"/>
      <c r="DL120" s="874">
        <v>4917211</v>
      </c>
      <c r="DM120" s="874"/>
      <c r="DN120" s="874"/>
      <c r="DO120" s="874"/>
      <c r="DP120" s="874"/>
      <c r="DQ120" s="874">
        <v>4316449</v>
      </c>
      <c r="DR120" s="874"/>
      <c r="DS120" s="874"/>
      <c r="DT120" s="874"/>
      <c r="DU120" s="874"/>
      <c r="DV120" s="875">
        <v>40.700000000000003</v>
      </c>
      <c r="DW120" s="875"/>
      <c r="DX120" s="875"/>
      <c r="DY120" s="875"/>
      <c r="DZ120" s="876"/>
    </row>
    <row r="121" spans="1:130" s="221" customFormat="1" ht="26.25" customHeight="1" x14ac:dyDescent="0.2">
      <c r="A121" s="852"/>
      <c r="B121" s="853"/>
      <c r="C121" s="895" t="s">
        <v>474</v>
      </c>
      <c r="D121" s="896"/>
      <c r="E121" s="896"/>
      <c r="F121" s="896"/>
      <c r="G121" s="896"/>
      <c r="H121" s="896"/>
      <c r="I121" s="896"/>
      <c r="J121" s="896"/>
      <c r="K121" s="896"/>
      <c r="L121" s="896"/>
      <c r="M121" s="896"/>
      <c r="N121" s="896"/>
      <c r="O121" s="896"/>
      <c r="P121" s="896"/>
      <c r="Q121" s="896"/>
      <c r="R121" s="896"/>
      <c r="S121" s="896"/>
      <c r="T121" s="896"/>
      <c r="U121" s="896"/>
      <c r="V121" s="896"/>
      <c r="W121" s="896"/>
      <c r="X121" s="896"/>
      <c r="Y121" s="896"/>
      <c r="Z121" s="897"/>
      <c r="AA121" s="811" t="s">
        <v>174</v>
      </c>
      <c r="AB121" s="812"/>
      <c r="AC121" s="812"/>
      <c r="AD121" s="812"/>
      <c r="AE121" s="813"/>
      <c r="AF121" s="814" t="s">
        <v>174</v>
      </c>
      <c r="AG121" s="812"/>
      <c r="AH121" s="812"/>
      <c r="AI121" s="812"/>
      <c r="AJ121" s="813"/>
      <c r="AK121" s="814" t="s">
        <v>463</v>
      </c>
      <c r="AL121" s="812"/>
      <c r="AM121" s="812"/>
      <c r="AN121" s="812"/>
      <c r="AO121" s="813"/>
      <c r="AP121" s="856" t="s">
        <v>463</v>
      </c>
      <c r="AQ121" s="857"/>
      <c r="AR121" s="857"/>
      <c r="AS121" s="857"/>
      <c r="AT121" s="858"/>
      <c r="AU121" s="915"/>
      <c r="AV121" s="916"/>
      <c r="AW121" s="916"/>
      <c r="AX121" s="916"/>
      <c r="AY121" s="917"/>
      <c r="AZ121" s="847" t="s">
        <v>475</v>
      </c>
      <c r="BA121" s="784"/>
      <c r="BB121" s="784"/>
      <c r="BC121" s="784"/>
      <c r="BD121" s="784"/>
      <c r="BE121" s="784"/>
      <c r="BF121" s="784"/>
      <c r="BG121" s="784"/>
      <c r="BH121" s="784"/>
      <c r="BI121" s="784"/>
      <c r="BJ121" s="784"/>
      <c r="BK121" s="784"/>
      <c r="BL121" s="784"/>
      <c r="BM121" s="784"/>
      <c r="BN121" s="784"/>
      <c r="BO121" s="784"/>
      <c r="BP121" s="785"/>
      <c r="BQ121" s="848">
        <v>3794196</v>
      </c>
      <c r="BR121" s="849"/>
      <c r="BS121" s="849"/>
      <c r="BT121" s="849"/>
      <c r="BU121" s="849"/>
      <c r="BV121" s="849">
        <v>4084438</v>
      </c>
      <c r="BW121" s="849"/>
      <c r="BX121" s="849"/>
      <c r="BY121" s="849"/>
      <c r="BZ121" s="849"/>
      <c r="CA121" s="849">
        <v>4109546</v>
      </c>
      <c r="CB121" s="849"/>
      <c r="CC121" s="849"/>
      <c r="CD121" s="849"/>
      <c r="CE121" s="849"/>
      <c r="CF121" s="907">
        <v>38.799999999999997</v>
      </c>
      <c r="CG121" s="908"/>
      <c r="CH121" s="908"/>
      <c r="CI121" s="908"/>
      <c r="CJ121" s="908"/>
      <c r="CK121" s="901"/>
      <c r="CL121" s="887"/>
      <c r="CM121" s="887"/>
      <c r="CN121" s="887"/>
      <c r="CO121" s="888"/>
      <c r="CP121" s="867" t="s">
        <v>407</v>
      </c>
      <c r="CQ121" s="868"/>
      <c r="CR121" s="868"/>
      <c r="CS121" s="868"/>
      <c r="CT121" s="868"/>
      <c r="CU121" s="868"/>
      <c r="CV121" s="868"/>
      <c r="CW121" s="868"/>
      <c r="CX121" s="868"/>
      <c r="CY121" s="868"/>
      <c r="CZ121" s="868"/>
      <c r="DA121" s="868"/>
      <c r="DB121" s="868"/>
      <c r="DC121" s="868"/>
      <c r="DD121" s="868"/>
      <c r="DE121" s="868"/>
      <c r="DF121" s="869"/>
      <c r="DG121" s="848">
        <v>4397</v>
      </c>
      <c r="DH121" s="849"/>
      <c r="DI121" s="849"/>
      <c r="DJ121" s="849"/>
      <c r="DK121" s="849"/>
      <c r="DL121" s="849">
        <v>5206</v>
      </c>
      <c r="DM121" s="849"/>
      <c r="DN121" s="849"/>
      <c r="DO121" s="849"/>
      <c r="DP121" s="849"/>
      <c r="DQ121" s="849">
        <v>41057</v>
      </c>
      <c r="DR121" s="849"/>
      <c r="DS121" s="849"/>
      <c r="DT121" s="849"/>
      <c r="DU121" s="849"/>
      <c r="DV121" s="826">
        <v>0.4</v>
      </c>
      <c r="DW121" s="826"/>
      <c r="DX121" s="826"/>
      <c r="DY121" s="826"/>
      <c r="DZ121" s="827"/>
    </row>
    <row r="122" spans="1:130" s="221" customFormat="1" ht="26.25" customHeight="1" x14ac:dyDescent="0.2">
      <c r="A122" s="852"/>
      <c r="B122" s="853"/>
      <c r="C122" s="847" t="s">
        <v>453</v>
      </c>
      <c r="D122" s="784"/>
      <c r="E122" s="784"/>
      <c r="F122" s="784"/>
      <c r="G122" s="784"/>
      <c r="H122" s="784"/>
      <c r="I122" s="784"/>
      <c r="J122" s="784"/>
      <c r="K122" s="784"/>
      <c r="L122" s="784"/>
      <c r="M122" s="784"/>
      <c r="N122" s="784"/>
      <c r="O122" s="784"/>
      <c r="P122" s="784"/>
      <c r="Q122" s="784"/>
      <c r="R122" s="784"/>
      <c r="S122" s="784"/>
      <c r="T122" s="784"/>
      <c r="U122" s="784"/>
      <c r="V122" s="784"/>
      <c r="W122" s="784"/>
      <c r="X122" s="784"/>
      <c r="Y122" s="784"/>
      <c r="Z122" s="785"/>
      <c r="AA122" s="811" t="s">
        <v>463</v>
      </c>
      <c r="AB122" s="812"/>
      <c r="AC122" s="812"/>
      <c r="AD122" s="812"/>
      <c r="AE122" s="813"/>
      <c r="AF122" s="814" t="s">
        <v>174</v>
      </c>
      <c r="AG122" s="812"/>
      <c r="AH122" s="812"/>
      <c r="AI122" s="812"/>
      <c r="AJ122" s="813"/>
      <c r="AK122" s="814" t="s">
        <v>465</v>
      </c>
      <c r="AL122" s="812"/>
      <c r="AM122" s="812"/>
      <c r="AN122" s="812"/>
      <c r="AO122" s="813"/>
      <c r="AP122" s="856" t="s">
        <v>463</v>
      </c>
      <c r="AQ122" s="857"/>
      <c r="AR122" s="857"/>
      <c r="AS122" s="857"/>
      <c r="AT122" s="858"/>
      <c r="AU122" s="915"/>
      <c r="AV122" s="916"/>
      <c r="AW122" s="916"/>
      <c r="AX122" s="916"/>
      <c r="AY122" s="917"/>
      <c r="AZ122" s="870" t="s">
        <v>476</v>
      </c>
      <c r="BA122" s="871"/>
      <c r="BB122" s="871"/>
      <c r="BC122" s="871"/>
      <c r="BD122" s="871"/>
      <c r="BE122" s="871"/>
      <c r="BF122" s="871"/>
      <c r="BG122" s="871"/>
      <c r="BH122" s="871"/>
      <c r="BI122" s="871"/>
      <c r="BJ122" s="871"/>
      <c r="BK122" s="871"/>
      <c r="BL122" s="871"/>
      <c r="BM122" s="871"/>
      <c r="BN122" s="871"/>
      <c r="BO122" s="871"/>
      <c r="BP122" s="872"/>
      <c r="BQ122" s="911">
        <v>19253345</v>
      </c>
      <c r="BR122" s="877"/>
      <c r="BS122" s="877"/>
      <c r="BT122" s="877"/>
      <c r="BU122" s="877"/>
      <c r="BV122" s="877">
        <v>18825069</v>
      </c>
      <c r="BW122" s="877"/>
      <c r="BX122" s="877"/>
      <c r="BY122" s="877"/>
      <c r="BZ122" s="877"/>
      <c r="CA122" s="877">
        <v>18752323</v>
      </c>
      <c r="CB122" s="877"/>
      <c r="CC122" s="877"/>
      <c r="CD122" s="877"/>
      <c r="CE122" s="877"/>
      <c r="CF122" s="878">
        <v>177</v>
      </c>
      <c r="CG122" s="879"/>
      <c r="CH122" s="879"/>
      <c r="CI122" s="879"/>
      <c r="CJ122" s="879"/>
      <c r="CK122" s="901"/>
      <c r="CL122" s="887"/>
      <c r="CM122" s="887"/>
      <c r="CN122" s="887"/>
      <c r="CO122" s="888"/>
      <c r="CP122" s="867" t="s">
        <v>477</v>
      </c>
      <c r="CQ122" s="868"/>
      <c r="CR122" s="868"/>
      <c r="CS122" s="868"/>
      <c r="CT122" s="868"/>
      <c r="CU122" s="868"/>
      <c r="CV122" s="868"/>
      <c r="CW122" s="868"/>
      <c r="CX122" s="868"/>
      <c r="CY122" s="868"/>
      <c r="CZ122" s="868"/>
      <c r="DA122" s="868"/>
      <c r="DB122" s="868"/>
      <c r="DC122" s="868"/>
      <c r="DD122" s="868"/>
      <c r="DE122" s="868"/>
      <c r="DF122" s="869"/>
      <c r="DG122" s="848" t="s">
        <v>463</v>
      </c>
      <c r="DH122" s="849"/>
      <c r="DI122" s="849"/>
      <c r="DJ122" s="849"/>
      <c r="DK122" s="849"/>
      <c r="DL122" s="849" t="s">
        <v>174</v>
      </c>
      <c r="DM122" s="849"/>
      <c r="DN122" s="849"/>
      <c r="DO122" s="849"/>
      <c r="DP122" s="849"/>
      <c r="DQ122" s="849" t="s">
        <v>174</v>
      </c>
      <c r="DR122" s="849"/>
      <c r="DS122" s="849"/>
      <c r="DT122" s="849"/>
      <c r="DU122" s="849"/>
      <c r="DV122" s="826" t="s">
        <v>463</v>
      </c>
      <c r="DW122" s="826"/>
      <c r="DX122" s="826"/>
      <c r="DY122" s="826"/>
      <c r="DZ122" s="827"/>
    </row>
    <row r="123" spans="1:130" s="221" customFormat="1" ht="26.25" customHeight="1" x14ac:dyDescent="0.2">
      <c r="A123" s="852"/>
      <c r="B123" s="853"/>
      <c r="C123" s="847" t="s">
        <v>459</v>
      </c>
      <c r="D123" s="784"/>
      <c r="E123" s="784"/>
      <c r="F123" s="784"/>
      <c r="G123" s="784"/>
      <c r="H123" s="784"/>
      <c r="I123" s="784"/>
      <c r="J123" s="784"/>
      <c r="K123" s="784"/>
      <c r="L123" s="784"/>
      <c r="M123" s="784"/>
      <c r="N123" s="784"/>
      <c r="O123" s="784"/>
      <c r="P123" s="784"/>
      <c r="Q123" s="784"/>
      <c r="R123" s="784"/>
      <c r="S123" s="784"/>
      <c r="T123" s="784"/>
      <c r="U123" s="784"/>
      <c r="V123" s="784"/>
      <c r="W123" s="784"/>
      <c r="X123" s="784"/>
      <c r="Y123" s="784"/>
      <c r="Z123" s="785"/>
      <c r="AA123" s="811" t="s">
        <v>463</v>
      </c>
      <c r="AB123" s="812"/>
      <c r="AC123" s="812"/>
      <c r="AD123" s="812"/>
      <c r="AE123" s="813"/>
      <c r="AF123" s="814" t="s">
        <v>478</v>
      </c>
      <c r="AG123" s="812"/>
      <c r="AH123" s="812"/>
      <c r="AI123" s="812"/>
      <c r="AJ123" s="813"/>
      <c r="AK123" s="814" t="s">
        <v>174</v>
      </c>
      <c r="AL123" s="812"/>
      <c r="AM123" s="812"/>
      <c r="AN123" s="812"/>
      <c r="AO123" s="813"/>
      <c r="AP123" s="856" t="s">
        <v>463</v>
      </c>
      <c r="AQ123" s="857"/>
      <c r="AR123" s="857"/>
      <c r="AS123" s="857"/>
      <c r="AT123" s="858"/>
      <c r="AU123" s="918"/>
      <c r="AV123" s="919"/>
      <c r="AW123" s="919"/>
      <c r="AX123" s="919"/>
      <c r="AY123" s="919"/>
      <c r="AZ123" s="242" t="s">
        <v>188</v>
      </c>
      <c r="BA123" s="242"/>
      <c r="BB123" s="242"/>
      <c r="BC123" s="242"/>
      <c r="BD123" s="242"/>
      <c r="BE123" s="242"/>
      <c r="BF123" s="242"/>
      <c r="BG123" s="242"/>
      <c r="BH123" s="242"/>
      <c r="BI123" s="242"/>
      <c r="BJ123" s="242"/>
      <c r="BK123" s="242"/>
      <c r="BL123" s="242"/>
      <c r="BM123" s="242"/>
      <c r="BN123" s="242"/>
      <c r="BO123" s="909" t="s">
        <v>479</v>
      </c>
      <c r="BP123" s="910"/>
      <c r="BQ123" s="864">
        <v>28032354</v>
      </c>
      <c r="BR123" s="865"/>
      <c r="BS123" s="865"/>
      <c r="BT123" s="865"/>
      <c r="BU123" s="865"/>
      <c r="BV123" s="865">
        <v>27256370</v>
      </c>
      <c r="BW123" s="865"/>
      <c r="BX123" s="865"/>
      <c r="BY123" s="865"/>
      <c r="BZ123" s="865"/>
      <c r="CA123" s="865">
        <v>27625348</v>
      </c>
      <c r="CB123" s="865"/>
      <c r="CC123" s="865"/>
      <c r="CD123" s="865"/>
      <c r="CE123" s="865"/>
      <c r="CF123" s="780"/>
      <c r="CG123" s="781"/>
      <c r="CH123" s="781"/>
      <c r="CI123" s="781"/>
      <c r="CJ123" s="866"/>
      <c r="CK123" s="901"/>
      <c r="CL123" s="887"/>
      <c r="CM123" s="887"/>
      <c r="CN123" s="887"/>
      <c r="CO123" s="888"/>
      <c r="CP123" s="867" t="s">
        <v>480</v>
      </c>
      <c r="CQ123" s="868"/>
      <c r="CR123" s="868"/>
      <c r="CS123" s="868"/>
      <c r="CT123" s="868"/>
      <c r="CU123" s="868"/>
      <c r="CV123" s="868"/>
      <c r="CW123" s="868"/>
      <c r="CX123" s="868"/>
      <c r="CY123" s="868"/>
      <c r="CZ123" s="868"/>
      <c r="DA123" s="868"/>
      <c r="DB123" s="868"/>
      <c r="DC123" s="868"/>
      <c r="DD123" s="868"/>
      <c r="DE123" s="868"/>
      <c r="DF123" s="869"/>
      <c r="DG123" s="811" t="s">
        <v>463</v>
      </c>
      <c r="DH123" s="812"/>
      <c r="DI123" s="812"/>
      <c r="DJ123" s="812"/>
      <c r="DK123" s="813"/>
      <c r="DL123" s="814" t="s">
        <v>478</v>
      </c>
      <c r="DM123" s="812"/>
      <c r="DN123" s="812"/>
      <c r="DO123" s="812"/>
      <c r="DP123" s="813"/>
      <c r="DQ123" s="814" t="s">
        <v>463</v>
      </c>
      <c r="DR123" s="812"/>
      <c r="DS123" s="812"/>
      <c r="DT123" s="812"/>
      <c r="DU123" s="813"/>
      <c r="DV123" s="856" t="s">
        <v>174</v>
      </c>
      <c r="DW123" s="857"/>
      <c r="DX123" s="857"/>
      <c r="DY123" s="857"/>
      <c r="DZ123" s="858"/>
    </row>
    <row r="124" spans="1:130" s="221" customFormat="1" ht="26.25" customHeight="1" thickBot="1" x14ac:dyDescent="0.25">
      <c r="A124" s="852"/>
      <c r="B124" s="853"/>
      <c r="C124" s="847" t="s">
        <v>464</v>
      </c>
      <c r="D124" s="784"/>
      <c r="E124" s="784"/>
      <c r="F124" s="784"/>
      <c r="G124" s="784"/>
      <c r="H124" s="784"/>
      <c r="I124" s="784"/>
      <c r="J124" s="784"/>
      <c r="K124" s="784"/>
      <c r="L124" s="784"/>
      <c r="M124" s="784"/>
      <c r="N124" s="784"/>
      <c r="O124" s="784"/>
      <c r="P124" s="784"/>
      <c r="Q124" s="784"/>
      <c r="R124" s="784"/>
      <c r="S124" s="784"/>
      <c r="T124" s="784"/>
      <c r="U124" s="784"/>
      <c r="V124" s="784"/>
      <c r="W124" s="784"/>
      <c r="X124" s="784"/>
      <c r="Y124" s="784"/>
      <c r="Z124" s="785"/>
      <c r="AA124" s="811" t="s">
        <v>463</v>
      </c>
      <c r="AB124" s="812"/>
      <c r="AC124" s="812"/>
      <c r="AD124" s="812"/>
      <c r="AE124" s="813"/>
      <c r="AF124" s="814" t="s">
        <v>463</v>
      </c>
      <c r="AG124" s="812"/>
      <c r="AH124" s="812"/>
      <c r="AI124" s="812"/>
      <c r="AJ124" s="813"/>
      <c r="AK124" s="814" t="s">
        <v>174</v>
      </c>
      <c r="AL124" s="812"/>
      <c r="AM124" s="812"/>
      <c r="AN124" s="812"/>
      <c r="AO124" s="813"/>
      <c r="AP124" s="856" t="s">
        <v>463</v>
      </c>
      <c r="AQ124" s="857"/>
      <c r="AR124" s="857"/>
      <c r="AS124" s="857"/>
      <c r="AT124" s="858"/>
      <c r="AU124" s="859" t="s">
        <v>481</v>
      </c>
      <c r="AV124" s="860"/>
      <c r="AW124" s="860"/>
      <c r="AX124" s="860"/>
      <c r="AY124" s="860"/>
      <c r="AZ124" s="860"/>
      <c r="BA124" s="860"/>
      <c r="BB124" s="860"/>
      <c r="BC124" s="860"/>
      <c r="BD124" s="860"/>
      <c r="BE124" s="860"/>
      <c r="BF124" s="860"/>
      <c r="BG124" s="860"/>
      <c r="BH124" s="860"/>
      <c r="BI124" s="860"/>
      <c r="BJ124" s="860"/>
      <c r="BK124" s="860"/>
      <c r="BL124" s="860"/>
      <c r="BM124" s="860"/>
      <c r="BN124" s="860"/>
      <c r="BO124" s="860"/>
      <c r="BP124" s="861"/>
      <c r="BQ124" s="862">
        <v>28.6</v>
      </c>
      <c r="BR124" s="863"/>
      <c r="BS124" s="863"/>
      <c r="BT124" s="863"/>
      <c r="BU124" s="863"/>
      <c r="BV124" s="863">
        <v>21</v>
      </c>
      <c r="BW124" s="863"/>
      <c r="BX124" s="863"/>
      <c r="BY124" s="863"/>
      <c r="BZ124" s="863"/>
      <c r="CA124" s="863">
        <v>10.6</v>
      </c>
      <c r="CB124" s="863"/>
      <c r="CC124" s="863"/>
      <c r="CD124" s="863"/>
      <c r="CE124" s="863"/>
      <c r="CF124" s="758"/>
      <c r="CG124" s="759"/>
      <c r="CH124" s="759"/>
      <c r="CI124" s="759"/>
      <c r="CJ124" s="894"/>
      <c r="CK124" s="902"/>
      <c r="CL124" s="902"/>
      <c r="CM124" s="902"/>
      <c r="CN124" s="902"/>
      <c r="CO124" s="903"/>
      <c r="CP124" s="867" t="s">
        <v>482</v>
      </c>
      <c r="CQ124" s="868"/>
      <c r="CR124" s="868"/>
      <c r="CS124" s="868"/>
      <c r="CT124" s="868"/>
      <c r="CU124" s="868"/>
      <c r="CV124" s="868"/>
      <c r="CW124" s="868"/>
      <c r="CX124" s="868"/>
      <c r="CY124" s="868"/>
      <c r="CZ124" s="868"/>
      <c r="DA124" s="868"/>
      <c r="DB124" s="868"/>
      <c r="DC124" s="868"/>
      <c r="DD124" s="868"/>
      <c r="DE124" s="868"/>
      <c r="DF124" s="869"/>
      <c r="DG124" s="795" t="s">
        <v>174</v>
      </c>
      <c r="DH124" s="796"/>
      <c r="DI124" s="796"/>
      <c r="DJ124" s="796"/>
      <c r="DK124" s="797"/>
      <c r="DL124" s="798" t="s">
        <v>463</v>
      </c>
      <c r="DM124" s="796"/>
      <c r="DN124" s="796"/>
      <c r="DO124" s="796"/>
      <c r="DP124" s="797"/>
      <c r="DQ124" s="798" t="s">
        <v>463</v>
      </c>
      <c r="DR124" s="796"/>
      <c r="DS124" s="796"/>
      <c r="DT124" s="796"/>
      <c r="DU124" s="797"/>
      <c r="DV124" s="880" t="s">
        <v>463</v>
      </c>
      <c r="DW124" s="881"/>
      <c r="DX124" s="881"/>
      <c r="DY124" s="881"/>
      <c r="DZ124" s="882"/>
    </row>
    <row r="125" spans="1:130" s="221" customFormat="1" ht="26.25" customHeight="1" x14ac:dyDescent="0.2">
      <c r="A125" s="852"/>
      <c r="B125" s="853"/>
      <c r="C125" s="847" t="s">
        <v>467</v>
      </c>
      <c r="D125" s="784"/>
      <c r="E125" s="784"/>
      <c r="F125" s="784"/>
      <c r="G125" s="784"/>
      <c r="H125" s="784"/>
      <c r="I125" s="784"/>
      <c r="J125" s="784"/>
      <c r="K125" s="784"/>
      <c r="L125" s="784"/>
      <c r="M125" s="784"/>
      <c r="N125" s="784"/>
      <c r="O125" s="784"/>
      <c r="P125" s="784"/>
      <c r="Q125" s="784"/>
      <c r="R125" s="784"/>
      <c r="S125" s="784"/>
      <c r="T125" s="784"/>
      <c r="U125" s="784"/>
      <c r="V125" s="784"/>
      <c r="W125" s="784"/>
      <c r="X125" s="784"/>
      <c r="Y125" s="784"/>
      <c r="Z125" s="785"/>
      <c r="AA125" s="811" t="s">
        <v>463</v>
      </c>
      <c r="AB125" s="812"/>
      <c r="AC125" s="812"/>
      <c r="AD125" s="812"/>
      <c r="AE125" s="813"/>
      <c r="AF125" s="814" t="s">
        <v>463</v>
      </c>
      <c r="AG125" s="812"/>
      <c r="AH125" s="812"/>
      <c r="AI125" s="812"/>
      <c r="AJ125" s="813"/>
      <c r="AK125" s="814" t="s">
        <v>463</v>
      </c>
      <c r="AL125" s="812"/>
      <c r="AM125" s="812"/>
      <c r="AN125" s="812"/>
      <c r="AO125" s="813"/>
      <c r="AP125" s="856" t="s">
        <v>462</v>
      </c>
      <c r="AQ125" s="857"/>
      <c r="AR125" s="857"/>
      <c r="AS125" s="857"/>
      <c r="AT125" s="858"/>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83" t="s">
        <v>483</v>
      </c>
      <c r="CL125" s="884"/>
      <c r="CM125" s="884"/>
      <c r="CN125" s="884"/>
      <c r="CO125" s="885"/>
      <c r="CP125" s="892" t="s">
        <v>484</v>
      </c>
      <c r="CQ125" s="840"/>
      <c r="CR125" s="840"/>
      <c r="CS125" s="840"/>
      <c r="CT125" s="840"/>
      <c r="CU125" s="840"/>
      <c r="CV125" s="840"/>
      <c r="CW125" s="840"/>
      <c r="CX125" s="840"/>
      <c r="CY125" s="840"/>
      <c r="CZ125" s="840"/>
      <c r="DA125" s="840"/>
      <c r="DB125" s="840"/>
      <c r="DC125" s="840"/>
      <c r="DD125" s="840"/>
      <c r="DE125" s="840"/>
      <c r="DF125" s="841"/>
      <c r="DG125" s="893" t="s">
        <v>463</v>
      </c>
      <c r="DH125" s="874"/>
      <c r="DI125" s="874"/>
      <c r="DJ125" s="874"/>
      <c r="DK125" s="874"/>
      <c r="DL125" s="874" t="s">
        <v>462</v>
      </c>
      <c r="DM125" s="874"/>
      <c r="DN125" s="874"/>
      <c r="DO125" s="874"/>
      <c r="DP125" s="874"/>
      <c r="DQ125" s="874" t="s">
        <v>463</v>
      </c>
      <c r="DR125" s="874"/>
      <c r="DS125" s="874"/>
      <c r="DT125" s="874"/>
      <c r="DU125" s="874"/>
      <c r="DV125" s="875" t="s">
        <v>462</v>
      </c>
      <c r="DW125" s="875"/>
      <c r="DX125" s="875"/>
      <c r="DY125" s="875"/>
      <c r="DZ125" s="876"/>
    </row>
    <row r="126" spans="1:130" s="221" customFormat="1" ht="26.25" customHeight="1" thickBot="1" x14ac:dyDescent="0.25">
      <c r="A126" s="852"/>
      <c r="B126" s="853"/>
      <c r="C126" s="847" t="s">
        <v>469</v>
      </c>
      <c r="D126" s="784"/>
      <c r="E126" s="784"/>
      <c r="F126" s="784"/>
      <c r="G126" s="784"/>
      <c r="H126" s="784"/>
      <c r="I126" s="784"/>
      <c r="J126" s="784"/>
      <c r="K126" s="784"/>
      <c r="L126" s="784"/>
      <c r="M126" s="784"/>
      <c r="N126" s="784"/>
      <c r="O126" s="784"/>
      <c r="P126" s="784"/>
      <c r="Q126" s="784"/>
      <c r="R126" s="784"/>
      <c r="S126" s="784"/>
      <c r="T126" s="784"/>
      <c r="U126" s="784"/>
      <c r="V126" s="784"/>
      <c r="W126" s="784"/>
      <c r="X126" s="784"/>
      <c r="Y126" s="784"/>
      <c r="Z126" s="785"/>
      <c r="AA126" s="811">
        <v>21034</v>
      </c>
      <c r="AB126" s="812"/>
      <c r="AC126" s="812"/>
      <c r="AD126" s="812"/>
      <c r="AE126" s="813"/>
      <c r="AF126" s="814">
        <v>21034</v>
      </c>
      <c r="AG126" s="812"/>
      <c r="AH126" s="812"/>
      <c r="AI126" s="812"/>
      <c r="AJ126" s="813"/>
      <c r="AK126" s="814">
        <v>21034</v>
      </c>
      <c r="AL126" s="812"/>
      <c r="AM126" s="812"/>
      <c r="AN126" s="812"/>
      <c r="AO126" s="813"/>
      <c r="AP126" s="856">
        <v>0.2</v>
      </c>
      <c r="AQ126" s="857"/>
      <c r="AR126" s="857"/>
      <c r="AS126" s="857"/>
      <c r="AT126" s="858"/>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86"/>
      <c r="CL126" s="887"/>
      <c r="CM126" s="887"/>
      <c r="CN126" s="887"/>
      <c r="CO126" s="888"/>
      <c r="CP126" s="847" t="s">
        <v>485</v>
      </c>
      <c r="CQ126" s="784"/>
      <c r="CR126" s="784"/>
      <c r="CS126" s="784"/>
      <c r="CT126" s="784"/>
      <c r="CU126" s="784"/>
      <c r="CV126" s="784"/>
      <c r="CW126" s="784"/>
      <c r="CX126" s="784"/>
      <c r="CY126" s="784"/>
      <c r="CZ126" s="784"/>
      <c r="DA126" s="784"/>
      <c r="DB126" s="784"/>
      <c r="DC126" s="784"/>
      <c r="DD126" s="784"/>
      <c r="DE126" s="784"/>
      <c r="DF126" s="785"/>
      <c r="DG126" s="848">
        <v>54767</v>
      </c>
      <c r="DH126" s="849"/>
      <c r="DI126" s="849"/>
      <c r="DJ126" s="849"/>
      <c r="DK126" s="849"/>
      <c r="DL126" s="849">
        <v>68832</v>
      </c>
      <c r="DM126" s="849"/>
      <c r="DN126" s="849"/>
      <c r="DO126" s="849"/>
      <c r="DP126" s="849"/>
      <c r="DQ126" s="849">
        <v>85086</v>
      </c>
      <c r="DR126" s="849"/>
      <c r="DS126" s="849"/>
      <c r="DT126" s="849"/>
      <c r="DU126" s="849"/>
      <c r="DV126" s="826">
        <v>0.8</v>
      </c>
      <c r="DW126" s="826"/>
      <c r="DX126" s="826"/>
      <c r="DY126" s="826"/>
      <c r="DZ126" s="827"/>
    </row>
    <row r="127" spans="1:130" s="221" customFormat="1" ht="26.25" customHeight="1" x14ac:dyDescent="0.2">
      <c r="A127" s="854"/>
      <c r="B127" s="855"/>
      <c r="C127" s="870" t="s">
        <v>486</v>
      </c>
      <c r="D127" s="871"/>
      <c r="E127" s="871"/>
      <c r="F127" s="871"/>
      <c r="G127" s="871"/>
      <c r="H127" s="871"/>
      <c r="I127" s="871"/>
      <c r="J127" s="871"/>
      <c r="K127" s="871"/>
      <c r="L127" s="871"/>
      <c r="M127" s="871"/>
      <c r="N127" s="871"/>
      <c r="O127" s="871"/>
      <c r="P127" s="871"/>
      <c r="Q127" s="871"/>
      <c r="R127" s="871"/>
      <c r="S127" s="871"/>
      <c r="T127" s="871"/>
      <c r="U127" s="871"/>
      <c r="V127" s="871"/>
      <c r="W127" s="871"/>
      <c r="X127" s="871"/>
      <c r="Y127" s="871"/>
      <c r="Z127" s="872"/>
      <c r="AA127" s="811" t="s">
        <v>463</v>
      </c>
      <c r="AB127" s="812"/>
      <c r="AC127" s="812"/>
      <c r="AD127" s="812"/>
      <c r="AE127" s="813"/>
      <c r="AF127" s="814" t="s">
        <v>463</v>
      </c>
      <c r="AG127" s="812"/>
      <c r="AH127" s="812"/>
      <c r="AI127" s="812"/>
      <c r="AJ127" s="813"/>
      <c r="AK127" s="814" t="s">
        <v>463</v>
      </c>
      <c r="AL127" s="812"/>
      <c r="AM127" s="812"/>
      <c r="AN127" s="812"/>
      <c r="AO127" s="813"/>
      <c r="AP127" s="856" t="s">
        <v>463</v>
      </c>
      <c r="AQ127" s="857"/>
      <c r="AR127" s="857"/>
      <c r="AS127" s="857"/>
      <c r="AT127" s="858"/>
      <c r="AU127" s="223"/>
      <c r="AV127" s="223"/>
      <c r="AW127" s="223"/>
      <c r="AX127" s="873" t="s">
        <v>487</v>
      </c>
      <c r="AY127" s="844"/>
      <c r="AZ127" s="844"/>
      <c r="BA127" s="844"/>
      <c r="BB127" s="844"/>
      <c r="BC127" s="844"/>
      <c r="BD127" s="844"/>
      <c r="BE127" s="845"/>
      <c r="BF127" s="843" t="s">
        <v>488</v>
      </c>
      <c r="BG127" s="844"/>
      <c r="BH127" s="844"/>
      <c r="BI127" s="844"/>
      <c r="BJ127" s="844"/>
      <c r="BK127" s="844"/>
      <c r="BL127" s="845"/>
      <c r="BM127" s="843" t="s">
        <v>489</v>
      </c>
      <c r="BN127" s="844"/>
      <c r="BO127" s="844"/>
      <c r="BP127" s="844"/>
      <c r="BQ127" s="844"/>
      <c r="BR127" s="844"/>
      <c r="BS127" s="845"/>
      <c r="BT127" s="843" t="s">
        <v>490</v>
      </c>
      <c r="BU127" s="844"/>
      <c r="BV127" s="844"/>
      <c r="BW127" s="844"/>
      <c r="BX127" s="844"/>
      <c r="BY127" s="844"/>
      <c r="BZ127" s="846"/>
      <c r="CA127" s="223"/>
      <c r="CB127" s="223"/>
      <c r="CC127" s="223"/>
      <c r="CD127" s="246"/>
      <c r="CE127" s="246"/>
      <c r="CF127" s="246"/>
      <c r="CG127" s="223"/>
      <c r="CH127" s="223"/>
      <c r="CI127" s="223"/>
      <c r="CJ127" s="245"/>
      <c r="CK127" s="886"/>
      <c r="CL127" s="887"/>
      <c r="CM127" s="887"/>
      <c r="CN127" s="887"/>
      <c r="CO127" s="888"/>
      <c r="CP127" s="847" t="s">
        <v>491</v>
      </c>
      <c r="CQ127" s="784"/>
      <c r="CR127" s="784"/>
      <c r="CS127" s="784"/>
      <c r="CT127" s="784"/>
      <c r="CU127" s="784"/>
      <c r="CV127" s="784"/>
      <c r="CW127" s="784"/>
      <c r="CX127" s="784"/>
      <c r="CY127" s="784"/>
      <c r="CZ127" s="784"/>
      <c r="DA127" s="784"/>
      <c r="DB127" s="784"/>
      <c r="DC127" s="784"/>
      <c r="DD127" s="784"/>
      <c r="DE127" s="784"/>
      <c r="DF127" s="785"/>
      <c r="DG127" s="848" t="s">
        <v>463</v>
      </c>
      <c r="DH127" s="849"/>
      <c r="DI127" s="849"/>
      <c r="DJ127" s="849"/>
      <c r="DK127" s="849"/>
      <c r="DL127" s="849" t="s">
        <v>463</v>
      </c>
      <c r="DM127" s="849"/>
      <c r="DN127" s="849"/>
      <c r="DO127" s="849"/>
      <c r="DP127" s="849"/>
      <c r="DQ127" s="849" t="s">
        <v>463</v>
      </c>
      <c r="DR127" s="849"/>
      <c r="DS127" s="849"/>
      <c r="DT127" s="849"/>
      <c r="DU127" s="849"/>
      <c r="DV127" s="826" t="s">
        <v>174</v>
      </c>
      <c r="DW127" s="826"/>
      <c r="DX127" s="826"/>
      <c r="DY127" s="826"/>
      <c r="DZ127" s="827"/>
    </row>
    <row r="128" spans="1:130" s="221" customFormat="1" ht="26.25" customHeight="1" thickBot="1" x14ac:dyDescent="0.25">
      <c r="A128" s="828" t="s">
        <v>492</v>
      </c>
      <c r="B128" s="829"/>
      <c r="C128" s="829"/>
      <c r="D128" s="829"/>
      <c r="E128" s="829"/>
      <c r="F128" s="829"/>
      <c r="G128" s="829"/>
      <c r="H128" s="829"/>
      <c r="I128" s="829"/>
      <c r="J128" s="829"/>
      <c r="K128" s="829"/>
      <c r="L128" s="829"/>
      <c r="M128" s="829"/>
      <c r="N128" s="829"/>
      <c r="O128" s="829"/>
      <c r="P128" s="829"/>
      <c r="Q128" s="829"/>
      <c r="R128" s="829"/>
      <c r="S128" s="829"/>
      <c r="T128" s="829"/>
      <c r="U128" s="829"/>
      <c r="V128" s="829"/>
      <c r="W128" s="830" t="s">
        <v>493</v>
      </c>
      <c r="X128" s="830"/>
      <c r="Y128" s="830"/>
      <c r="Z128" s="831"/>
      <c r="AA128" s="832">
        <v>315639</v>
      </c>
      <c r="AB128" s="833"/>
      <c r="AC128" s="833"/>
      <c r="AD128" s="833"/>
      <c r="AE128" s="834"/>
      <c r="AF128" s="835">
        <v>313510</v>
      </c>
      <c r="AG128" s="833"/>
      <c r="AH128" s="833"/>
      <c r="AI128" s="833"/>
      <c r="AJ128" s="834"/>
      <c r="AK128" s="835">
        <v>467335</v>
      </c>
      <c r="AL128" s="833"/>
      <c r="AM128" s="833"/>
      <c r="AN128" s="833"/>
      <c r="AO128" s="834"/>
      <c r="AP128" s="836"/>
      <c r="AQ128" s="837"/>
      <c r="AR128" s="837"/>
      <c r="AS128" s="837"/>
      <c r="AT128" s="838"/>
      <c r="AU128" s="223"/>
      <c r="AV128" s="223"/>
      <c r="AW128" s="223"/>
      <c r="AX128" s="839" t="s">
        <v>494</v>
      </c>
      <c r="AY128" s="840"/>
      <c r="AZ128" s="840"/>
      <c r="BA128" s="840"/>
      <c r="BB128" s="840"/>
      <c r="BC128" s="840"/>
      <c r="BD128" s="840"/>
      <c r="BE128" s="841"/>
      <c r="BF128" s="818" t="s">
        <v>463</v>
      </c>
      <c r="BG128" s="819"/>
      <c r="BH128" s="819"/>
      <c r="BI128" s="819"/>
      <c r="BJ128" s="819"/>
      <c r="BK128" s="819"/>
      <c r="BL128" s="842"/>
      <c r="BM128" s="818">
        <v>13.05</v>
      </c>
      <c r="BN128" s="819"/>
      <c r="BO128" s="819"/>
      <c r="BP128" s="819"/>
      <c r="BQ128" s="819"/>
      <c r="BR128" s="819"/>
      <c r="BS128" s="842"/>
      <c r="BT128" s="818">
        <v>20</v>
      </c>
      <c r="BU128" s="819"/>
      <c r="BV128" s="819"/>
      <c r="BW128" s="819"/>
      <c r="BX128" s="819"/>
      <c r="BY128" s="819"/>
      <c r="BZ128" s="820"/>
      <c r="CA128" s="246"/>
      <c r="CB128" s="246"/>
      <c r="CC128" s="246"/>
      <c r="CD128" s="246"/>
      <c r="CE128" s="246"/>
      <c r="CF128" s="246"/>
      <c r="CG128" s="223"/>
      <c r="CH128" s="223"/>
      <c r="CI128" s="223"/>
      <c r="CJ128" s="245"/>
      <c r="CK128" s="889"/>
      <c r="CL128" s="890"/>
      <c r="CM128" s="890"/>
      <c r="CN128" s="890"/>
      <c r="CO128" s="891"/>
      <c r="CP128" s="821" t="s">
        <v>495</v>
      </c>
      <c r="CQ128" s="762"/>
      <c r="CR128" s="762"/>
      <c r="CS128" s="762"/>
      <c r="CT128" s="762"/>
      <c r="CU128" s="762"/>
      <c r="CV128" s="762"/>
      <c r="CW128" s="762"/>
      <c r="CX128" s="762"/>
      <c r="CY128" s="762"/>
      <c r="CZ128" s="762"/>
      <c r="DA128" s="762"/>
      <c r="DB128" s="762"/>
      <c r="DC128" s="762"/>
      <c r="DD128" s="762"/>
      <c r="DE128" s="762"/>
      <c r="DF128" s="763"/>
      <c r="DG128" s="822" t="s">
        <v>463</v>
      </c>
      <c r="DH128" s="823"/>
      <c r="DI128" s="823"/>
      <c r="DJ128" s="823"/>
      <c r="DK128" s="823"/>
      <c r="DL128" s="823" t="s">
        <v>174</v>
      </c>
      <c r="DM128" s="823"/>
      <c r="DN128" s="823"/>
      <c r="DO128" s="823"/>
      <c r="DP128" s="823"/>
      <c r="DQ128" s="823" t="s">
        <v>478</v>
      </c>
      <c r="DR128" s="823"/>
      <c r="DS128" s="823"/>
      <c r="DT128" s="823"/>
      <c r="DU128" s="823"/>
      <c r="DV128" s="824" t="s">
        <v>462</v>
      </c>
      <c r="DW128" s="824"/>
      <c r="DX128" s="824"/>
      <c r="DY128" s="824"/>
      <c r="DZ128" s="825"/>
    </row>
    <row r="129" spans="1:131" s="221" customFormat="1" ht="26.25" customHeight="1" x14ac:dyDescent="0.2">
      <c r="A129" s="806" t="s">
        <v>107</v>
      </c>
      <c r="B129" s="807"/>
      <c r="C129" s="807"/>
      <c r="D129" s="807"/>
      <c r="E129" s="807"/>
      <c r="F129" s="807"/>
      <c r="G129" s="807"/>
      <c r="H129" s="807"/>
      <c r="I129" s="807"/>
      <c r="J129" s="807"/>
      <c r="K129" s="807"/>
      <c r="L129" s="807"/>
      <c r="M129" s="807"/>
      <c r="N129" s="807"/>
      <c r="O129" s="807"/>
      <c r="P129" s="807"/>
      <c r="Q129" s="807"/>
      <c r="R129" s="807"/>
      <c r="S129" s="807"/>
      <c r="T129" s="807"/>
      <c r="U129" s="807"/>
      <c r="V129" s="807"/>
      <c r="W129" s="808" t="s">
        <v>496</v>
      </c>
      <c r="X129" s="809"/>
      <c r="Y129" s="809"/>
      <c r="Z129" s="810"/>
      <c r="AA129" s="811">
        <v>10897133</v>
      </c>
      <c r="AB129" s="812"/>
      <c r="AC129" s="812"/>
      <c r="AD129" s="812"/>
      <c r="AE129" s="813"/>
      <c r="AF129" s="814">
        <v>11227774</v>
      </c>
      <c r="AG129" s="812"/>
      <c r="AH129" s="812"/>
      <c r="AI129" s="812"/>
      <c r="AJ129" s="813"/>
      <c r="AK129" s="814">
        <v>12074556</v>
      </c>
      <c r="AL129" s="812"/>
      <c r="AM129" s="812"/>
      <c r="AN129" s="812"/>
      <c r="AO129" s="813"/>
      <c r="AP129" s="815"/>
      <c r="AQ129" s="816"/>
      <c r="AR129" s="816"/>
      <c r="AS129" s="816"/>
      <c r="AT129" s="817"/>
      <c r="AU129" s="224"/>
      <c r="AV129" s="224"/>
      <c r="AW129" s="224"/>
      <c r="AX129" s="783" t="s">
        <v>497</v>
      </c>
      <c r="AY129" s="784"/>
      <c r="AZ129" s="784"/>
      <c r="BA129" s="784"/>
      <c r="BB129" s="784"/>
      <c r="BC129" s="784"/>
      <c r="BD129" s="784"/>
      <c r="BE129" s="785"/>
      <c r="BF129" s="802" t="s">
        <v>463</v>
      </c>
      <c r="BG129" s="803"/>
      <c r="BH129" s="803"/>
      <c r="BI129" s="803"/>
      <c r="BJ129" s="803"/>
      <c r="BK129" s="803"/>
      <c r="BL129" s="804"/>
      <c r="BM129" s="802">
        <v>18.05</v>
      </c>
      <c r="BN129" s="803"/>
      <c r="BO129" s="803"/>
      <c r="BP129" s="803"/>
      <c r="BQ129" s="803"/>
      <c r="BR129" s="803"/>
      <c r="BS129" s="804"/>
      <c r="BT129" s="802">
        <v>30</v>
      </c>
      <c r="BU129" s="803"/>
      <c r="BV129" s="803"/>
      <c r="BW129" s="803"/>
      <c r="BX129" s="803"/>
      <c r="BY129" s="803"/>
      <c r="BZ129" s="805"/>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2">
      <c r="A130" s="806" t="s">
        <v>498</v>
      </c>
      <c r="B130" s="807"/>
      <c r="C130" s="807"/>
      <c r="D130" s="807"/>
      <c r="E130" s="807"/>
      <c r="F130" s="807"/>
      <c r="G130" s="807"/>
      <c r="H130" s="807"/>
      <c r="I130" s="807"/>
      <c r="J130" s="807"/>
      <c r="K130" s="807"/>
      <c r="L130" s="807"/>
      <c r="M130" s="807"/>
      <c r="N130" s="807"/>
      <c r="O130" s="807"/>
      <c r="P130" s="807"/>
      <c r="Q130" s="807"/>
      <c r="R130" s="807"/>
      <c r="S130" s="807"/>
      <c r="T130" s="807"/>
      <c r="U130" s="807"/>
      <c r="V130" s="807"/>
      <c r="W130" s="808" t="s">
        <v>499</v>
      </c>
      <c r="X130" s="809"/>
      <c r="Y130" s="809"/>
      <c r="Z130" s="810"/>
      <c r="AA130" s="811">
        <v>1448402</v>
      </c>
      <c r="AB130" s="812"/>
      <c r="AC130" s="812"/>
      <c r="AD130" s="812"/>
      <c r="AE130" s="813"/>
      <c r="AF130" s="814">
        <v>1429977</v>
      </c>
      <c r="AG130" s="812"/>
      <c r="AH130" s="812"/>
      <c r="AI130" s="812"/>
      <c r="AJ130" s="813"/>
      <c r="AK130" s="814">
        <v>1480656</v>
      </c>
      <c r="AL130" s="812"/>
      <c r="AM130" s="812"/>
      <c r="AN130" s="812"/>
      <c r="AO130" s="813"/>
      <c r="AP130" s="815"/>
      <c r="AQ130" s="816"/>
      <c r="AR130" s="816"/>
      <c r="AS130" s="816"/>
      <c r="AT130" s="817"/>
      <c r="AU130" s="224"/>
      <c r="AV130" s="224"/>
      <c r="AW130" s="224"/>
      <c r="AX130" s="783" t="s">
        <v>500</v>
      </c>
      <c r="AY130" s="784"/>
      <c r="AZ130" s="784"/>
      <c r="BA130" s="784"/>
      <c r="BB130" s="784"/>
      <c r="BC130" s="784"/>
      <c r="BD130" s="784"/>
      <c r="BE130" s="785"/>
      <c r="BF130" s="786">
        <v>7</v>
      </c>
      <c r="BG130" s="787"/>
      <c r="BH130" s="787"/>
      <c r="BI130" s="787"/>
      <c r="BJ130" s="787"/>
      <c r="BK130" s="787"/>
      <c r="BL130" s="788"/>
      <c r="BM130" s="786">
        <v>25</v>
      </c>
      <c r="BN130" s="787"/>
      <c r="BO130" s="787"/>
      <c r="BP130" s="787"/>
      <c r="BQ130" s="787"/>
      <c r="BR130" s="787"/>
      <c r="BS130" s="788"/>
      <c r="BT130" s="786">
        <v>35</v>
      </c>
      <c r="BU130" s="787"/>
      <c r="BV130" s="787"/>
      <c r="BW130" s="787"/>
      <c r="BX130" s="787"/>
      <c r="BY130" s="787"/>
      <c r="BZ130" s="789"/>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5">
      <c r="A131" s="790"/>
      <c r="B131" s="791"/>
      <c r="C131" s="791"/>
      <c r="D131" s="791"/>
      <c r="E131" s="791"/>
      <c r="F131" s="791"/>
      <c r="G131" s="791"/>
      <c r="H131" s="791"/>
      <c r="I131" s="791"/>
      <c r="J131" s="791"/>
      <c r="K131" s="791"/>
      <c r="L131" s="791"/>
      <c r="M131" s="791"/>
      <c r="N131" s="791"/>
      <c r="O131" s="791"/>
      <c r="P131" s="791"/>
      <c r="Q131" s="791"/>
      <c r="R131" s="791"/>
      <c r="S131" s="791"/>
      <c r="T131" s="791"/>
      <c r="U131" s="791"/>
      <c r="V131" s="791"/>
      <c r="W131" s="792" t="s">
        <v>501</v>
      </c>
      <c r="X131" s="793"/>
      <c r="Y131" s="793"/>
      <c r="Z131" s="794"/>
      <c r="AA131" s="795">
        <v>9448731</v>
      </c>
      <c r="AB131" s="796"/>
      <c r="AC131" s="796"/>
      <c r="AD131" s="796"/>
      <c r="AE131" s="797"/>
      <c r="AF131" s="798">
        <v>9797797</v>
      </c>
      <c r="AG131" s="796"/>
      <c r="AH131" s="796"/>
      <c r="AI131" s="796"/>
      <c r="AJ131" s="797"/>
      <c r="AK131" s="798">
        <v>10593900</v>
      </c>
      <c r="AL131" s="796"/>
      <c r="AM131" s="796"/>
      <c r="AN131" s="796"/>
      <c r="AO131" s="797"/>
      <c r="AP131" s="799"/>
      <c r="AQ131" s="800"/>
      <c r="AR131" s="800"/>
      <c r="AS131" s="800"/>
      <c r="AT131" s="801"/>
      <c r="AU131" s="224"/>
      <c r="AV131" s="224"/>
      <c r="AW131" s="224"/>
      <c r="AX131" s="761" t="s">
        <v>502</v>
      </c>
      <c r="AY131" s="762"/>
      <c r="AZ131" s="762"/>
      <c r="BA131" s="762"/>
      <c r="BB131" s="762"/>
      <c r="BC131" s="762"/>
      <c r="BD131" s="762"/>
      <c r="BE131" s="763"/>
      <c r="BF131" s="764">
        <v>10.6</v>
      </c>
      <c r="BG131" s="765"/>
      <c r="BH131" s="765"/>
      <c r="BI131" s="765"/>
      <c r="BJ131" s="765"/>
      <c r="BK131" s="765"/>
      <c r="BL131" s="766"/>
      <c r="BM131" s="764">
        <v>350</v>
      </c>
      <c r="BN131" s="765"/>
      <c r="BO131" s="765"/>
      <c r="BP131" s="765"/>
      <c r="BQ131" s="765"/>
      <c r="BR131" s="765"/>
      <c r="BS131" s="766"/>
      <c r="BT131" s="767"/>
      <c r="BU131" s="768"/>
      <c r="BV131" s="768"/>
      <c r="BW131" s="768"/>
      <c r="BX131" s="768"/>
      <c r="BY131" s="768"/>
      <c r="BZ131" s="769"/>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2">
      <c r="A132" s="770" t="s">
        <v>503</v>
      </c>
      <c r="B132" s="771"/>
      <c r="C132" s="771"/>
      <c r="D132" s="771"/>
      <c r="E132" s="771"/>
      <c r="F132" s="771"/>
      <c r="G132" s="771"/>
      <c r="H132" s="771"/>
      <c r="I132" s="771"/>
      <c r="J132" s="771"/>
      <c r="K132" s="771"/>
      <c r="L132" s="771"/>
      <c r="M132" s="771"/>
      <c r="N132" s="771"/>
      <c r="O132" s="771"/>
      <c r="P132" s="771"/>
      <c r="Q132" s="771"/>
      <c r="R132" s="771"/>
      <c r="S132" s="771"/>
      <c r="T132" s="771"/>
      <c r="U132" s="771"/>
      <c r="V132" s="774" t="s">
        <v>504</v>
      </c>
      <c r="W132" s="774"/>
      <c r="X132" s="774"/>
      <c r="Y132" s="774"/>
      <c r="Z132" s="775"/>
      <c r="AA132" s="776">
        <v>6.9737936239999998</v>
      </c>
      <c r="AB132" s="777"/>
      <c r="AC132" s="777"/>
      <c r="AD132" s="777"/>
      <c r="AE132" s="778"/>
      <c r="AF132" s="779">
        <v>7.0404193920000004</v>
      </c>
      <c r="AG132" s="777"/>
      <c r="AH132" s="777"/>
      <c r="AI132" s="777"/>
      <c r="AJ132" s="778"/>
      <c r="AK132" s="779">
        <v>7.1112149440000003</v>
      </c>
      <c r="AL132" s="777"/>
      <c r="AM132" s="777"/>
      <c r="AN132" s="777"/>
      <c r="AO132" s="778"/>
      <c r="AP132" s="780"/>
      <c r="AQ132" s="781"/>
      <c r="AR132" s="781"/>
      <c r="AS132" s="781"/>
      <c r="AT132" s="782"/>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5">
      <c r="A133" s="772"/>
      <c r="B133" s="773"/>
      <c r="C133" s="773"/>
      <c r="D133" s="773"/>
      <c r="E133" s="773"/>
      <c r="F133" s="773"/>
      <c r="G133" s="773"/>
      <c r="H133" s="773"/>
      <c r="I133" s="773"/>
      <c r="J133" s="773"/>
      <c r="K133" s="773"/>
      <c r="L133" s="773"/>
      <c r="M133" s="773"/>
      <c r="N133" s="773"/>
      <c r="O133" s="773"/>
      <c r="P133" s="773"/>
      <c r="Q133" s="773"/>
      <c r="R133" s="773"/>
      <c r="S133" s="773"/>
      <c r="T133" s="773"/>
      <c r="U133" s="773"/>
      <c r="V133" s="753" t="s">
        <v>505</v>
      </c>
      <c r="W133" s="753"/>
      <c r="X133" s="753"/>
      <c r="Y133" s="753"/>
      <c r="Z133" s="754"/>
      <c r="AA133" s="755">
        <v>6.8</v>
      </c>
      <c r="AB133" s="756"/>
      <c r="AC133" s="756"/>
      <c r="AD133" s="756"/>
      <c r="AE133" s="757"/>
      <c r="AF133" s="755">
        <v>7.1</v>
      </c>
      <c r="AG133" s="756"/>
      <c r="AH133" s="756"/>
      <c r="AI133" s="756"/>
      <c r="AJ133" s="757"/>
      <c r="AK133" s="755">
        <v>7</v>
      </c>
      <c r="AL133" s="756"/>
      <c r="AM133" s="756"/>
      <c r="AN133" s="756"/>
      <c r="AO133" s="757"/>
      <c r="AP133" s="758"/>
      <c r="AQ133" s="759"/>
      <c r="AR133" s="759"/>
      <c r="AS133" s="759"/>
      <c r="AT133" s="760"/>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2">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 hidden="1" x14ac:dyDescent="0.2">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aEotwBUxxluCbGD/jhqvImXzp7zP7SgpaDy1qDuXXCztP33BQcjSOzD3ynQXEI+LP1WK1smA5lIlzWTuBQ58GA==" saltValue="C2m5nLLlYAW4sIPsbt75s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51" customWidth="1"/>
    <col min="121" max="121" width="0" style="250" hidden="1" customWidth="1"/>
    <col min="122" max="16384" width="9" style="250" hidden="1"/>
  </cols>
  <sheetData>
    <row r="1" spans="1:120" ht="13"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0"/>
    </row>
    <row r="17" spans="119:120" ht="13" x14ac:dyDescent="0.2">
      <c r="DP17" s="250"/>
    </row>
    <row r="18" spans="119:120" ht="13" x14ac:dyDescent="0.2"/>
    <row r="19" spans="119:120" ht="13" x14ac:dyDescent="0.2"/>
    <row r="20" spans="119:120" ht="13" x14ac:dyDescent="0.2">
      <c r="DO20" s="250"/>
      <c r="DP20" s="250"/>
    </row>
    <row r="21" spans="119:120" ht="13" x14ac:dyDescent="0.2">
      <c r="DP21" s="250"/>
    </row>
    <row r="22" spans="119:120" ht="13" x14ac:dyDescent="0.2"/>
    <row r="23" spans="119:120" ht="13" x14ac:dyDescent="0.2">
      <c r="DO23" s="250"/>
      <c r="DP23" s="250"/>
    </row>
    <row r="24" spans="119:120" ht="13" x14ac:dyDescent="0.2">
      <c r="DP24" s="250"/>
    </row>
    <row r="25" spans="119:120" ht="13" x14ac:dyDescent="0.2">
      <c r="DP25" s="250"/>
    </row>
    <row r="26" spans="119:120" ht="13" x14ac:dyDescent="0.2">
      <c r="DO26" s="250"/>
      <c r="DP26" s="250"/>
    </row>
    <row r="27" spans="119:120" ht="13" x14ac:dyDescent="0.2"/>
    <row r="28" spans="119:120" ht="13" x14ac:dyDescent="0.2">
      <c r="DO28" s="250"/>
      <c r="DP28" s="250"/>
    </row>
    <row r="29" spans="119:120" ht="13" x14ac:dyDescent="0.2">
      <c r="DP29" s="250"/>
    </row>
    <row r="30" spans="119:120" ht="13" x14ac:dyDescent="0.2"/>
    <row r="31" spans="119:120" ht="13" x14ac:dyDescent="0.2">
      <c r="DO31" s="250"/>
      <c r="DP31" s="250"/>
    </row>
    <row r="32" spans="119:120" ht="13" x14ac:dyDescent="0.2"/>
    <row r="33" spans="98:120" ht="13" x14ac:dyDescent="0.2">
      <c r="DO33" s="250"/>
      <c r="DP33" s="250"/>
    </row>
    <row r="34" spans="98:120" ht="13" x14ac:dyDescent="0.2">
      <c r="DM34" s="250"/>
    </row>
    <row r="35" spans="98:120" ht="13" x14ac:dyDescent="0.2">
      <c r="CT35" s="250"/>
      <c r="CU35" s="250"/>
      <c r="CV35" s="250"/>
      <c r="CY35" s="250"/>
      <c r="CZ35" s="250"/>
      <c r="DA35" s="250"/>
      <c r="DD35" s="250"/>
      <c r="DE35" s="250"/>
      <c r="DF35" s="250"/>
      <c r="DI35" s="250"/>
      <c r="DJ35" s="250"/>
      <c r="DK35" s="250"/>
      <c r="DM35" s="250"/>
      <c r="DN35" s="250"/>
      <c r="DO35" s="250"/>
      <c r="DP35" s="250"/>
    </row>
    <row r="36" spans="98:120" ht="13" x14ac:dyDescent="0.2"/>
    <row r="37" spans="98:120" ht="13" x14ac:dyDescent="0.2">
      <c r="CW37" s="250"/>
      <c r="DB37" s="250"/>
      <c r="DG37" s="250"/>
      <c r="DL37" s="250"/>
      <c r="DP37" s="250"/>
    </row>
    <row r="38" spans="98:120" ht="13" x14ac:dyDescent="0.2">
      <c r="CT38" s="250"/>
      <c r="CU38" s="250"/>
      <c r="CV38" s="250"/>
      <c r="CW38" s="250"/>
      <c r="CY38" s="250"/>
      <c r="CZ38" s="250"/>
      <c r="DA38" s="250"/>
      <c r="DB38" s="250"/>
      <c r="DD38" s="250"/>
      <c r="DE38" s="250"/>
      <c r="DF38" s="250"/>
      <c r="DG38" s="250"/>
      <c r="DI38" s="250"/>
      <c r="DJ38" s="250"/>
      <c r="DK38" s="250"/>
      <c r="DL38" s="250"/>
      <c r="DN38" s="250"/>
      <c r="DO38" s="250"/>
      <c r="DP38" s="250"/>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0"/>
      <c r="DO49" s="250"/>
      <c r="DP49" s="250"/>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0"/>
      <c r="CS63" s="250"/>
      <c r="CX63" s="250"/>
      <c r="DC63" s="250"/>
      <c r="DH63" s="250"/>
    </row>
    <row r="64" spans="22:120" ht="13" x14ac:dyDescent="0.2">
      <c r="V64" s="250"/>
    </row>
    <row r="65" spans="15:120" ht="13" x14ac:dyDescent="0.2">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ht="13" x14ac:dyDescent="0.2">
      <c r="Q66" s="250"/>
      <c r="S66" s="250"/>
      <c r="U66" s="250"/>
      <c r="DM66" s="250"/>
    </row>
    <row r="67" spans="15:120" ht="13" x14ac:dyDescent="0.2">
      <c r="O67" s="250"/>
      <c r="P67" s="250"/>
      <c r="R67" s="250"/>
      <c r="T67" s="250"/>
      <c r="Y67" s="250"/>
      <c r="CT67" s="250"/>
      <c r="CV67" s="250"/>
      <c r="CW67" s="250"/>
      <c r="CY67" s="250"/>
      <c r="DA67" s="250"/>
      <c r="DB67" s="250"/>
      <c r="DD67" s="250"/>
      <c r="DF67" s="250"/>
      <c r="DG67" s="250"/>
      <c r="DI67" s="250"/>
      <c r="DK67" s="250"/>
      <c r="DL67" s="250"/>
      <c r="DN67" s="250"/>
      <c r="DO67" s="250"/>
      <c r="DP67" s="250"/>
    </row>
    <row r="68" spans="15:120" ht="13" x14ac:dyDescent="0.2"/>
    <row r="69" spans="15:120" ht="13" x14ac:dyDescent="0.2"/>
    <row r="70" spans="15:120" ht="13" x14ac:dyDescent="0.2"/>
    <row r="71" spans="15:120" ht="13" x14ac:dyDescent="0.2"/>
    <row r="72" spans="15:120" ht="13" x14ac:dyDescent="0.2">
      <c r="DP72" s="250"/>
    </row>
    <row r="73" spans="15:120" ht="13" x14ac:dyDescent="0.2">
      <c r="DP73" s="250"/>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0"/>
      <c r="CX96" s="250"/>
      <c r="DC96" s="250"/>
      <c r="DH96" s="250"/>
    </row>
    <row r="97" spans="24:120" ht="13" x14ac:dyDescent="0.2">
      <c r="CS97" s="250"/>
      <c r="CX97" s="250"/>
      <c r="DC97" s="250"/>
      <c r="DH97" s="250"/>
      <c r="DP97" s="251" t="s">
        <v>506</v>
      </c>
    </row>
    <row r="98" spans="24:120" ht="13" hidden="1" x14ac:dyDescent="0.2">
      <c r="CS98" s="250"/>
      <c r="CX98" s="250"/>
      <c r="DC98" s="250"/>
      <c r="DH98" s="250"/>
    </row>
    <row r="99" spans="24:120" ht="13" hidden="1" x14ac:dyDescent="0.2">
      <c r="CS99" s="250"/>
      <c r="CX99" s="250"/>
      <c r="DC99" s="250"/>
      <c r="DH99" s="250"/>
    </row>
    <row r="101" spans="24:120" ht="12" hidden="1" customHeight="1" x14ac:dyDescent="0.2">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2">
      <c r="CU102" s="250"/>
      <c r="CZ102" s="250"/>
      <c r="DE102" s="250"/>
      <c r="DJ102" s="250"/>
      <c r="DM102" s="250"/>
    </row>
    <row r="103" spans="24:120" ht="13" hidden="1" x14ac:dyDescent="0.2">
      <c r="CT103" s="250"/>
      <c r="CV103" s="250"/>
      <c r="CW103" s="250"/>
      <c r="CY103" s="250"/>
      <c r="DA103" s="250"/>
      <c r="DB103" s="250"/>
      <c r="DD103" s="250"/>
      <c r="DF103" s="250"/>
      <c r="DG103" s="250"/>
      <c r="DI103" s="250"/>
      <c r="DK103" s="250"/>
      <c r="DL103" s="250"/>
      <c r="DM103" s="250"/>
      <c r="DN103" s="250"/>
      <c r="DO103" s="250"/>
      <c r="DP103" s="250"/>
    </row>
    <row r="104" spans="24:120" ht="13" hidden="1" x14ac:dyDescent="0.2">
      <c r="CV104" s="250"/>
      <c r="CW104" s="250"/>
      <c r="DA104" s="250"/>
      <c r="DB104" s="250"/>
      <c r="DF104" s="250"/>
      <c r="DG104" s="250"/>
      <c r="DK104" s="250"/>
      <c r="DL104" s="250"/>
      <c r="DN104" s="250"/>
      <c r="DO104" s="250"/>
      <c r="DP104" s="250"/>
    </row>
    <row r="105" spans="24:120" ht="12.75" hidden="1" customHeight="1" x14ac:dyDescent="0.2"/>
  </sheetData>
  <sheetProtection algorithmName="SHA-512" hashValue="fccv16bgoOetcOb7chr6MwvG1aIpdbVpxIPjVqhihWSiZryf1BHrsjg1NXFpStqvrmkOQ2NfPrM5TlcUnYh5+Q==" saltValue="WEXs/PnPf2ShI06XM7vVI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51" customWidth="1"/>
    <col min="117" max="16384" width="9" style="250" hidden="1"/>
  </cols>
  <sheetData>
    <row r="1" spans="2:116" ht="13"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ht="13" x14ac:dyDescent="0.2"/>
    <row r="3" spans="2:116" ht="13" x14ac:dyDescent="0.2"/>
    <row r="4" spans="2:116" ht="13" x14ac:dyDescent="0.2">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ht="13" x14ac:dyDescent="0.2">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ht="13" x14ac:dyDescent="0.2"/>
    <row r="20" spans="9:116" ht="13" x14ac:dyDescent="0.2"/>
    <row r="21" spans="9:116" ht="13" x14ac:dyDescent="0.2">
      <c r="DL21" s="250"/>
    </row>
    <row r="22" spans="9:116" ht="13" x14ac:dyDescent="0.2">
      <c r="DI22" s="250"/>
      <c r="DJ22" s="250"/>
      <c r="DK22" s="250"/>
      <c r="DL22" s="250"/>
    </row>
    <row r="23" spans="9:116" ht="13" x14ac:dyDescent="0.2">
      <c r="CY23" s="250"/>
      <c r="CZ23" s="250"/>
      <c r="DA23" s="250"/>
      <c r="DB23" s="250"/>
      <c r="DC23" s="250"/>
      <c r="DD23" s="250"/>
      <c r="DE23" s="250"/>
      <c r="DF23" s="250"/>
      <c r="DG23" s="250"/>
      <c r="DH23" s="250"/>
      <c r="DI23" s="250"/>
      <c r="DJ23" s="250"/>
      <c r="DK23" s="250"/>
      <c r="DL23" s="250"/>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0"/>
      <c r="DA35" s="250"/>
      <c r="DB35" s="250"/>
      <c r="DC35" s="250"/>
      <c r="DD35" s="250"/>
      <c r="DE35" s="250"/>
      <c r="DF35" s="250"/>
      <c r="DG35" s="250"/>
      <c r="DH35" s="250"/>
      <c r="DI35" s="250"/>
      <c r="DJ35" s="250"/>
      <c r="DK35" s="250"/>
      <c r="DL35" s="250"/>
    </row>
    <row r="36" spans="15:116" ht="13" x14ac:dyDescent="0.2"/>
    <row r="37" spans="15:116" ht="13" x14ac:dyDescent="0.2">
      <c r="DL37" s="250"/>
    </row>
    <row r="38" spans="15:116" ht="13" x14ac:dyDescent="0.2">
      <c r="DI38" s="250"/>
      <c r="DJ38" s="250"/>
      <c r="DK38" s="250"/>
      <c r="DL38" s="250"/>
    </row>
    <row r="39" spans="15:116" ht="13" x14ac:dyDescent="0.2"/>
    <row r="40" spans="15:116" ht="13" x14ac:dyDescent="0.2"/>
    <row r="41" spans="15:116" ht="13" x14ac:dyDescent="0.2"/>
    <row r="42" spans="15:116" ht="13" x14ac:dyDescent="0.2"/>
    <row r="43" spans="15:116" ht="13" x14ac:dyDescent="0.2">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ht="13" x14ac:dyDescent="0.2">
      <c r="DL44" s="250"/>
    </row>
    <row r="45" spans="15:116" ht="13" x14ac:dyDescent="0.2"/>
    <row r="46" spans="15:116" ht="13" x14ac:dyDescent="0.2">
      <c r="DA46" s="250"/>
      <c r="DB46" s="250"/>
      <c r="DC46" s="250"/>
      <c r="DD46" s="250"/>
      <c r="DE46" s="250"/>
      <c r="DF46" s="250"/>
      <c r="DG46" s="250"/>
      <c r="DH46" s="250"/>
      <c r="DI46" s="250"/>
      <c r="DJ46" s="250"/>
      <c r="DK46" s="250"/>
      <c r="DL46" s="250"/>
    </row>
    <row r="47" spans="15:116" ht="13" x14ac:dyDescent="0.2"/>
    <row r="48" spans="15:116" ht="13" x14ac:dyDescent="0.2"/>
    <row r="49" spans="104:116" ht="13" x14ac:dyDescent="0.2"/>
    <row r="50" spans="104:116" ht="13" x14ac:dyDescent="0.2">
      <c r="CZ50" s="250"/>
      <c r="DA50" s="250"/>
      <c r="DB50" s="250"/>
      <c r="DC50" s="250"/>
      <c r="DD50" s="250"/>
      <c r="DE50" s="250"/>
      <c r="DF50" s="250"/>
      <c r="DG50" s="250"/>
      <c r="DH50" s="250"/>
      <c r="DI50" s="250"/>
      <c r="DJ50" s="250"/>
      <c r="DK50" s="250"/>
      <c r="DL50" s="250"/>
    </row>
    <row r="51" spans="104:116" ht="13" x14ac:dyDescent="0.2"/>
    <row r="52" spans="104:116" ht="13" x14ac:dyDescent="0.2"/>
    <row r="53" spans="104:116" ht="13" x14ac:dyDescent="0.2">
      <c r="DL53" s="250"/>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0"/>
      <c r="DD67" s="250"/>
      <c r="DE67" s="250"/>
      <c r="DF67" s="250"/>
      <c r="DG67" s="250"/>
      <c r="DH67" s="250"/>
      <c r="DI67" s="250"/>
      <c r="DJ67" s="250"/>
      <c r="DK67" s="250"/>
      <c r="DL67" s="250"/>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y53Ce4mct/JYdCfYnzolE8Up+nm/Zaz3mmmu2FvU+4ncWbuyGC3HWaXXKvu2XgO/+CF+UegYIQU0B4djE6KVUw==" saltValue="5DtHaE4YFQC1CcTpTFfERg=="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52" customWidth="1"/>
    <col min="37" max="44" width="17" style="252" customWidth="1"/>
    <col min="45" max="45" width="6.08984375" style="259" customWidth="1"/>
    <col min="46" max="46" width="3" style="257" customWidth="1"/>
    <col min="47" max="47" width="19.08984375" style="252" hidden="1" customWidth="1"/>
    <col min="48" max="52" width="12.6328125" style="252" hidden="1" customWidth="1"/>
    <col min="53" max="16384" width="8.6328125" style="252" hidden="1"/>
  </cols>
  <sheetData>
    <row r="1" spans="1:46" ht="13" x14ac:dyDescent="0.2">
      <c r="AS1" s="253"/>
      <c r="AT1" s="253"/>
    </row>
    <row r="2" spans="1:46" ht="13" x14ac:dyDescent="0.2">
      <c r="AS2" s="253"/>
      <c r="AT2" s="253"/>
    </row>
    <row r="3" spans="1:46" ht="13" x14ac:dyDescent="0.2">
      <c r="AS3" s="253"/>
      <c r="AT3" s="253"/>
    </row>
    <row r="4" spans="1:46" ht="13" x14ac:dyDescent="0.2">
      <c r="AS4" s="253"/>
      <c r="AT4" s="253"/>
    </row>
    <row r="5" spans="1:46" ht="16.5" x14ac:dyDescent="0.2">
      <c r="A5" s="254" t="s">
        <v>507</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ht="13" x14ac:dyDescent="0.2">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508</v>
      </c>
      <c r="AL6" s="258"/>
      <c r="AM6" s="258"/>
      <c r="AN6" s="258"/>
      <c r="AO6" s="253"/>
      <c r="AP6" s="253"/>
      <c r="AQ6" s="253"/>
      <c r="AR6" s="253"/>
    </row>
    <row r="7" spans="1:46" ht="13.5" customHeight="1" x14ac:dyDescent="0.2">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51" t="s">
        <v>509</v>
      </c>
      <c r="AP7" s="263"/>
      <c r="AQ7" s="264" t="s">
        <v>510</v>
      </c>
      <c r="AR7" s="265"/>
    </row>
    <row r="8" spans="1:46" ht="13" x14ac:dyDescent="0.2">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52"/>
      <c r="AP8" s="269" t="s">
        <v>511</v>
      </c>
      <c r="AQ8" s="270" t="s">
        <v>512</v>
      </c>
      <c r="AR8" s="271" t="s">
        <v>513</v>
      </c>
    </row>
    <row r="9" spans="1:46" ht="13" x14ac:dyDescent="0.2">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63" t="s">
        <v>514</v>
      </c>
      <c r="AL9" s="1164"/>
      <c r="AM9" s="1164"/>
      <c r="AN9" s="1165"/>
      <c r="AO9" s="272">
        <v>2833349</v>
      </c>
      <c r="AP9" s="272">
        <v>52488</v>
      </c>
      <c r="AQ9" s="273">
        <v>65025</v>
      </c>
      <c r="AR9" s="274">
        <v>-19.3</v>
      </c>
    </row>
    <row r="10" spans="1:46" ht="13.5" customHeight="1" x14ac:dyDescent="0.2">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63" t="s">
        <v>515</v>
      </c>
      <c r="AL10" s="1164"/>
      <c r="AM10" s="1164"/>
      <c r="AN10" s="1165"/>
      <c r="AO10" s="275">
        <v>496806</v>
      </c>
      <c r="AP10" s="275">
        <v>9203</v>
      </c>
      <c r="AQ10" s="276">
        <v>6119</v>
      </c>
      <c r="AR10" s="277">
        <v>50.4</v>
      </c>
    </row>
    <row r="11" spans="1:46" ht="13.5" customHeight="1" x14ac:dyDescent="0.2">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63" t="s">
        <v>516</v>
      </c>
      <c r="AL11" s="1164"/>
      <c r="AM11" s="1164"/>
      <c r="AN11" s="1165"/>
      <c r="AO11" s="275">
        <v>35561</v>
      </c>
      <c r="AP11" s="275">
        <v>659</v>
      </c>
      <c r="AQ11" s="276">
        <v>1220</v>
      </c>
      <c r="AR11" s="277">
        <v>-46</v>
      </c>
    </row>
    <row r="12" spans="1:46" ht="13.5" customHeight="1" x14ac:dyDescent="0.2">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63" t="s">
        <v>517</v>
      </c>
      <c r="AL12" s="1164"/>
      <c r="AM12" s="1164"/>
      <c r="AN12" s="1165"/>
      <c r="AO12" s="275" t="s">
        <v>518</v>
      </c>
      <c r="AP12" s="275" t="s">
        <v>518</v>
      </c>
      <c r="AQ12" s="276">
        <v>12</v>
      </c>
      <c r="AR12" s="277" t="s">
        <v>518</v>
      </c>
    </row>
    <row r="13" spans="1:46" ht="13.5" customHeight="1" x14ac:dyDescent="0.2">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63" t="s">
        <v>519</v>
      </c>
      <c r="AL13" s="1164"/>
      <c r="AM13" s="1164"/>
      <c r="AN13" s="1165"/>
      <c r="AO13" s="275">
        <v>107597</v>
      </c>
      <c r="AP13" s="275">
        <v>1993</v>
      </c>
      <c r="AQ13" s="276">
        <v>2792</v>
      </c>
      <c r="AR13" s="277">
        <v>-28.6</v>
      </c>
    </row>
    <row r="14" spans="1:46" ht="13.5" customHeight="1" x14ac:dyDescent="0.2">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63" t="s">
        <v>520</v>
      </c>
      <c r="AL14" s="1164"/>
      <c r="AM14" s="1164"/>
      <c r="AN14" s="1165"/>
      <c r="AO14" s="275">
        <v>36715</v>
      </c>
      <c r="AP14" s="275">
        <v>680</v>
      </c>
      <c r="AQ14" s="276">
        <v>1408</v>
      </c>
      <c r="AR14" s="277">
        <v>-51.7</v>
      </c>
    </row>
    <row r="15" spans="1:46" ht="13.5" customHeight="1" x14ac:dyDescent="0.2">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66" t="s">
        <v>521</v>
      </c>
      <c r="AL15" s="1167"/>
      <c r="AM15" s="1167"/>
      <c r="AN15" s="1168"/>
      <c r="AO15" s="275">
        <v>-212013</v>
      </c>
      <c r="AP15" s="275">
        <v>-3928</v>
      </c>
      <c r="AQ15" s="276">
        <v>-3962</v>
      </c>
      <c r="AR15" s="277">
        <v>-0.9</v>
      </c>
    </row>
    <row r="16" spans="1:46" ht="13" x14ac:dyDescent="0.2">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66" t="s">
        <v>188</v>
      </c>
      <c r="AL16" s="1167"/>
      <c r="AM16" s="1167"/>
      <c r="AN16" s="1168"/>
      <c r="AO16" s="275">
        <v>3298015</v>
      </c>
      <c r="AP16" s="275">
        <v>61096</v>
      </c>
      <c r="AQ16" s="276">
        <v>72615</v>
      </c>
      <c r="AR16" s="277">
        <v>-15.9</v>
      </c>
    </row>
    <row r="17" spans="1:46" ht="13" x14ac:dyDescent="0.2">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ht="13" x14ac:dyDescent="0.2">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ht="13" x14ac:dyDescent="0.2">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522</v>
      </c>
      <c r="AL19" s="253"/>
      <c r="AM19" s="253"/>
      <c r="AN19" s="253"/>
      <c r="AO19" s="253"/>
      <c r="AP19" s="253"/>
      <c r="AQ19" s="253"/>
      <c r="AR19" s="253"/>
    </row>
    <row r="20" spans="1:46" ht="13" x14ac:dyDescent="0.2">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523</v>
      </c>
      <c r="AP20" s="284" t="s">
        <v>524</v>
      </c>
      <c r="AQ20" s="285" t="s">
        <v>525</v>
      </c>
      <c r="AR20" s="286"/>
    </row>
    <row r="21" spans="1:46" s="292" customFormat="1" ht="13" x14ac:dyDescent="0.2">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69" t="s">
        <v>526</v>
      </c>
      <c r="AL21" s="1170"/>
      <c r="AM21" s="1170"/>
      <c r="AN21" s="1171"/>
      <c r="AO21" s="288">
        <v>5.8</v>
      </c>
      <c r="AP21" s="289">
        <v>6.51</v>
      </c>
      <c r="AQ21" s="290">
        <v>-0.71</v>
      </c>
      <c r="AR21" s="258"/>
      <c r="AS21" s="291"/>
      <c r="AT21" s="287"/>
    </row>
    <row r="22" spans="1:46" s="292" customFormat="1" ht="13" x14ac:dyDescent="0.2">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69" t="s">
        <v>527</v>
      </c>
      <c r="AL22" s="1170"/>
      <c r="AM22" s="1170"/>
      <c r="AN22" s="1171"/>
      <c r="AO22" s="293">
        <v>99</v>
      </c>
      <c r="AP22" s="294">
        <v>98.4</v>
      </c>
      <c r="AQ22" s="295">
        <v>0.6</v>
      </c>
      <c r="AR22" s="279"/>
      <c r="AS22" s="291"/>
      <c r="AT22" s="287"/>
    </row>
    <row r="23" spans="1:46" s="292" customFormat="1" ht="13" x14ac:dyDescent="0.2">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ht="13" x14ac:dyDescent="0.2">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ht="13"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ht="13" x14ac:dyDescent="0.2">
      <c r="A26" s="1162" t="s">
        <v>528</v>
      </c>
      <c r="B26" s="1162"/>
      <c r="C26" s="1162"/>
      <c r="D26" s="1162"/>
      <c r="E26" s="1162"/>
      <c r="F26" s="1162"/>
      <c r="G26" s="1162"/>
      <c r="H26" s="1162"/>
      <c r="I26" s="1162"/>
      <c r="J26" s="1162"/>
      <c r="K26" s="1162"/>
      <c r="L26" s="1162"/>
      <c r="M26" s="1162"/>
      <c r="N26" s="1162"/>
      <c r="O26" s="1162"/>
      <c r="P26" s="1162"/>
      <c r="Q26" s="1162"/>
      <c r="R26" s="1162"/>
      <c r="S26" s="1162"/>
      <c r="T26" s="1162"/>
      <c r="U26" s="1162"/>
      <c r="V26" s="1162"/>
      <c r="W26" s="1162"/>
      <c r="X26" s="1162"/>
      <c r="Y26" s="1162"/>
      <c r="Z26" s="1162"/>
      <c r="AA26" s="1162"/>
      <c r="AB26" s="1162"/>
      <c r="AC26" s="1162"/>
      <c r="AD26" s="1162"/>
      <c r="AE26" s="1162"/>
      <c r="AF26" s="1162"/>
      <c r="AG26" s="1162"/>
      <c r="AH26" s="1162"/>
      <c r="AI26" s="1162"/>
      <c r="AJ26" s="1162"/>
      <c r="AK26" s="1162"/>
      <c r="AL26" s="1162"/>
      <c r="AM26" s="1162"/>
      <c r="AN26" s="1162"/>
      <c r="AO26" s="1162"/>
      <c r="AP26" s="1162"/>
      <c r="AQ26" s="1162"/>
      <c r="AR26" s="1162"/>
      <c r="AS26" s="1162"/>
      <c r="AT26" s="258"/>
    </row>
    <row r="27" spans="1:46" ht="13" x14ac:dyDescent="0.2">
      <c r="A27" s="300"/>
      <c r="AO27" s="253"/>
      <c r="AP27" s="253"/>
      <c r="AQ27" s="253"/>
      <c r="AR27" s="253"/>
      <c r="AS27" s="253"/>
      <c r="AT27" s="253"/>
    </row>
    <row r="28" spans="1:46" ht="16.5" x14ac:dyDescent="0.2">
      <c r="A28" s="254" t="s">
        <v>529</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ht="13" x14ac:dyDescent="0.2">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530</v>
      </c>
      <c r="AL29" s="258"/>
      <c r="AM29" s="258"/>
      <c r="AN29" s="258"/>
      <c r="AO29" s="253"/>
      <c r="AP29" s="253"/>
      <c r="AQ29" s="253"/>
      <c r="AR29" s="253"/>
      <c r="AS29" s="302"/>
    </row>
    <row r="30" spans="1:46" ht="13.5" customHeight="1" x14ac:dyDescent="0.2">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51" t="s">
        <v>509</v>
      </c>
      <c r="AP30" s="263"/>
      <c r="AQ30" s="264" t="s">
        <v>510</v>
      </c>
      <c r="AR30" s="265"/>
    </row>
    <row r="31" spans="1:46" ht="13" x14ac:dyDescent="0.2">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52"/>
      <c r="AP31" s="269" t="s">
        <v>511</v>
      </c>
      <c r="AQ31" s="270" t="s">
        <v>512</v>
      </c>
      <c r="AR31" s="271" t="s">
        <v>513</v>
      </c>
    </row>
    <row r="32" spans="1:46" ht="27" customHeight="1" x14ac:dyDescent="0.2">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53" t="s">
        <v>531</v>
      </c>
      <c r="AL32" s="1154"/>
      <c r="AM32" s="1154"/>
      <c r="AN32" s="1155"/>
      <c r="AO32" s="303">
        <v>1908737</v>
      </c>
      <c r="AP32" s="303">
        <v>35359</v>
      </c>
      <c r="AQ32" s="304">
        <v>34910</v>
      </c>
      <c r="AR32" s="305">
        <v>1.3</v>
      </c>
    </row>
    <row r="33" spans="1:46" ht="13.5" customHeight="1" x14ac:dyDescent="0.2">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53" t="s">
        <v>532</v>
      </c>
      <c r="AL33" s="1154"/>
      <c r="AM33" s="1154"/>
      <c r="AN33" s="1155"/>
      <c r="AO33" s="303" t="s">
        <v>518</v>
      </c>
      <c r="AP33" s="303" t="s">
        <v>518</v>
      </c>
      <c r="AQ33" s="304" t="s">
        <v>518</v>
      </c>
      <c r="AR33" s="305" t="s">
        <v>518</v>
      </c>
    </row>
    <row r="34" spans="1:46" ht="27" customHeight="1" x14ac:dyDescent="0.2">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53" t="s">
        <v>533</v>
      </c>
      <c r="AL34" s="1154"/>
      <c r="AM34" s="1154"/>
      <c r="AN34" s="1155"/>
      <c r="AO34" s="303" t="s">
        <v>518</v>
      </c>
      <c r="AP34" s="303" t="s">
        <v>518</v>
      </c>
      <c r="AQ34" s="304">
        <v>4</v>
      </c>
      <c r="AR34" s="305" t="s">
        <v>518</v>
      </c>
    </row>
    <row r="35" spans="1:46" ht="27" customHeight="1" x14ac:dyDescent="0.2">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53" t="s">
        <v>534</v>
      </c>
      <c r="AL35" s="1154"/>
      <c r="AM35" s="1154"/>
      <c r="AN35" s="1155"/>
      <c r="AO35" s="303">
        <v>314420</v>
      </c>
      <c r="AP35" s="303">
        <v>5825</v>
      </c>
      <c r="AQ35" s="304">
        <v>8517</v>
      </c>
      <c r="AR35" s="305">
        <v>-31.6</v>
      </c>
    </row>
    <row r="36" spans="1:46" ht="27" customHeight="1" x14ac:dyDescent="0.2">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53" t="s">
        <v>535</v>
      </c>
      <c r="AL36" s="1154"/>
      <c r="AM36" s="1154"/>
      <c r="AN36" s="1155"/>
      <c r="AO36" s="303">
        <v>295929</v>
      </c>
      <c r="AP36" s="303">
        <v>5482</v>
      </c>
      <c r="AQ36" s="304">
        <v>1600</v>
      </c>
      <c r="AR36" s="305">
        <v>242.6</v>
      </c>
    </row>
    <row r="37" spans="1:46" ht="13.5" customHeight="1" x14ac:dyDescent="0.2">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53" t="s">
        <v>536</v>
      </c>
      <c r="AL37" s="1154"/>
      <c r="AM37" s="1154"/>
      <c r="AN37" s="1155"/>
      <c r="AO37" s="303">
        <v>182260</v>
      </c>
      <c r="AP37" s="303">
        <v>3376</v>
      </c>
      <c r="AQ37" s="304">
        <v>1669</v>
      </c>
      <c r="AR37" s="305">
        <v>102.3</v>
      </c>
    </row>
    <row r="38" spans="1:46" ht="27" customHeight="1" x14ac:dyDescent="0.2">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56" t="s">
        <v>537</v>
      </c>
      <c r="AL38" s="1157"/>
      <c r="AM38" s="1157"/>
      <c r="AN38" s="1158"/>
      <c r="AO38" s="306" t="s">
        <v>518</v>
      </c>
      <c r="AP38" s="306" t="s">
        <v>518</v>
      </c>
      <c r="AQ38" s="307">
        <v>1</v>
      </c>
      <c r="AR38" s="295" t="s">
        <v>518</v>
      </c>
      <c r="AS38" s="302"/>
    </row>
    <row r="39" spans="1:46" ht="13" x14ac:dyDescent="0.2">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56" t="s">
        <v>538</v>
      </c>
      <c r="AL39" s="1157"/>
      <c r="AM39" s="1157"/>
      <c r="AN39" s="1158"/>
      <c r="AO39" s="303">
        <v>-467335</v>
      </c>
      <c r="AP39" s="303">
        <v>-8657</v>
      </c>
      <c r="AQ39" s="304">
        <v>-6461</v>
      </c>
      <c r="AR39" s="305">
        <v>34</v>
      </c>
      <c r="AS39" s="302"/>
    </row>
    <row r="40" spans="1:46" ht="27" customHeight="1" x14ac:dyDescent="0.2">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53" t="s">
        <v>539</v>
      </c>
      <c r="AL40" s="1154"/>
      <c r="AM40" s="1154"/>
      <c r="AN40" s="1155"/>
      <c r="AO40" s="303">
        <v>-1480656</v>
      </c>
      <c r="AP40" s="303">
        <v>-27429</v>
      </c>
      <c r="AQ40" s="304">
        <v>-28321</v>
      </c>
      <c r="AR40" s="305">
        <v>-3.1</v>
      </c>
      <c r="AS40" s="302"/>
    </row>
    <row r="41" spans="1:46" ht="13" x14ac:dyDescent="0.2">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59" t="s">
        <v>299</v>
      </c>
      <c r="AL41" s="1160"/>
      <c r="AM41" s="1160"/>
      <c r="AN41" s="1161"/>
      <c r="AO41" s="303">
        <v>753355</v>
      </c>
      <c r="AP41" s="303">
        <v>13956</v>
      </c>
      <c r="AQ41" s="304">
        <v>11918</v>
      </c>
      <c r="AR41" s="305">
        <v>17.100000000000001</v>
      </c>
      <c r="AS41" s="302"/>
    </row>
    <row r="42" spans="1:46" ht="13" x14ac:dyDescent="0.2">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540</v>
      </c>
      <c r="AL42" s="253"/>
      <c r="AM42" s="253"/>
      <c r="AN42" s="253"/>
      <c r="AO42" s="253"/>
      <c r="AP42" s="253"/>
      <c r="AQ42" s="279"/>
      <c r="AR42" s="279"/>
      <c r="AS42" s="302"/>
    </row>
    <row r="43" spans="1:46" ht="13" x14ac:dyDescent="0.2">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ht="13" x14ac:dyDescent="0.2">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ht="13" x14ac:dyDescent="0.2">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ht="13"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2">
      <c r="A47" s="312" t="s">
        <v>541</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ht="13" x14ac:dyDescent="0.2">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542</v>
      </c>
      <c r="AL48" s="313"/>
      <c r="AM48" s="313"/>
      <c r="AN48" s="313"/>
      <c r="AO48" s="313"/>
      <c r="AP48" s="313"/>
      <c r="AQ48" s="314"/>
      <c r="AR48" s="313"/>
    </row>
    <row r="49" spans="1:44" ht="13.5" customHeight="1" x14ac:dyDescent="0.2">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46" t="s">
        <v>509</v>
      </c>
      <c r="AN49" s="1148" t="s">
        <v>543</v>
      </c>
      <c r="AO49" s="1149"/>
      <c r="AP49" s="1149"/>
      <c r="AQ49" s="1149"/>
      <c r="AR49" s="1150"/>
    </row>
    <row r="50" spans="1:44" ht="13" x14ac:dyDescent="0.2">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47"/>
      <c r="AN50" s="319" t="s">
        <v>544</v>
      </c>
      <c r="AO50" s="320" t="s">
        <v>545</v>
      </c>
      <c r="AP50" s="321" t="s">
        <v>546</v>
      </c>
      <c r="AQ50" s="322" t="s">
        <v>547</v>
      </c>
      <c r="AR50" s="323" t="s">
        <v>548</v>
      </c>
    </row>
    <row r="51" spans="1:44" ht="13" x14ac:dyDescent="0.2">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549</v>
      </c>
      <c r="AL51" s="316"/>
      <c r="AM51" s="324">
        <v>5654275</v>
      </c>
      <c r="AN51" s="325">
        <v>108427</v>
      </c>
      <c r="AO51" s="326">
        <v>97.7</v>
      </c>
      <c r="AP51" s="327">
        <v>47820</v>
      </c>
      <c r="AQ51" s="328">
        <v>7.5</v>
      </c>
      <c r="AR51" s="329">
        <v>90.2</v>
      </c>
    </row>
    <row r="52" spans="1:44" ht="13" x14ac:dyDescent="0.2">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550</v>
      </c>
      <c r="AM52" s="332">
        <v>945804</v>
      </c>
      <c r="AN52" s="333">
        <v>18137</v>
      </c>
      <c r="AO52" s="334">
        <v>-5.3</v>
      </c>
      <c r="AP52" s="335">
        <v>25855</v>
      </c>
      <c r="AQ52" s="336">
        <v>-0.1</v>
      </c>
      <c r="AR52" s="337">
        <v>-5.2</v>
      </c>
    </row>
    <row r="53" spans="1:44" ht="13" x14ac:dyDescent="0.2">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551</v>
      </c>
      <c r="AL53" s="316"/>
      <c r="AM53" s="324">
        <v>3877795</v>
      </c>
      <c r="AN53" s="325">
        <v>73708</v>
      </c>
      <c r="AO53" s="326">
        <v>-32</v>
      </c>
      <c r="AP53" s="327">
        <v>41934</v>
      </c>
      <c r="AQ53" s="328">
        <v>-12.3</v>
      </c>
      <c r="AR53" s="329">
        <v>-19.7</v>
      </c>
    </row>
    <row r="54" spans="1:44" ht="13" x14ac:dyDescent="0.2">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550</v>
      </c>
      <c r="AM54" s="332">
        <v>1093388</v>
      </c>
      <c r="AN54" s="333">
        <v>20783</v>
      </c>
      <c r="AO54" s="334">
        <v>14.6</v>
      </c>
      <c r="AP54" s="335">
        <v>23352</v>
      </c>
      <c r="AQ54" s="336">
        <v>-9.6999999999999993</v>
      </c>
      <c r="AR54" s="337">
        <v>24.3</v>
      </c>
    </row>
    <row r="55" spans="1:44" ht="13" x14ac:dyDescent="0.2">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552</v>
      </c>
      <c r="AL55" s="316"/>
      <c r="AM55" s="324">
        <v>1775651</v>
      </c>
      <c r="AN55" s="325">
        <v>33559</v>
      </c>
      <c r="AO55" s="326">
        <v>-54.5</v>
      </c>
      <c r="AP55" s="327">
        <v>45588</v>
      </c>
      <c r="AQ55" s="328">
        <v>8.6999999999999993</v>
      </c>
      <c r="AR55" s="329">
        <v>-63.2</v>
      </c>
    </row>
    <row r="56" spans="1:44" ht="13" x14ac:dyDescent="0.2">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550</v>
      </c>
      <c r="AM56" s="332">
        <v>553311</v>
      </c>
      <c r="AN56" s="333">
        <v>10457</v>
      </c>
      <c r="AO56" s="334">
        <v>-49.7</v>
      </c>
      <c r="AP56" s="335">
        <v>24150</v>
      </c>
      <c r="AQ56" s="336">
        <v>3.4</v>
      </c>
      <c r="AR56" s="337">
        <v>-53.1</v>
      </c>
    </row>
    <row r="57" spans="1:44" ht="13" x14ac:dyDescent="0.2">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553</v>
      </c>
      <c r="AL57" s="316"/>
      <c r="AM57" s="324">
        <v>2595915</v>
      </c>
      <c r="AN57" s="325">
        <v>48465</v>
      </c>
      <c r="AO57" s="326">
        <v>44.4</v>
      </c>
      <c r="AP57" s="327">
        <v>45483</v>
      </c>
      <c r="AQ57" s="328">
        <v>-0.2</v>
      </c>
      <c r="AR57" s="329">
        <v>44.6</v>
      </c>
    </row>
    <row r="58" spans="1:44" ht="13" x14ac:dyDescent="0.2">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550</v>
      </c>
      <c r="AM58" s="332">
        <v>1173616</v>
      </c>
      <c r="AN58" s="333">
        <v>21911</v>
      </c>
      <c r="AO58" s="334">
        <v>109.5</v>
      </c>
      <c r="AP58" s="335">
        <v>24241</v>
      </c>
      <c r="AQ58" s="336">
        <v>0.4</v>
      </c>
      <c r="AR58" s="337">
        <v>109.1</v>
      </c>
    </row>
    <row r="59" spans="1:44" ht="13" x14ac:dyDescent="0.2">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554</v>
      </c>
      <c r="AL59" s="316"/>
      <c r="AM59" s="324">
        <v>1483488</v>
      </c>
      <c r="AN59" s="325">
        <v>27482</v>
      </c>
      <c r="AO59" s="326">
        <v>-43.3</v>
      </c>
      <c r="AP59" s="327">
        <v>45945</v>
      </c>
      <c r="AQ59" s="328">
        <v>1</v>
      </c>
      <c r="AR59" s="329">
        <v>-44.3</v>
      </c>
    </row>
    <row r="60" spans="1:44" ht="13" x14ac:dyDescent="0.2">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550</v>
      </c>
      <c r="AM60" s="332">
        <v>783206</v>
      </c>
      <c r="AN60" s="333">
        <v>14509</v>
      </c>
      <c r="AO60" s="334">
        <v>-33.799999999999997</v>
      </c>
      <c r="AP60" s="335">
        <v>25180</v>
      </c>
      <c r="AQ60" s="336">
        <v>3.9</v>
      </c>
      <c r="AR60" s="337">
        <v>-37.700000000000003</v>
      </c>
    </row>
    <row r="61" spans="1:44" ht="13" x14ac:dyDescent="0.2">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555</v>
      </c>
      <c r="AL61" s="338"/>
      <c r="AM61" s="339">
        <v>3077425</v>
      </c>
      <c r="AN61" s="340">
        <v>58328</v>
      </c>
      <c r="AO61" s="341">
        <v>2.5</v>
      </c>
      <c r="AP61" s="342">
        <v>45354</v>
      </c>
      <c r="AQ61" s="343">
        <v>0.9</v>
      </c>
      <c r="AR61" s="329">
        <v>1.6</v>
      </c>
    </row>
    <row r="62" spans="1:44" ht="13" x14ac:dyDescent="0.2">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550</v>
      </c>
      <c r="AM62" s="332">
        <v>909865</v>
      </c>
      <c r="AN62" s="333">
        <v>17159</v>
      </c>
      <c r="AO62" s="334">
        <v>7.1</v>
      </c>
      <c r="AP62" s="335">
        <v>24556</v>
      </c>
      <c r="AQ62" s="336">
        <v>-0.4</v>
      </c>
      <c r="AR62" s="337">
        <v>7.5</v>
      </c>
    </row>
    <row r="63" spans="1:44" ht="13" x14ac:dyDescent="0.2">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ht="13" x14ac:dyDescent="0.2">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ht="13" x14ac:dyDescent="0.2">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ht="13" x14ac:dyDescent="0.2">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2">
      <c r="AK67" s="253"/>
      <c r="AL67" s="253"/>
      <c r="AM67" s="253"/>
      <c r="AN67" s="253"/>
      <c r="AO67" s="253"/>
      <c r="AP67" s="253"/>
      <c r="AQ67" s="253"/>
      <c r="AR67" s="253"/>
      <c r="AS67" s="253"/>
      <c r="AT67" s="253"/>
    </row>
    <row r="68" spans="1:46" ht="13.5" hidden="1" customHeight="1" x14ac:dyDescent="0.2">
      <c r="AK68" s="253"/>
      <c r="AL68" s="253"/>
      <c r="AM68" s="253"/>
      <c r="AN68" s="253"/>
      <c r="AO68" s="253"/>
      <c r="AP68" s="253"/>
      <c r="AQ68" s="253"/>
      <c r="AR68" s="253"/>
    </row>
    <row r="69" spans="1:46" ht="13.5" hidden="1" customHeight="1" x14ac:dyDescent="0.2">
      <c r="AK69" s="253"/>
      <c r="AL69" s="253"/>
      <c r="AM69" s="253"/>
      <c r="AN69" s="253"/>
      <c r="AO69" s="253"/>
      <c r="AP69" s="253"/>
      <c r="AQ69" s="253"/>
      <c r="AR69" s="253"/>
    </row>
    <row r="70" spans="1:46" ht="13" hidden="1" x14ac:dyDescent="0.2">
      <c r="AK70" s="253"/>
      <c r="AL70" s="253"/>
      <c r="AM70" s="253"/>
      <c r="AN70" s="253"/>
      <c r="AO70" s="253"/>
      <c r="AP70" s="253"/>
      <c r="AQ70" s="253"/>
      <c r="AR70" s="253"/>
    </row>
    <row r="71" spans="1:46" ht="13" hidden="1" x14ac:dyDescent="0.2">
      <c r="AK71" s="253"/>
      <c r="AL71" s="253"/>
      <c r="AM71" s="253"/>
      <c r="AN71" s="253"/>
      <c r="AO71" s="253"/>
      <c r="AP71" s="253"/>
      <c r="AQ71" s="253"/>
      <c r="AR71" s="253"/>
    </row>
    <row r="72" spans="1:46" ht="13" hidden="1" x14ac:dyDescent="0.2">
      <c r="AK72" s="253"/>
      <c r="AL72" s="253"/>
      <c r="AM72" s="253"/>
      <c r="AN72" s="253"/>
      <c r="AO72" s="253"/>
      <c r="AP72" s="253"/>
      <c r="AQ72" s="253"/>
      <c r="AR72" s="253"/>
    </row>
    <row r="73" spans="1:46" ht="13" hidden="1" x14ac:dyDescent="0.2">
      <c r="AK73" s="253"/>
      <c r="AL73" s="253"/>
      <c r="AM73" s="253"/>
      <c r="AN73" s="253"/>
      <c r="AO73" s="253"/>
      <c r="AP73" s="253"/>
      <c r="AQ73" s="253"/>
      <c r="AR73" s="253"/>
    </row>
  </sheetData>
  <sheetProtection algorithmName="SHA-512" hashValue="xRyWC0a0dbhDh1v7Zy5PQXojDWOBtlvVn2CBI6soUWo/Uj3oK8lv23QMD/jvVROzd1K5ANv+OkaQXka9K4lZxA==" saltValue="Q9/15WQV6lTM5Yqr+R1U9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51" customWidth="1"/>
    <col min="126" max="16384" width="9" style="250" hidden="1"/>
  </cols>
  <sheetData>
    <row r="1" spans="2:125"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ht="13" x14ac:dyDescent="0.2">
      <c r="B2" s="250"/>
      <c r="DG2" s="250"/>
    </row>
    <row r="3" spans="2:125" ht="13" x14ac:dyDescent="0.2">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ht="13" x14ac:dyDescent="0.2"/>
    <row r="5" spans="2:125" ht="13" x14ac:dyDescent="0.2"/>
    <row r="6" spans="2:125" ht="13" x14ac:dyDescent="0.2"/>
    <row r="7" spans="2:125" ht="13" x14ac:dyDescent="0.2"/>
    <row r="8" spans="2:125" ht="13" x14ac:dyDescent="0.2"/>
    <row r="9" spans="2:125" ht="13" x14ac:dyDescent="0.2">
      <c r="DU9" s="250"/>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0"/>
    </row>
    <row r="18" spans="125:125" ht="13" x14ac:dyDescent="0.2"/>
    <row r="19" spans="125:125" ht="13" x14ac:dyDescent="0.2"/>
    <row r="20" spans="125:125" ht="13" x14ac:dyDescent="0.2">
      <c r="DU20" s="250"/>
    </row>
    <row r="21" spans="125:125" ht="13" x14ac:dyDescent="0.2">
      <c r="DU21" s="250"/>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0"/>
    </row>
    <row r="29" spans="125:125" ht="13" x14ac:dyDescent="0.2"/>
    <row r="30" spans="125:125" ht="13" x14ac:dyDescent="0.2"/>
    <row r="31" spans="125:125" ht="13" x14ac:dyDescent="0.2"/>
    <row r="32" spans="125:125" ht="13" x14ac:dyDescent="0.2"/>
    <row r="33" spans="2:125" ht="13" x14ac:dyDescent="0.2">
      <c r="B33" s="250"/>
      <c r="G33" s="250"/>
      <c r="I33" s="250"/>
    </row>
    <row r="34" spans="2:125" ht="13" x14ac:dyDescent="0.2">
      <c r="C34" s="250"/>
      <c r="P34" s="250"/>
      <c r="DE34" s="250"/>
      <c r="DH34" s="250"/>
    </row>
    <row r="35" spans="2:125" ht="13" x14ac:dyDescent="0.2">
      <c r="D35" s="250"/>
      <c r="E35" s="250"/>
      <c r="DG35" s="250"/>
      <c r="DJ35" s="250"/>
      <c r="DP35" s="250"/>
      <c r="DQ35" s="250"/>
      <c r="DR35" s="250"/>
      <c r="DS35" s="250"/>
      <c r="DT35" s="250"/>
      <c r="DU35" s="250"/>
    </row>
    <row r="36" spans="2:125" ht="13" x14ac:dyDescent="0.2">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ht="13" x14ac:dyDescent="0.2">
      <c r="DU37" s="250"/>
    </row>
    <row r="38" spans="2:125" ht="13" x14ac:dyDescent="0.2">
      <c r="DT38" s="250"/>
      <c r="DU38" s="250"/>
    </row>
    <row r="39" spans="2:125" ht="13" x14ac:dyDescent="0.2"/>
    <row r="40" spans="2:125" ht="13" x14ac:dyDescent="0.2">
      <c r="DH40" s="250"/>
    </row>
    <row r="41" spans="2:125" ht="13" x14ac:dyDescent="0.2">
      <c r="DE41" s="250"/>
    </row>
    <row r="42" spans="2:125" ht="13" x14ac:dyDescent="0.2">
      <c r="DG42" s="250"/>
      <c r="DJ42" s="250"/>
    </row>
    <row r="43" spans="2:125" ht="13" x14ac:dyDescent="0.2">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ht="13" x14ac:dyDescent="0.2">
      <c r="DU44" s="250"/>
    </row>
    <row r="45" spans="2:125" ht="13" x14ac:dyDescent="0.2"/>
    <row r="46" spans="2:125" ht="13" x14ac:dyDescent="0.2"/>
    <row r="47" spans="2:125" ht="13" x14ac:dyDescent="0.2"/>
    <row r="48" spans="2:125" ht="13" x14ac:dyDescent="0.2">
      <c r="DT48" s="250"/>
      <c r="DU48" s="250"/>
    </row>
    <row r="49" spans="120:125" ht="13" x14ac:dyDescent="0.2">
      <c r="DU49" s="250"/>
    </row>
    <row r="50" spans="120:125" ht="13" x14ac:dyDescent="0.2">
      <c r="DU50" s="250"/>
    </row>
    <row r="51" spans="120:125" ht="13" x14ac:dyDescent="0.2">
      <c r="DP51" s="250"/>
      <c r="DQ51" s="250"/>
      <c r="DR51" s="250"/>
      <c r="DS51" s="250"/>
      <c r="DT51" s="250"/>
      <c r="DU51" s="250"/>
    </row>
    <row r="52" spans="120:125" ht="13" x14ac:dyDescent="0.2"/>
    <row r="53" spans="120:125" ht="13" x14ac:dyDescent="0.2"/>
    <row r="54" spans="120:125" ht="13" x14ac:dyDescent="0.2">
      <c r="DU54" s="250"/>
    </row>
    <row r="55" spans="120:125" ht="13" x14ac:dyDescent="0.2"/>
    <row r="56" spans="120:125" ht="13" x14ac:dyDescent="0.2"/>
    <row r="57" spans="120:125" ht="13" x14ac:dyDescent="0.2"/>
    <row r="58" spans="120:125" ht="13" x14ac:dyDescent="0.2">
      <c r="DU58" s="250"/>
    </row>
    <row r="59" spans="120:125" ht="13" x14ac:dyDescent="0.2"/>
    <row r="60" spans="120:125" ht="13" x14ac:dyDescent="0.2"/>
    <row r="61" spans="120:125" ht="13" x14ac:dyDescent="0.2"/>
    <row r="62" spans="120:125" ht="13" x14ac:dyDescent="0.2"/>
    <row r="63" spans="120:125" ht="13" x14ac:dyDescent="0.2">
      <c r="DU63" s="250"/>
    </row>
    <row r="64" spans="120:125" ht="13" x14ac:dyDescent="0.2">
      <c r="DT64" s="250"/>
      <c r="DU64" s="250"/>
    </row>
    <row r="65" spans="123:125" ht="13" x14ac:dyDescent="0.2"/>
    <row r="66" spans="123:125" ht="13" x14ac:dyDescent="0.2"/>
    <row r="67" spans="123:125" ht="13" x14ac:dyDescent="0.2"/>
    <row r="68" spans="123:125" ht="13" x14ac:dyDescent="0.2"/>
    <row r="69" spans="123:125" ht="13" x14ac:dyDescent="0.2">
      <c r="DS69" s="250"/>
      <c r="DT69" s="250"/>
      <c r="DU69" s="250"/>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0"/>
    </row>
    <row r="83" spans="116:125" ht="13" x14ac:dyDescent="0.2">
      <c r="DM83" s="250"/>
      <c r="DN83" s="250"/>
      <c r="DO83" s="250"/>
      <c r="DP83" s="250"/>
      <c r="DQ83" s="250"/>
      <c r="DR83" s="250"/>
      <c r="DS83" s="250"/>
      <c r="DT83" s="250"/>
      <c r="DU83" s="250"/>
    </row>
    <row r="84" spans="116:125" ht="13" x14ac:dyDescent="0.2"/>
    <row r="85" spans="116:125" ht="13" x14ac:dyDescent="0.2"/>
    <row r="86" spans="116:125" ht="13" x14ac:dyDescent="0.2"/>
    <row r="87" spans="116:125" ht="13" x14ac:dyDescent="0.2"/>
    <row r="88" spans="116:125" ht="13" x14ac:dyDescent="0.2">
      <c r="DU88" s="250"/>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0"/>
      <c r="DT94" s="250"/>
      <c r="DU94" s="250"/>
    </row>
    <row r="95" spans="116:125" ht="13.5" customHeight="1" x14ac:dyDescent="0.2">
      <c r="DU95" s="25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0"/>
    </row>
    <row r="102" spans="124:125" ht="13.5" customHeight="1" x14ac:dyDescent="0.2"/>
    <row r="103" spans="124:125" ht="13.5" customHeight="1" x14ac:dyDescent="0.2"/>
    <row r="104" spans="124:125" ht="13.5" customHeight="1" x14ac:dyDescent="0.2">
      <c r="DT104" s="250"/>
      <c r="DU104" s="25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0" t="s">
        <v>557</v>
      </c>
    </row>
    <row r="121" spans="125:125" ht="13.5" hidden="1" customHeight="1" x14ac:dyDescent="0.2">
      <c r="DU121" s="250"/>
    </row>
  </sheetData>
  <sheetProtection algorithmName="SHA-512" hashValue="QnplmMMvD6Tiqq0S0Fe6AaEG7SVFbGq1pqckFzRAPXcet2JS8OmzxNf8OVAON/1mGoCx7lhhjfgzON0hrSOHFw==" saltValue="GwVXNUatucUktXm0emR62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51" customWidth="1"/>
    <col min="126" max="142" width="0" style="250" hidden="1" customWidth="1"/>
    <col min="143" max="16384" width="9" style="250" hidden="1"/>
  </cols>
  <sheetData>
    <row r="1" spans="1:125"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ht="13" x14ac:dyDescent="0.2">
      <c r="B2" s="250"/>
      <c r="T2" s="250"/>
    </row>
    <row r="3" spans="1:125" ht="13"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0"/>
      <c r="G33" s="250"/>
      <c r="I33" s="250"/>
    </row>
    <row r="34" spans="2:125" ht="13" x14ac:dyDescent="0.2">
      <c r="C34" s="250"/>
      <c r="P34" s="250"/>
      <c r="R34" s="250"/>
      <c r="U34" s="250"/>
    </row>
    <row r="35" spans="2:125" ht="13" x14ac:dyDescent="0.2">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ht="13" x14ac:dyDescent="0.2">
      <c r="F36" s="250"/>
      <c r="H36" s="250"/>
      <c r="J36" s="250"/>
      <c r="K36" s="250"/>
      <c r="L36" s="250"/>
      <c r="M36" s="250"/>
      <c r="N36" s="250"/>
      <c r="O36" s="250"/>
      <c r="Q36" s="250"/>
      <c r="S36" s="250"/>
      <c r="V36" s="250"/>
    </row>
    <row r="37" spans="2:125" ht="13" x14ac:dyDescent="0.2"/>
    <row r="38" spans="2:125" ht="13" x14ac:dyDescent="0.2"/>
    <row r="39" spans="2:125" ht="13" x14ac:dyDescent="0.2"/>
    <row r="40" spans="2:125" ht="13" x14ac:dyDescent="0.2">
      <c r="U40" s="250"/>
    </row>
    <row r="41" spans="2:125" ht="13" x14ac:dyDescent="0.2">
      <c r="R41" s="250"/>
    </row>
    <row r="42" spans="2:125" ht="13" x14ac:dyDescent="0.2">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ht="13" x14ac:dyDescent="0.2">
      <c r="Q43" s="250"/>
      <c r="S43" s="250"/>
      <c r="V43" s="250"/>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1" t="s">
        <v>558</v>
      </c>
    </row>
  </sheetData>
  <sheetProtection algorithmName="SHA-512" hashValue="AUIzzOdkXam9QR4Q/K99+XTAGbhOkAkTjo3X15ojL1IKc0zYC8tAPBFJfxoM75htsFIl2XK7fo6KBMF0rl2s0Q==" saltValue="zchhHeN26bhmmx5J+CwaP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559</v>
      </c>
      <c r="G46" s="8" t="s">
        <v>560</v>
      </c>
      <c r="H46" s="8" t="s">
        <v>561</v>
      </c>
      <c r="I46" s="8" t="s">
        <v>562</v>
      </c>
      <c r="J46" s="9" t="s">
        <v>563</v>
      </c>
    </row>
    <row r="47" spans="2:10" ht="57.75" customHeight="1" x14ac:dyDescent="0.2">
      <c r="B47" s="10"/>
      <c r="C47" s="1172" t="s">
        <v>3</v>
      </c>
      <c r="D47" s="1172"/>
      <c r="E47" s="1173"/>
      <c r="F47" s="11">
        <v>26.45</v>
      </c>
      <c r="G47" s="12">
        <v>23.21</v>
      </c>
      <c r="H47" s="12">
        <v>21.13</v>
      </c>
      <c r="I47" s="12">
        <v>19.04</v>
      </c>
      <c r="J47" s="13">
        <v>18.559999999999999</v>
      </c>
    </row>
    <row r="48" spans="2:10" ht="57.75" customHeight="1" x14ac:dyDescent="0.2">
      <c r="B48" s="14"/>
      <c r="C48" s="1174" t="s">
        <v>4</v>
      </c>
      <c r="D48" s="1174"/>
      <c r="E48" s="1175"/>
      <c r="F48" s="15">
        <v>2.37</v>
      </c>
      <c r="G48" s="16">
        <v>2.41</v>
      </c>
      <c r="H48" s="16">
        <v>2.33</v>
      </c>
      <c r="I48" s="16">
        <v>2.76</v>
      </c>
      <c r="J48" s="17">
        <v>4.22</v>
      </c>
    </row>
    <row r="49" spans="2:10" ht="57.75" customHeight="1" thickBot="1" x14ac:dyDescent="0.25">
      <c r="B49" s="18"/>
      <c r="C49" s="1176" t="s">
        <v>5</v>
      </c>
      <c r="D49" s="1176"/>
      <c r="E49" s="1177"/>
      <c r="F49" s="19" t="s">
        <v>564</v>
      </c>
      <c r="G49" s="20" t="s">
        <v>565</v>
      </c>
      <c r="H49" s="20" t="s">
        <v>566</v>
      </c>
      <c r="I49" s="20" t="s">
        <v>567</v>
      </c>
      <c r="J49" s="21">
        <v>1.18</v>
      </c>
    </row>
    <row r="50" spans="2:10" ht="13" x14ac:dyDescent="0.2"/>
  </sheetData>
  <sheetProtection algorithmName="SHA-512" hashValue="yEODwaJ7vAb9+/F17vAmar5uD2nYlwMBUJvD8I1wHGvn/Y12bO4pmWDAo+Tba1mD0qkBiJ9bELOffZctu5GH5g==" saltValue="zGLt02MK/e+cO+vyd9nqM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中川　雅弥</cp:lastModifiedBy>
  <cp:lastPrinted>2023-10-04T08:09:20Z</cp:lastPrinted>
  <dcterms:created xsi:type="dcterms:W3CDTF">2023-02-20T05:05:51Z</dcterms:created>
  <dcterms:modified xsi:type="dcterms:W3CDTF">2023-10-18T08:00:23Z</dcterms:modified>
  <cp:category/>
</cp:coreProperties>
</file>