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C35" i="9"/>
  <c r="CO34" i="9"/>
  <c r="CO35" i="9" s="1"/>
  <c r="CO36" i="9" s="1"/>
  <c r="BW34" i="9"/>
  <c r="BW35" i="9" s="1"/>
  <c r="BW36" i="9" s="1"/>
  <c r="BW37" i="9" s="1"/>
  <c r="BW38" i="9" s="1"/>
  <c r="BW39" i="9" s="1"/>
  <c r="BW40" i="9" s="1"/>
  <c r="BW41" i="9" s="1"/>
  <c r="BW42" i="9" s="1"/>
  <c r="BE34" i="9"/>
  <c r="C34" i="9"/>
  <c r="U34" i="9" s="1"/>
  <c r="U35" i="9" l="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<sst xmlns="http://schemas.openxmlformats.org/spreadsheetml/2006/main" count="1048" uniqueCount="559">
  <si>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</si>
  <si>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</si>
  <si>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</si>
  <si>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</si>
  <si>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</si>
  <si>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</si>
  <si>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</si>
  <si>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</si>
  <si>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</si>
  <si>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</si>
  <si>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</si>
  <si>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</si>
  <si>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</si>
  <si>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</si>
  <si>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</si>
  <si>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</si>
  <si>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</si>
  <si>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</si>
  <si>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</si>
  <si>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</si>
  <si>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</si>
  <si>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</si>
  <si>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</si>
  <si>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</si>
  <si>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</si>
  <si>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</si>
  <si>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</si>
  <si>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</si>
  <si>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</si>
  <si>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</si>
  <si>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</si>
  <si>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</si>
  <si>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</si>
  <si>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</si>
  <si>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</si>
  <si>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</si>
  <si>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</si>
  <si>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</si>
  <si>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</si>
  <si>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</si>
  <si>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</si>
  <si>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</si>
  <si>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</si>
  <si>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</si>
  <si>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</si>
  <si>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</si>
  <si>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</si>
  <si>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</si>
  <si>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</si>
  <si>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</si>
  <si>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</si>
  <si>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</si>
  <si>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</si>
  <si>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</si>
  <si>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</si>
  <si>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</si>
  <si>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</si>
  <si>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</si>
  <si>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</si>
  <si>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</si>
  <si>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</si>
  <si>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</si>
  <si>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</si>
  <si>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</si>
  <si>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</si>
  <si>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</si>
  <si>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</si>
  <si>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</si>
  <si>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</si>
  <si>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</si>
  <si>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</si>
  <si>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</si>
  <si>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</si>
  <si>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</si>
  <si>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</si>
  <si>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</si>
  <si>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</si>
  <si>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</si>
  <si>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</si>
  <si>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</si>
  <si>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</si>
  <si>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野々市市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</si>
  <si>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</si>
  <si>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</si>
  <si>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</si>
  <si>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</si>
  <si>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</si>
  <si>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</si>
  <si>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</si>
  <si>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</si>
  <si>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</si>
  <si>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</si>
  <si>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</si>
  <si>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</si>
  <si>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</si>
  <si>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</si>
  <si>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</si>
  <si>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</si>
  <si>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</si>
  <si>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</si>
  <si>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</si>
  <si>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</si>
  <si>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</si>
  <si>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</si>
  <si>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</si>
  <si>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</si>
  <si>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</si>
  <si>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</si>
  <si>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</si>
  <si>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</si>
  <si>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</si>
  <si>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</si>
  <si>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</si>
  <si>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</si>
  <si>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</si>
  <si>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</si>
  <si>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</si>
  <si>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</si>
  <si>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</si>
  <si>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</si>
  <si>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</si>
  <si>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</si>
  <si>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</si>
  <si>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</si>
  <si>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</si>
  <si>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</si>
  <si>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</si>
  <si>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</si>
  <si>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</si>
  <si>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</si>
  <si>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</si>
  <si>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</si>
  <si>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</si>
  <si>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</si>
  <si>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</si>
  <si>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</si>
  <si>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</si>
  <si>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</si>
  <si>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</si>
  <si>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</si>
  <si>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</si>
  <si>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</si>
  <si>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</si>
  <si>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</si>
  <si>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</si>
  <si>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</si>
  <si>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</si>
  <si>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</si>
  <si>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</si>
  <si>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</si>
  <si>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</si>
  <si>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</si>
  <si>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</si>
  <si>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</si>
  <si>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</si>
  <si>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</si>
  <si>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</si>
  <si>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</si>
  <si>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</si>
  <si>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</si>
  <si>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</si>
  <si>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</si>
  <si>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</si>
  <si>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</si>
  <si>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</si>
  <si>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</si>
  <si>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</si>
  <si>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</si>
  <si>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</si>
  <si>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</si>
  <si>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</si>
  <si>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</si>
  <si>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</si>
  <si>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</si>
  <si>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</si>
  <si>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</si>
  <si>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</si>
  <si>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</si>
  <si>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</si>
  <si>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</si>
  <si>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</si>
  <si>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</si>
  <si>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</si>
  <si>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</si>
  <si>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</si>
  <si>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</si>
  <si>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</si>
  <si>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</si>
  <si>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</si>
  <si>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</si>
  <si>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</si>
  <si>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</si>
  <si>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</si>
  <si>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</si>
  <si>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</si>
  <si>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石川県野々市市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</si>
  <si>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</si>
  <si>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</si>
  <si>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</si>
  <si>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</si>
  <si>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</si>
  <si>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</si>
  <si>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</si>
  <si>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</si>
  <si>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</si>
  <si>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</si>
  <si>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</si>
  <si>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</si>
  <si>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</si>
  <si>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</si>
  <si>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</si>
  <si>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</si>
  <si>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</si>
  <si>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</si>
  <si>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</si>
  <si>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</si>
  <si>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</si>
  <si>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</si>
  <si>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</si>
  <si>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</si>
  <si>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</si>
  <si>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</si>
  <si>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</si>
  <si>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</si>
  <si>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</si>
  <si>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</si>
  <si>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</si>
  <si>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</si>
  <si>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</si>
  <si>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</si>
  <si>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</si>
  <si>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</si>
  <si>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</si>
  <si>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</si>
  <si>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</si>
  <si>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</si>
  <si>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</si>
  <si>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</si>
  <si>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</si>
  <si>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</si>
  <si>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</si>
  <si>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</si>
  <si>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</si>
  <si>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</si>
  <si>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</si>
  <si>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</si>
  <si>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</si>
  <si>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</si>
  <si>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</si>
  <si>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</si>
  <si>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</si>
  <si>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</si>
  <si>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</si>
  <si>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</si>
  <si>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</si>
  <si>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</si>
  <si>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</si>
  <si>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</si>
  <si>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</si>
  <si>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</si>
  <si>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</si>
  <si>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</si>
  <si>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</si>
  <si>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</si>
  <si>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</si>
  <si>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</si>
  <si>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</si>
  <si>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</si>
  <si>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</si>
  <si>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</si>
  <si>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</si>
  <si>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</si>
  <si>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</si>
  <si>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</si>
  <si>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</si>
  <si>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</si>
  <si>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</si>
  <si>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</si>
  <si>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</si>
  <si>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</si>
  <si>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</si>
  <si>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</si>
  <si>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</si>
  <si>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</si>
  <si>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</si>
  <si>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</si>
  <si>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</si>
  <si>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</si>
  <si>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</si>
  <si>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</si>
  <si>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</si>
  <si>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</si>
  <si>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</si>
  <si>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</si>
  <si>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</si>
  <si>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</si>
  <si>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</si>
  <si>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</si>
  <si>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</si>
  <si>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</si>
  <si>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</si>
  <si>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</si>
  <si>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</si>
  <si>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</si>
  <si>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</si>
  <si>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</si>
  <si>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</si>
  <si>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</si>
  <si>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</si>
  <si>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</si>
  <si>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</si>
  <si>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</si>
  <si>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</si>
  <si>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</si>
  <si>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</si>
  <si>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</si>
  <si>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</si>
  <si>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</si>
  <si>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</si>
  <si>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</si>
  <si>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</si>
  <si>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</si>
  <si>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</si>
  <si>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</si>
  <si>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</si>
  <si>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</si>
  <si>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</si>
  <si>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</si>
  <si>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</si>
  <si>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</si>
  <si>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</si>
  <si>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</si>
  <si>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</si>
  <si>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</si>
  <si>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</si>
  <si>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</si>
  <si>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</si>
  <si>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</si>
  <si>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</si>
  <si>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</si>
  <si>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</si>
  <si>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</si>
  <si>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</si>
  <si>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石川県野々市市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</si>
  <si>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</si>
  <si>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</si>
  <si>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</si>
  <si>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</si>
  <si>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</si>
  <si>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</si>
  <si>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</si>
  <si>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</si>
  <si>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</si>
  <si>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</si>
  <si>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</si>
  <si>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</si>
  <si>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</si>
  <si>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</si>
  <si>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</si>
  <si>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</si>
  <si>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</si>
  <si>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</si>
  <si>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</si>
  <si>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</si>
  <si>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</si>
  <si>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</si>
  <si>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</si>
  <si>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</si>
  <si>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</si>
  <si>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</si>
  <si>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</si>
  <si>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</si>
  <si>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</si>
  <si>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</si>
  <si>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</si>
  <si>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</si>
  <si>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</si>
  <si>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</si>
  <si>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</si>
  <si>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</si>
  <si>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</si>
  <si>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</si>
  <si>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</si>
  <si>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</si>
  <si>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</si>
  <si>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</si>
  <si>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</si>
  <si>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</si>
  <si>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</si>
  <si>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</si>
  <si>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</si>
  <si>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</si>
  <si>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</si>
  <si>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</si>
  <si>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</si>
  <si>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</si>
  <si>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</si>
  <si>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</si>
  <si>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</si>
  <si>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</si>
  <si>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</si>
  <si>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</si>
  <si>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</si>
  <si>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</si>
  <si>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</si>
  <si>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</si>
  <si>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</si>
  <si>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</si>
  <si>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</si>
  <si>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</si>
  <si>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</si>
  <si>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</si>
  <si>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</si>
  <si>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</si>
  <si>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</si>
  <si>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</si>
  <si>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</si>
  <si>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</si>
  <si>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</si>
  <si>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</si>
  <si>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</si>
  <si>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</si>
  <si>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</si>
  <si>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</si>
  <si>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</si>
  <si>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</si>
  <si>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</si>
  <si>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</si>
  <si>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</si>
  <si>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</si>
  <si>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</si>
  <si>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</si>
  <si>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</si>
  <si>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</si>
  <si>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</si>
  <si>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</si>
  <si>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</si>
  <si>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野々市市水道事業会計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</si>
  <si>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</si>
  <si>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</si>
  <si>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</si>
  <si>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</si>
  <si>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</si>
  <si>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</si>
  <si>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</si>
  <si>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</si>
  <si>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</si>
  <si>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</si>
  <si>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</si>
  <si>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</si>
  <si>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</si>
  <si>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</si>
  <si>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</si>
  <si>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</si>
  <si>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</si>
  <si>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</si>
  <si>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</si>
  <si>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</si>
  <si>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</si>
  <si>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</si>
  <si>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</si>
  <si>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</si>
  <si>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</si>
  <si>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</si>
  <si>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</si>
  <si>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</si>
  <si>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</si>
  <si>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</si>
  <si>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</si>
  <si>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</si>
  <si>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</si>
  <si>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</si>
  <si>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</si>
  <si>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</si>
  <si>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</si>
  <si>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</si>
  <si>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</si>
  <si>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</si>
  <si>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</si>
  <si>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</si>
  <si>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</si>
  <si>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</si>
  <si>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</si>
  <si>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</si>
  <si>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</si>
  <si>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</si>
  <si>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</si>
  <si>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</si>
  <si>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</si>
  <si>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</si>
  <si>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</si>
  <si>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</si>
  <si>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</si>
  <si>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</si>
  <si>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</si>
  <si>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</si>
  <si>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</si>
  <si>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</si>
  <si>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</si>
  <si>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</si>
  <si>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</si>
  <si>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</si>
  <si>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</si>
  <si>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</si>
  <si>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</si>
  <si>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</si>
  <si>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</si>
  <si>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</si>
  <si>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</si>
  <si>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</si>
  <si>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</si>
  <si>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</si>
  <si>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</si>
  <si>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</si>
  <si>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</si>
  <si>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</si>
  <si>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</si>
  <si>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</si>
  <si>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</si>
  <si>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</si>
  <si>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</si>
  <si>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</si>
  <si>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</si>
  <si>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</si>
  <si>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</si>
  <si>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</si>
  <si>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公共下水道事業会計</t>
  </si>
  <si>
    <t>介護保険特別会計</t>
  </si>
  <si>
    <t>国民健康保険特別会計</t>
  </si>
  <si>
    <t>後期高齢者医療特別会計</t>
  </si>
  <si>
    <t>その他会計（赤字）</t>
  </si>
  <si>
    <t>その他会計（黒字）</t>
  </si>
  <si>
    <t>-</t>
    <phoneticPr fontId="2"/>
  </si>
  <si>
    <t>-</t>
    <phoneticPr fontId="2"/>
  </si>
  <si>
    <t>-</t>
    <phoneticPr fontId="2"/>
  </si>
  <si>
    <t>白山石川医療企業団（公立松任石川中央病院事業会計）</t>
  </si>
  <si>
    <t>白山野々市広域事務組合</t>
  </si>
  <si>
    <t>石川県後期高齢者広域連合（一般会計）</t>
  </si>
  <si>
    <t>石川県後期高齢者広域連合（後期高齢者医療特別会計）</t>
  </si>
  <si>
    <t>石川県市町村職員退職手当組合</t>
  </si>
  <si>
    <t>石川県市町村消防団員等公務災害補償等組合</t>
  </si>
  <si>
    <t>石川県市町議会議員等公務災害補償組合</t>
  </si>
  <si>
    <t>手取川水防事務組合</t>
  </si>
  <si>
    <t>石川県市町村消防賞じゅつ金組合</t>
    <rPh sb="8" eb="9">
      <t>ショウ</t>
    </rPh>
    <rPh sb="12" eb="13">
      <t>キン</t>
    </rPh>
    <phoneticPr fontId="2"/>
  </si>
  <si>
    <t>野々市市土地開発公社</t>
  </si>
  <si>
    <t>野々市市情報文化振興財団</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</si>
  <si>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</si>
  <si>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</si>
  <si>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</si>
  <si>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</si>
  <si>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</si>
  <si>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</si>
  <si>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</si>
  <si>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</si>
  <si>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</si>
  <si>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</si>
  <si>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</si>
  <si>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</si>
  <si>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将来負担比率、実質公債比率ともに類似団体と比較して低い水準にある。
　平成27年度の実質公債比率は、市税や地方消費税交付金の増加により前年度から0.5%改善された。また、将来負担比率は、基金の積み増しにより前年度から9.8%改善された。</t>
    <rPh sb="1" eb="3">
      <t>ショウライ</t>
    </rPh>
    <rPh sb="3" eb="5">
      <t>フタン</t>
    </rPh>
    <rPh sb="5" eb="7">
      <t>ヒリツ</t>
    </rPh>
    <rPh sb="8" eb="10">
      <t>ジッシツ</t>
    </rPh>
    <rPh sb="10" eb="12">
      <t>コウサイ</t>
    </rPh>
    <rPh sb="12" eb="14">
      <t>ヒリツ</t>
    </rPh>
    <rPh sb="17" eb="19">
      <t>ルイジ</t>
    </rPh>
    <rPh sb="19" eb="21">
      <t>ダンタイ</t>
    </rPh>
    <rPh sb="22" eb="24">
      <t>ヒカク</t>
    </rPh>
    <rPh sb="26" eb="27">
      <t>ヒク</t>
    </rPh>
    <rPh sb="28" eb="30">
      <t>スイジュン</t>
    </rPh>
    <rPh sb="36" eb="38">
      <t>ヘイセイ</t>
    </rPh>
    <rPh sb="40" eb="42">
      <t>ネンド</t>
    </rPh>
    <rPh sb="43" eb="45">
      <t>ジッシツ</t>
    </rPh>
    <rPh sb="45" eb="47">
      <t>コウサイ</t>
    </rPh>
    <rPh sb="47" eb="49">
      <t>ヒリツ</t>
    </rPh>
    <rPh sb="51" eb="53">
      <t>シゼイ</t>
    </rPh>
    <rPh sb="54" eb="56">
      <t>チホウ</t>
    </rPh>
    <rPh sb="56" eb="59">
      <t>ショウヒゼイ</t>
    </rPh>
    <rPh sb="59" eb="62">
      <t>コウフキン</t>
    </rPh>
    <rPh sb="63" eb="65">
      <t>ゾウカ</t>
    </rPh>
    <rPh sb="68" eb="71">
      <t>ゼンネンド</t>
    </rPh>
    <rPh sb="77" eb="79">
      <t>カイゼン</t>
    </rPh>
    <rPh sb="86" eb="88">
      <t>ショウライ</t>
    </rPh>
    <rPh sb="88" eb="90">
      <t>フタン</t>
    </rPh>
    <rPh sb="90" eb="92">
      <t>ヒリツ</t>
    </rPh>
    <rPh sb="94" eb="96">
      <t>キキン</t>
    </rPh>
    <rPh sb="97" eb="98">
      <t>ツ</t>
    </rPh>
    <rPh sb="99" eb="100">
      <t>マ</t>
    </rPh>
    <rPh sb="104" eb="107">
      <t>ゼンネンド</t>
    </rPh>
    <rPh sb="113" eb="115">
      <t>カイゼン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</si>
</sst>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42975</c:v>
                </c:pt>
                <c:pt idx="1">
                  <c:v>41235</c:v>
                </c:pt>
                <c:pt idx="2">
                  <c:v>50736</c:v>
                </c:pt>
                <c:pt idx="3">
                  <c:v>70651</c:v>
                </c:pt>
                <c:pt idx="4">
                  <c:v>31089</c:v>
                </c:pt>
              </c:numCache>
            </c:numRef>
          </c:val>
          <c:smooth val="0"/>
        </c:ser>
        <c:dLbls>
          <c:showLegendKey val="0"/>
          <c:showVal val="0"/>
          <c:showCatName val="0"/>
          <c:showSerName val="0"/>
          <c:showPercent val="0"/>
          <c:showBubbleSize val="0"/>
        </c:dLbls>
        <c:marker val="1"/>
        <c:smooth val="0"/>
        <c:axId val="119417856"/>
        <c:axId val="119420032"/>
      </c:lineChart>
      <c:catAx>
        <c:axId val="119417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420032"/>
        <c:crosses val="autoZero"/>
        <c:auto val="1"/>
        <c:lblAlgn val="ctr"/>
        <c:lblOffset val="100"/>
        <c:tickLblSkip val="1"/>
        <c:tickMarkSkip val="1"/>
        <c:noMultiLvlLbl val="0"/>
      </c:catAx>
      <c:valAx>
        <c:axId val="11942003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417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1.88</c:v>
                </c:pt>
                <c:pt idx="1">
                  <c:v>2.16</c:v>
                </c:pt>
                <c:pt idx="2">
                  <c:v>3.47</c:v>
                </c:pt>
                <c:pt idx="3">
                  <c:v>3.12</c:v>
                </c:pt>
                <c:pt idx="4">
                  <c:v>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19.149999999999999</c:v>
                </c:pt>
                <c:pt idx="1">
                  <c:v>21.12</c:v>
                </c:pt>
                <c:pt idx="2">
                  <c:v>22.67</c:v>
                </c:pt>
                <c:pt idx="3">
                  <c:v>25.85</c:v>
                </c:pt>
                <c:pt idx="4">
                  <c:v>30.06</c:v>
                </c:pt>
              </c:numCache>
            </c:numRef>
          </c:val>
        </c:ser>
        <c:dLbls>
          <c:showLegendKey val="0"/>
          <c:showVal val="0"/>
          <c:showCatName val="0"/>
          <c:showSerName val="0"/>
          <c:showPercent val="0"/>
          <c:showBubbleSize val="0"/>
        </c:dLbls>
        <c:gapWidth val="250"/>
        <c:overlap val="100"/>
        <c:axId val="129379328"/>
        <c:axId val="129385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3.49</c:v>
                </c:pt>
                <c:pt idx="1">
                  <c:v>1.85</c:v>
                </c:pt>
                <c:pt idx="2">
                  <c:v>2.36</c:v>
                </c:pt>
                <c:pt idx="3">
                  <c:v>0.98</c:v>
                </c:pt>
                <c:pt idx="4">
                  <c:v>3.2</c:v>
                </c:pt>
              </c:numCache>
            </c:numRef>
          </c:val>
          <c:smooth val="0"/>
        </c:ser>
        <c:dLbls>
          <c:showLegendKey val="0"/>
          <c:showVal val="0"/>
          <c:showCatName val="0"/>
          <c:showSerName val="0"/>
          <c:showPercent val="0"/>
          <c:showBubbleSize val="0"/>
        </c:dLbls>
        <c:marker val="1"/>
        <c:smooth val="0"/>
        <c:axId val="129379328"/>
        <c:axId val="129385600"/>
      </c:lineChart>
      <c:catAx>
        <c:axId val="12937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385600"/>
        <c:crosses val="autoZero"/>
        <c:auto val="1"/>
        <c:lblAlgn val="ctr"/>
        <c:lblOffset val="100"/>
        <c:tickLblSkip val="1"/>
        <c:tickMarkSkip val="1"/>
        <c:noMultiLvlLbl val="0"/>
      </c:catAx>
      <c:valAx>
        <c:axId val="12938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7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0.22</c:v>
                </c:pt>
                <c:pt idx="2">
                  <c:v>#N/A</c:v>
                </c:pt>
                <c:pt idx="3">
                  <c:v>0.09</c:v>
                </c:pt>
                <c:pt idx="4">
                  <c:v>#N/A</c:v>
                </c:pt>
                <c:pt idx="5">
                  <c:v>0.21</c:v>
                </c:pt>
                <c:pt idx="6">
                  <c:v>#N/A</c:v>
                </c:pt>
                <c:pt idx="7">
                  <c:v>0.84</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0.87</c:v>
                </c:pt>
                <c:pt idx="2">
                  <c:v>#N/A</c:v>
                </c:pt>
                <c:pt idx="3">
                  <c:v>0.66</c:v>
                </c:pt>
                <c:pt idx="4">
                  <c:v>#N/A</c:v>
                </c:pt>
                <c:pt idx="5">
                  <c:v>0.49</c:v>
                </c:pt>
                <c:pt idx="6">
                  <c:v>#N/A</c:v>
                </c:pt>
                <c:pt idx="7">
                  <c:v>0.65</c:v>
                </c:pt>
                <c:pt idx="8">
                  <c:v>#N/A</c:v>
                </c:pt>
                <c:pt idx="9">
                  <c:v>0.22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0.06</c:v>
                </c:pt>
                <c:pt idx="2">
                  <c:v>#N/A</c:v>
                </c:pt>
                <c:pt idx="3">
                  <c:v>0.02</c:v>
                </c:pt>
                <c:pt idx="4">
                  <c:v>#N/A</c:v>
                </c:pt>
                <c:pt idx="5">
                  <c:v>0.03</c:v>
                </c:pt>
                <c:pt idx="6">
                  <c:v>#N/A</c:v>
                </c:pt>
                <c:pt idx="7">
                  <c:v>0</c:v>
                </c:pt>
                <c:pt idx="8">
                  <c:v>#N/A</c:v>
                </c:pt>
                <c:pt idx="9">
                  <c:v>0.33</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2.29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1.87</c:v>
                </c:pt>
                <c:pt idx="2">
                  <c:v>#N/A</c:v>
                </c:pt>
                <c:pt idx="3">
                  <c:v>2.15</c:v>
                </c:pt>
                <c:pt idx="4">
                  <c:v>#N/A</c:v>
                </c:pt>
                <c:pt idx="5">
                  <c:v>3.47</c:v>
                </c:pt>
                <c:pt idx="6">
                  <c:v>#N/A</c:v>
                </c:pt>
                <c:pt idx="7">
                  <c:v>3.12</c:v>
                </c:pt>
                <c:pt idx="8">
                  <c:v>#N/A</c:v>
                </c:pt>
                <c:pt idx="9">
                  <c:v>2.7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10.38</c:v>
                </c:pt>
                <c:pt idx="2">
                  <c:v>#N/A</c:v>
                </c:pt>
                <c:pt idx="3">
                  <c:v>9.42</c:v>
                </c:pt>
                <c:pt idx="4">
                  <c:v>#N/A</c:v>
                </c:pt>
                <c:pt idx="5">
                  <c:v>9.84</c:v>
                </c:pt>
                <c:pt idx="6">
                  <c:v>#N/A</c:v>
                </c:pt>
                <c:pt idx="7">
                  <c:v>10.75</c:v>
                </c:pt>
                <c:pt idx="8">
                  <c:v>#N/A</c:v>
                </c:pt>
                <c:pt idx="9">
                  <c:v>11.14</c:v>
                </c:pt>
              </c:numCache>
            </c:numRef>
          </c:val>
        </c:ser>
        <c:dLbls>
          <c:showLegendKey val="0"/>
          <c:showVal val="0"/>
          <c:showCatName val="0"/>
          <c:showSerName val="0"/>
          <c:showPercent val="0"/>
          <c:showBubbleSize val="0"/>
        </c:dLbls>
        <c:gapWidth val="150"/>
        <c:overlap val="100"/>
        <c:axId val="130134784"/>
        <c:axId val="130136320"/>
      </c:barChart>
      <c:catAx>
        <c:axId val="13013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136320"/>
        <c:crosses val="autoZero"/>
        <c:auto val="1"/>
        <c:lblAlgn val="ctr"/>
        <c:lblOffset val="100"/>
        <c:tickLblSkip val="1"/>
        <c:tickMarkSkip val="1"/>
        <c:noMultiLvlLbl val="0"/>
      </c:catAx>
      <c:valAx>
        <c:axId val="13013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134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1809</c:v>
                </c:pt>
                <c:pt idx="5">
                  <c:v>1810</c:v>
                </c:pt>
                <c:pt idx="8">
                  <c:v>1769</c:v>
                </c:pt>
                <c:pt idx="11">
                  <c:v>1817</c:v>
                </c:pt>
                <c:pt idx="14">
                  <c:v>1810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58</c:v>
                </c:pt>
                <c:pt idx="3">
                  <c:v>58</c:v>
                </c:pt>
                <c:pt idx="6">
                  <c:v>58</c:v>
                </c:pt>
                <c:pt idx="9">
                  <c:v>96</c:v>
                </c:pt>
                <c:pt idx="12">
                  <c:v>91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421</c:v>
                </c:pt>
                <c:pt idx="3">
                  <c:v>302</c:v>
                </c:pt>
                <c:pt idx="6">
                  <c:v>140</c:v>
                </c:pt>
                <c:pt idx="9">
                  <c:v>121</c:v>
                </c:pt>
                <c:pt idx="12">
                  <c:v>102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279</c:v>
                </c:pt>
                <c:pt idx="3">
                  <c:v>287</c:v>
                </c:pt>
                <c:pt idx="6">
                  <c:v>315</c:v>
                </c:pt>
                <c:pt idx="9">
                  <c:v>359</c:v>
                </c:pt>
                <c:pt idx="12">
                  <c:v>383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1715</c:v>
                </c:pt>
                <c:pt idx="3">
                  <c:v>1754</c:v>
                </c:pt>
                <c:pt idx="6">
                  <c:v>1703</c:v>
                </c:pt>
                <c:pt idx="9">
                  <c:v>1732</c:v>
                </c:pt>
                <c:pt idx="12">
                  <c:v>1739</c:v>
                </c:pt>
              </c:numCache>
            </c:numRef>
          </c:val>
        </c:ser>
        <c:dLbls>
          <c:showLegendKey val="0"/>
          <c:showVal val="0"/>
          <c:showCatName val="0"/>
          <c:showSerName val="0"/>
          <c:showPercent val="0"/>
          <c:showBubbleSize val="0"/>
        </c:dLbls>
        <c:gapWidth val="100"/>
        <c:overlap val="100"/>
        <c:axId val="119267328"/>
        <c:axId val="119269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664</c:v>
                </c:pt>
                <c:pt idx="2">
                  <c:v>#N/A</c:v>
                </c:pt>
                <c:pt idx="3">
                  <c:v>#N/A</c:v>
                </c:pt>
                <c:pt idx="4">
                  <c:v>591</c:v>
                </c:pt>
                <c:pt idx="5">
                  <c:v>#N/A</c:v>
                </c:pt>
                <c:pt idx="6">
                  <c:v>#N/A</c:v>
                </c:pt>
                <c:pt idx="7">
                  <c:v>447</c:v>
                </c:pt>
                <c:pt idx="8">
                  <c:v>#N/A</c:v>
                </c:pt>
                <c:pt idx="9">
                  <c:v>#N/A</c:v>
                </c:pt>
                <c:pt idx="10">
                  <c:v>491</c:v>
                </c:pt>
                <c:pt idx="11">
                  <c:v>#N/A</c:v>
                </c:pt>
                <c:pt idx="12">
                  <c:v>#N/A</c:v>
                </c:pt>
                <c:pt idx="13">
                  <c:v>505</c:v>
                </c:pt>
                <c:pt idx="14">
                  <c:v>#N/A</c:v>
                </c:pt>
              </c:numCache>
            </c:numRef>
          </c:val>
          <c:smooth val="0"/>
        </c:ser>
        <c:dLbls>
          <c:showLegendKey val="0"/>
          <c:showVal val="0"/>
          <c:showCatName val="0"/>
          <c:showSerName val="0"/>
          <c:showPercent val="0"/>
          <c:showBubbleSize val="0"/>
        </c:dLbls>
        <c:marker val="1"/>
        <c:smooth val="0"/>
        <c:axId val="119267328"/>
        <c:axId val="119269248"/>
      </c:lineChart>
      <c:catAx>
        <c:axId val="11926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69248"/>
        <c:crosses val="autoZero"/>
        <c:auto val="1"/>
        <c:lblAlgn val="ctr"/>
        <c:lblOffset val="100"/>
        <c:tickLblSkip val="1"/>
        <c:tickMarkSkip val="1"/>
        <c:noMultiLvlLbl val="0"/>
      </c:catAx>
      <c:valAx>
        <c:axId val="11926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6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18718</c:v>
                </c:pt>
                <c:pt idx="5">
                  <c:v>18880</c:v>
                </c:pt>
                <c:pt idx="8">
                  <c:v>18686</c:v>
                </c:pt>
                <c:pt idx="11">
                  <c:v>19544</c:v>
                </c:pt>
                <c:pt idx="14">
                  <c:v>19655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2521</c:v>
                </c:pt>
                <c:pt idx="5">
                  <c:v>2406</c:v>
                </c:pt>
                <c:pt idx="8">
                  <c:v>2473</c:v>
                </c:pt>
                <c:pt idx="11">
                  <c:v>2638</c:v>
                </c:pt>
                <c:pt idx="14">
                  <c:v>2651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3850</c:v>
                </c:pt>
                <c:pt idx="5">
                  <c:v>4154</c:v>
                </c:pt>
                <c:pt idx="8">
                  <c:v>4414</c:v>
                </c:pt>
                <c:pt idx="11">
                  <c:v>4901</c:v>
                </c:pt>
                <c:pt idx="14">
                  <c:v>5701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124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1022</c:v>
                </c:pt>
                <c:pt idx="3">
                  <c:v>1133</c:v>
                </c:pt>
                <c:pt idx="6">
                  <c:v>878</c:v>
                </c:pt>
                <c:pt idx="9">
                  <c:v>857</c:v>
                </c:pt>
                <c:pt idx="12">
                  <c:v>809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1245</c:v>
                </c:pt>
                <c:pt idx="3">
                  <c:v>984</c:v>
                </c:pt>
                <c:pt idx="6">
                  <c:v>908</c:v>
                </c:pt>
                <c:pt idx="9">
                  <c:v>1487</c:v>
                </c:pt>
                <c:pt idx="12">
                  <c:v>1873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5711</c:v>
                </c:pt>
                <c:pt idx="3">
                  <c:v>5456</c:v>
                </c:pt>
                <c:pt idx="6">
                  <c:v>5848</c:v>
                </c:pt>
                <c:pt idx="9">
                  <c:v>6220</c:v>
                </c:pt>
                <c:pt idx="12">
                  <c:v>6368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815</c:v>
                </c:pt>
                <c:pt idx="3">
                  <c:v>757</c:v>
                </c:pt>
                <c:pt idx="6">
                  <c:v>699</c:v>
                </c:pt>
                <c:pt idx="9">
                  <c:v>1139</c:v>
                </c:pt>
                <c:pt idx="12">
                  <c:v>966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17926</c:v>
                </c:pt>
                <c:pt idx="3">
                  <c:v>18091</c:v>
                </c:pt>
                <c:pt idx="6">
                  <c:v>18669</c:v>
                </c:pt>
                <c:pt idx="9">
                  <c:v>19601</c:v>
                </c:pt>
                <c:pt idx="12">
                  <c:v>19301</c:v>
                </c:pt>
              </c:numCache>
            </c:numRef>
          </c:val>
        </c:ser>
        <c:dLbls>
          <c:showLegendKey val="0"/>
          <c:showVal val="0"/>
          <c:showCatName val="0"/>
          <c:showSerName val="0"/>
          <c:showPercent val="0"/>
          <c:showBubbleSize val="0"/>
        </c:dLbls>
        <c:gapWidth val="100"/>
        <c:overlap val="100"/>
        <c:axId val="122840576"/>
        <c:axId val="122842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1631</c:v>
                </c:pt>
                <c:pt idx="2">
                  <c:v>#N/A</c:v>
                </c:pt>
                <c:pt idx="3">
                  <c:v>#N/A</c:v>
                </c:pt>
                <c:pt idx="4">
                  <c:v>981</c:v>
                </c:pt>
                <c:pt idx="5">
                  <c:v>#N/A</c:v>
                </c:pt>
                <c:pt idx="6">
                  <c:v>#N/A</c:v>
                </c:pt>
                <c:pt idx="7">
                  <c:v>1429</c:v>
                </c:pt>
                <c:pt idx="8">
                  <c:v>#N/A</c:v>
                </c:pt>
                <c:pt idx="9">
                  <c:v>#N/A</c:v>
                </c:pt>
                <c:pt idx="10">
                  <c:v>2220</c:v>
                </c:pt>
                <c:pt idx="11">
                  <c:v>#N/A</c:v>
                </c:pt>
                <c:pt idx="12">
                  <c:v>#N/A</c:v>
                </c:pt>
                <c:pt idx="13">
                  <c:v>1434</c:v>
                </c:pt>
                <c:pt idx="14">
                  <c:v>#N/A</c:v>
                </c:pt>
              </c:numCache>
            </c:numRef>
          </c:val>
          <c:smooth val="0"/>
        </c:ser>
        <c:dLbls>
          <c:showLegendKey val="0"/>
          <c:showVal val="0"/>
          <c:showCatName val="0"/>
          <c:showSerName val="0"/>
          <c:showPercent val="0"/>
          <c:showBubbleSize val="0"/>
        </c:dLbls>
        <c:marker val="1"/>
        <c:smooth val="0"/>
        <c:axId val="122840576"/>
        <c:axId val="122842496"/>
      </c:lineChart>
      <c:catAx>
        <c:axId val="12284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842496"/>
        <c:crosses val="autoZero"/>
        <c:auto val="1"/>
        <c:lblAlgn val="ctr"/>
        <c:lblOffset val="100"/>
        <c:tickLblSkip val="1"/>
        <c:tickMarkSkip val="1"/>
        <c:noMultiLvlLbl val="0"/>
      </c:catAx>
      <c:valAx>
        <c:axId val="12284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4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{356BEB51-8355-4B30-B9CE-B82A23D5D4BC}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{11BBB16A-8422-42DB-9147-2A993ABBADF3}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{A55CFCE7-2522-4073-A599-52E0A7E5CAE8}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{AB30D02B-EB71-4253-9CC4-9202E6807DF3}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{E4EB1C59-3589-4FB5-A592-0B1A7E47CEBC}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{BE4D9FA8-C0DC-45DC-83EB-72E546081E92}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{6C607EC8-2FC4-4E35-A305-7481A6508D7C}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{CDD1BFDC-C760-49B4-9896-F897EC2293C9}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{5C5A3C1C-2AFF-4537-8ACC-B789FB01AB2B}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{C3B7B483-AB5A-4AA8-8880-08C60004747B}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0446848"/>
        <c:axId val="130448768"/>
      </c:scatterChart>
      <c:valAx>
        <c:axId val="1304468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448768"/>
        <c:crosses val="autoZero"/>
        <c:crossBetween val="midCat"/>
      </c:valAx>
      <c:valAx>
        <c:axId val="1304487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446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{1B9FFD91-A392-4D03-8FF7-29ACA10A7236}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{6DF6C235-3678-4936-A674-7673D24BCE15}</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{8B755F5B-21A2-4960-893B-AA9DF501B66A}</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{5CAF7177-883B-4B32-8253-82CD57816508}</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{9A76D934-7E3D-44EF-8BD1-68E8DF31D003}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7.7</c:v>
                </c:pt>
                <c:pt idx="1">
                  <c:v>7.2</c:v>
                </c:pt>
                <c:pt idx="2">
                  <c:v>6.7</c:v>
                </c:pt>
                <c:pt idx="3">
                  <c:v>5.9</c:v>
                </c:pt>
                <c:pt idx="4">
                  <c:v>5.4</c:v>
                </c:pt>
              </c:numCache>
            </c:numRef>
          </c:xVal>
          <c:yVal>
            <c:numRef>
              <c:f>公会計指標分析・財政指標組合せ分析表!$K$73:$O$73</c:f>
              <c:numCache>
                <c:formatCode>#,##0.0;"▲ "#,##0.0</c:formatCode>
                <c:ptCount val="5"/>
                <c:pt idx="0">
                  <c:v>20.100000000000001</c:v>
                </c:pt>
                <c:pt idx="1">
                  <c:v>11.6</c:v>
                </c:pt>
                <c:pt idx="2">
                  <c:v>16.399999999999999</c:v>
                </c:pt>
                <c:pt idx="3">
                  <c:v>25.8</c:v>
                </c:pt>
                <c:pt idx="4">
                  <c:v>16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{F4CF368B-9FB8-4EAB-B636-60F8239166E3}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{3C5BD0E7-F901-4EE5-8302-3FC3B24E003D}</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{6C29862C-5349-4690-BB15-F962C396F6B8}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{6E6EDCD9-644D-4754-A15B-7D49A639AF06}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{6B4CB651-D1FB-4B52-8FF1-64FADEAEA4FD}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130892544"/>
        <c:axId val="130894464"/>
      </c:scatterChart>
      <c:valAx>
        <c:axId val="130892544"/>
        <c:scaling>
          <c:orientation val="minMax"/>
          <c:max val="11.6"/>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894464"/>
        <c:crosses val="autoZero"/>
        <c:crossBetween val="midCat"/>
      </c:valAx>
      <c:valAx>
        <c:axId val="130894464"/>
        <c:scaling>
          <c:orientation val="minMax"/>
          <c:max val="7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8925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組合等分は、一部事務組合の清掃事業既往債の償還が進行したことにより、平成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年度から減少しているが、下水道事業の繰出金増に伴い、公営企業分は年々増加している。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年度は、一部事務組合のごみ焼却施設延命化事業や消防救急無線デジタル化に係る組合債の新規発行により、組合等負担等見込額が増加した。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野々市中央地区整備事業及び街路事業（四十万安養寺線外１路線）の用地取得に伴う野々市市土地開発公社に対する債務保証が新たに追加されたことにより、設立法人等の負債額等負担見込額が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石川県野々市市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51,637
51,193
13.56
17,201,714
16,777,453
283,170
10,478,570
19,301,169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16.0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石川県野々市市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51,637
51,193
13.56
17,201,714
16,777,453
283,170
10,478,570
19,301,169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16.0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石川県野々市市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51,637
51,193
13.56
17,201,714
16,777,453
283,170
10,478,570
19,301,169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16.0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石川県野々市市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51,637
51,193
13.56
17,201,714
16,777,453
283,170
10,478,570
19,301,169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16.0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年度に市制移行したことや人口の増加に伴い財政需要は増加しているものの、市民税や固定資産税も伸びているため、類似団体平均を大きく上回る水準を保っている。</a:t>
          </a:r>
        </a:p>
        <a:p>
          <a:r>
            <a:rPr kumimoji="1" lang="ja-JP" altLang="en-US" sz="1300">
              <a:latin typeface="ＭＳ Ｐゴシック"/>
            </a:rPr>
            <a:t>　今後も引き続き、歳出の見直しや徴収強化等による税収の確保を図り、更なる財政基盤の強化に努める。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33020</xdr:rowOff>
    </xdr:from>
    <xdr:to>
      <xdr:col>7</xdr:col>
      <xdr:colOff>152400</xdr:colOff>
      <xdr:row>39</xdr:row>
      <xdr:rowOff>81280</xdr:rowOff>
    </xdr:to>
    <xdr:cxnSp macro="">
      <xdr:nvCxnSpPr>
        <xdr:cNvPr id="66" name="直線コネクタ 65"/>
        <xdr:cNvCxnSpPr/>
      </xdr:nvCxnSpPr>
      <xdr:spPr>
        <a:xfrm flipV="1">
          <a:off x="4114800" y="67195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81280</xdr:rowOff>
    </xdr:from>
    <xdr:to>
      <xdr:col>6</xdr:col>
      <xdr:colOff>0</xdr:colOff>
      <xdr:row>39</xdr:row>
      <xdr:rowOff>81280</xdr:rowOff>
    </xdr:to>
    <xdr:cxnSp macro="">
      <xdr:nvCxnSpPr>
        <xdr:cNvPr id="69" name="直線コネクタ 68"/>
        <xdr:cNvCxnSpPr/>
      </xdr:nvCxnSpPr>
      <xdr:spPr>
        <a:xfrm>
          <a:off x="3225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81280</xdr:rowOff>
    </xdr:from>
    <xdr:to>
      <xdr:col>4</xdr:col>
      <xdr:colOff>482600</xdr:colOff>
      <xdr:row>39</xdr:row>
      <xdr:rowOff>81280</xdr:rowOff>
    </xdr:to>
    <xdr:cxnSp macro="">
      <xdr:nvCxnSpPr>
        <xdr:cNvPr id="72" name="直線コネクタ 71"/>
        <xdr:cNvCxnSpPr/>
      </xdr:nvCxnSpPr>
      <xdr:spPr>
        <a:xfrm>
          <a:off x="2336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33020</xdr:rowOff>
    </xdr:from>
    <xdr:to>
      <xdr:col>3</xdr:col>
      <xdr:colOff>279400</xdr:colOff>
      <xdr:row>39</xdr:row>
      <xdr:rowOff>81280</xdr:rowOff>
    </xdr:to>
    <xdr:cxnSp macro="">
      <xdr:nvCxnSpPr>
        <xdr:cNvPr id="75" name="直線コネクタ 74"/>
        <xdr:cNvCxnSpPr/>
      </xdr:nvCxnSpPr>
      <xdr:spPr>
        <a:xfrm>
          <a:off x="1447800" y="6719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153670</xdr:rowOff>
    </xdr:from>
    <xdr:to>
      <xdr:col>7</xdr:col>
      <xdr:colOff>203200</xdr:colOff>
      <xdr:row>39</xdr:row>
      <xdr:rowOff>83820</xdr:rowOff>
    </xdr:to>
    <xdr:sp macro="" textlink="">
      <xdr:nvSpPr>
        <xdr:cNvPr id="85" name="円/楕円 84"/>
        <xdr:cNvSpPr/>
      </xdr:nvSpPr>
      <xdr:spPr>
        <a:xfrm>
          <a:off x="4902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170197</xdr:rowOff>
    </xdr:from>
    <xdr:ext cx="762000" cy="259045"/>
    <xdr:sp macro="" textlink="">
      <xdr:nvSpPr>
        <xdr:cNvPr id="86" name="財政力該当値テキスト"/>
        <xdr:cNvSpPr txBox="1"/>
      </xdr:nvSpPr>
      <xdr:spPr>
        <a:xfrm>
          <a:off x="5041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30480</xdr:rowOff>
    </xdr:from>
    <xdr:to>
      <xdr:col>6</xdr:col>
      <xdr:colOff>50800</xdr:colOff>
      <xdr:row>39</xdr:row>
      <xdr:rowOff>132080</xdr:rowOff>
    </xdr:to>
    <xdr:sp macro="" textlink="">
      <xdr:nvSpPr>
        <xdr:cNvPr id="87" name="円/楕円 86"/>
        <xdr:cNvSpPr/>
      </xdr:nvSpPr>
      <xdr:spPr>
        <a:xfrm>
          <a:off x="4064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142257</xdr:rowOff>
    </xdr:from>
    <xdr:ext cx="736600" cy="259045"/>
    <xdr:sp macro="" textlink="">
      <xdr:nvSpPr>
        <xdr:cNvPr id="88" name="テキスト ボックス 87"/>
        <xdr:cNvSpPr txBox="1"/>
      </xdr:nvSpPr>
      <xdr:spPr>
        <a:xfrm>
          <a:off x="3733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30480</xdr:rowOff>
    </xdr:from>
    <xdr:to>
      <xdr:col>4</xdr:col>
      <xdr:colOff>533400</xdr:colOff>
      <xdr:row>39</xdr:row>
      <xdr:rowOff>132080</xdr:rowOff>
    </xdr:to>
    <xdr:sp macro="" textlink="">
      <xdr:nvSpPr>
        <xdr:cNvPr id="89" name="円/楕円 88"/>
        <xdr:cNvSpPr/>
      </xdr:nvSpPr>
      <xdr:spPr>
        <a:xfrm>
          <a:off x="3175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142257</xdr:rowOff>
    </xdr:from>
    <xdr:ext cx="762000" cy="259045"/>
    <xdr:sp macro="" textlink="">
      <xdr:nvSpPr>
        <xdr:cNvPr id="90" name="テキスト ボックス 89"/>
        <xdr:cNvSpPr txBox="1"/>
      </xdr:nvSpPr>
      <xdr:spPr>
        <a:xfrm>
          <a:off x="2844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30480</xdr:rowOff>
    </xdr:from>
    <xdr:to>
      <xdr:col>3</xdr:col>
      <xdr:colOff>330200</xdr:colOff>
      <xdr:row>39</xdr:row>
      <xdr:rowOff>132080</xdr:rowOff>
    </xdr:to>
    <xdr:sp macro="" textlink="">
      <xdr:nvSpPr>
        <xdr:cNvPr id="91" name="円/楕円 90"/>
        <xdr:cNvSpPr/>
      </xdr:nvSpPr>
      <xdr:spPr>
        <a:xfrm>
          <a:off x="2286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142257</xdr:rowOff>
    </xdr:from>
    <xdr:ext cx="762000" cy="259045"/>
    <xdr:sp macro="" textlink="">
      <xdr:nvSpPr>
        <xdr:cNvPr id="92" name="テキスト ボックス 91"/>
        <xdr:cNvSpPr txBox="1"/>
      </xdr:nvSpPr>
      <xdr:spPr>
        <a:xfrm>
          <a:off x="1955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93" name="円/楕円 92"/>
        <xdr:cNvSpPr/>
      </xdr:nvSpPr>
      <xdr:spPr>
        <a:xfrm>
          <a:off x="1397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93997</xdr:rowOff>
    </xdr:from>
    <xdr:ext cx="762000" cy="259045"/>
    <xdr:sp macro="" textlink="">
      <xdr:nvSpPr>
        <xdr:cNvPr id="94" name="テキスト ボックス 93"/>
        <xdr:cNvSpPr txBox="1"/>
      </xdr:nvSpPr>
      <xdr:spPr>
        <a:xfrm>
          <a:off x="1066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地方消費税交付金が増加したことにより、前年度に引き続き比率が改善された。</a:t>
          </a:r>
        </a:p>
        <a:p>
          <a:r>
            <a:rPr kumimoji="1" lang="ja-JP" altLang="en-US" sz="1300">
              <a:latin typeface="ＭＳ Ｐゴシック"/>
            </a:rPr>
            <a:t>　しかし、人口増による児童福祉費や生活保護費などの扶助費は増加が続く見込みであり、経常収支比率の悪化を招く要因となるため、引き続き人件費の抑制など歳出のスリム化を推進し、行財政改革への取組を通じて、義務的経費の削減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59872</xdr:rowOff>
    </xdr:from>
    <xdr:to>
      <xdr:col>7</xdr:col>
      <xdr:colOff>152400</xdr:colOff>
      <xdr:row>60</xdr:row>
      <xdr:rowOff>87449</xdr:rowOff>
    </xdr:to>
    <xdr:cxnSp macro="">
      <xdr:nvCxnSpPr>
        <xdr:cNvPr id="131" name="直線コネクタ 130"/>
        <xdr:cNvCxnSpPr/>
      </xdr:nvCxnSpPr>
      <xdr:spPr>
        <a:xfrm flipV="1">
          <a:off x="4114800" y="10346872"/>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87449</xdr:rowOff>
    </xdr:from>
    <xdr:to>
      <xdr:col>6</xdr:col>
      <xdr:colOff>0</xdr:colOff>
      <xdr:row>60</xdr:row>
      <xdr:rowOff>163285</xdr:rowOff>
    </xdr:to>
    <xdr:cxnSp macro="">
      <xdr:nvCxnSpPr>
        <xdr:cNvPr id="134" name="直線コネクタ 133"/>
        <xdr:cNvCxnSpPr/>
      </xdr:nvCxnSpPr>
      <xdr:spPr>
        <a:xfrm flipV="1">
          <a:off x="3225800" y="10374449"/>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90368</xdr:rowOff>
    </xdr:from>
    <xdr:ext cx="736600" cy="259045"/>
    <xdr:sp macro="" textlink="">
      <xdr:nvSpPr>
        <xdr:cNvPr id="136" name="テキスト ボックス 135"/>
        <xdr:cNvSpPr txBox="1"/>
      </xdr:nvSpPr>
      <xdr:spPr>
        <a:xfrm>
          <a:off x="3733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163285</xdr:rowOff>
    </xdr:from>
    <xdr:to>
      <xdr:col>4</xdr:col>
      <xdr:colOff>482600</xdr:colOff>
      <xdr:row>61</xdr:row>
      <xdr:rowOff>157299</xdr:rowOff>
    </xdr:to>
    <xdr:cxnSp macro="">
      <xdr:nvCxnSpPr>
        <xdr:cNvPr id="137" name="直線コネクタ 136"/>
        <xdr:cNvCxnSpPr/>
      </xdr:nvCxnSpPr>
      <xdr:spPr>
        <a:xfrm flipV="1">
          <a:off x="2336800" y="10450285"/>
          <a:ext cx="889000" cy="16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743</xdr:rowOff>
    </xdr:from>
    <xdr:ext cx="762000" cy="259045"/>
    <xdr:sp macro="" textlink="">
      <xdr:nvSpPr>
        <xdr:cNvPr id="139" name="テキスト ボックス 138"/>
        <xdr:cNvSpPr txBox="1"/>
      </xdr:nvSpPr>
      <xdr:spPr>
        <a:xfrm>
          <a:off x="2844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53884</xdr:rowOff>
    </xdr:from>
    <xdr:to>
      <xdr:col>3</xdr:col>
      <xdr:colOff>279400</xdr:colOff>
      <xdr:row>61</xdr:row>
      <xdr:rowOff>157299</xdr:rowOff>
    </xdr:to>
    <xdr:cxnSp macro="">
      <xdr:nvCxnSpPr>
        <xdr:cNvPr id="140" name="直線コネクタ 139"/>
        <xdr:cNvCxnSpPr/>
      </xdr:nvCxnSpPr>
      <xdr:spPr>
        <a:xfrm>
          <a:off x="1447800" y="1051233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42108</xdr:rowOff>
    </xdr:from>
    <xdr:ext cx="762000" cy="259045"/>
    <xdr:sp macro="" textlink="">
      <xdr:nvSpPr>
        <xdr:cNvPr id="142" name="テキスト ボックス 141"/>
        <xdr:cNvSpPr txBox="1"/>
      </xdr:nvSpPr>
      <xdr:spPr>
        <a:xfrm>
          <a:off x="1955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743</xdr:rowOff>
    </xdr:from>
    <xdr:ext cx="762000" cy="259045"/>
    <xdr:sp macro="" textlink="">
      <xdr:nvSpPr>
        <xdr:cNvPr id="144" name="テキスト ボックス 143"/>
        <xdr:cNvSpPr txBox="1"/>
      </xdr:nvSpPr>
      <xdr:spPr>
        <a:xfrm>
          <a:off x="1066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9072</xdr:rowOff>
    </xdr:from>
    <xdr:to>
      <xdr:col>7</xdr:col>
      <xdr:colOff>203200</xdr:colOff>
      <xdr:row>60</xdr:row>
      <xdr:rowOff>110672</xdr:rowOff>
    </xdr:to>
    <xdr:sp macro="" textlink="">
      <xdr:nvSpPr>
        <xdr:cNvPr id="150" name="円/楕円 149"/>
        <xdr:cNvSpPr/>
      </xdr:nvSpPr>
      <xdr:spPr>
        <a:xfrm>
          <a:off x="4902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25599</xdr:rowOff>
    </xdr:from>
    <xdr:ext cx="762000" cy="259045"/>
    <xdr:sp macro="" textlink="">
      <xdr:nvSpPr>
        <xdr:cNvPr id="151" name="財政構造の弾力性該当値テキスト"/>
        <xdr:cNvSpPr txBox="1"/>
      </xdr:nvSpPr>
      <xdr:spPr>
        <a:xfrm>
          <a:off x="5041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36649</xdr:rowOff>
    </xdr:from>
    <xdr:to>
      <xdr:col>6</xdr:col>
      <xdr:colOff>50800</xdr:colOff>
      <xdr:row>60</xdr:row>
      <xdr:rowOff>138249</xdr:rowOff>
    </xdr:to>
    <xdr:sp macro="" textlink="">
      <xdr:nvSpPr>
        <xdr:cNvPr id="152" name="円/楕円 151"/>
        <xdr:cNvSpPr/>
      </xdr:nvSpPr>
      <xdr:spPr>
        <a:xfrm>
          <a:off x="4064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148426</xdr:rowOff>
    </xdr:from>
    <xdr:ext cx="736600" cy="259045"/>
    <xdr:sp macro="" textlink="">
      <xdr:nvSpPr>
        <xdr:cNvPr id="153" name="テキスト ボックス 152"/>
        <xdr:cNvSpPr txBox="1"/>
      </xdr:nvSpPr>
      <xdr:spPr>
        <a:xfrm>
          <a:off x="3733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112485</xdr:rowOff>
    </xdr:from>
    <xdr:to>
      <xdr:col>4</xdr:col>
      <xdr:colOff>533400</xdr:colOff>
      <xdr:row>61</xdr:row>
      <xdr:rowOff>42635</xdr:rowOff>
    </xdr:to>
    <xdr:sp macro="" textlink="">
      <xdr:nvSpPr>
        <xdr:cNvPr id="154" name="円/楕円 153"/>
        <xdr:cNvSpPr/>
      </xdr:nvSpPr>
      <xdr:spPr>
        <a:xfrm>
          <a:off x="3175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52812</xdr:rowOff>
    </xdr:from>
    <xdr:ext cx="762000" cy="259045"/>
    <xdr:sp macro="" textlink="">
      <xdr:nvSpPr>
        <xdr:cNvPr id="155" name="テキスト ボックス 154"/>
        <xdr:cNvSpPr txBox="1"/>
      </xdr:nvSpPr>
      <xdr:spPr>
        <a:xfrm>
          <a:off x="2844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106499</xdr:rowOff>
    </xdr:from>
    <xdr:to>
      <xdr:col>3</xdr:col>
      <xdr:colOff>330200</xdr:colOff>
      <xdr:row>62</xdr:row>
      <xdr:rowOff>36649</xdr:rowOff>
    </xdr:to>
    <xdr:sp macro="" textlink="">
      <xdr:nvSpPr>
        <xdr:cNvPr id="156" name="円/楕円 155"/>
        <xdr:cNvSpPr/>
      </xdr:nvSpPr>
      <xdr:spPr>
        <a:xfrm>
          <a:off x="2286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46826</xdr:rowOff>
    </xdr:from>
    <xdr:ext cx="762000" cy="259045"/>
    <xdr:sp macro="" textlink="">
      <xdr:nvSpPr>
        <xdr:cNvPr id="157" name="テキスト ボックス 156"/>
        <xdr:cNvSpPr txBox="1"/>
      </xdr:nvSpPr>
      <xdr:spPr>
        <a:xfrm>
          <a:off x="1955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3084</xdr:rowOff>
    </xdr:from>
    <xdr:to>
      <xdr:col>2</xdr:col>
      <xdr:colOff>127000</xdr:colOff>
      <xdr:row>61</xdr:row>
      <xdr:rowOff>104684</xdr:rowOff>
    </xdr:to>
    <xdr:sp macro="" textlink="">
      <xdr:nvSpPr>
        <xdr:cNvPr id="158" name="円/楕円 157"/>
        <xdr:cNvSpPr/>
      </xdr:nvSpPr>
      <xdr:spPr>
        <a:xfrm>
          <a:off x="1397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114861</xdr:rowOff>
    </xdr:from>
    <xdr:ext cx="762000" cy="259045"/>
    <xdr:sp macro="" textlink="">
      <xdr:nvSpPr>
        <xdr:cNvPr id="159" name="テキスト ボックス 158"/>
        <xdr:cNvSpPr txBox="1"/>
      </xdr:nvSpPr>
      <xdr:spPr>
        <a:xfrm>
          <a:off x="1066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及び石川県平均を下回っていることから、引き続き効率的な職員配置、事業見直しによる経費の節減や不要不急な事務事業の廃止・休止・整理統合・縮小・延伸等を行うことにより、コストの軽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89359</xdr:rowOff>
    </xdr:from>
    <xdr:to>
      <xdr:col>7</xdr:col>
      <xdr:colOff>152400</xdr:colOff>
      <xdr:row>82</xdr:row>
      <xdr:rowOff>162327</xdr:rowOff>
    </xdr:to>
    <xdr:cxnSp macro="">
      <xdr:nvCxnSpPr>
        <xdr:cNvPr id="194" name="直線コネクタ 193"/>
        <xdr:cNvCxnSpPr/>
      </xdr:nvCxnSpPr>
      <xdr:spPr>
        <a:xfrm>
          <a:off x="4114800" y="14148259"/>
          <a:ext cx="838200" cy="7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42842</xdr:rowOff>
    </xdr:from>
    <xdr:to>
      <xdr:col>6</xdr:col>
      <xdr:colOff>0</xdr:colOff>
      <xdr:row>82</xdr:row>
      <xdr:rowOff>89359</xdr:rowOff>
    </xdr:to>
    <xdr:cxnSp macro="">
      <xdr:nvCxnSpPr>
        <xdr:cNvPr id="197" name="直線コネクタ 196"/>
        <xdr:cNvCxnSpPr/>
      </xdr:nvCxnSpPr>
      <xdr:spPr>
        <a:xfrm>
          <a:off x="3225800" y="14101742"/>
          <a:ext cx="889000" cy="4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42842</xdr:rowOff>
    </xdr:from>
    <xdr:to>
      <xdr:col>4</xdr:col>
      <xdr:colOff>482600</xdr:colOff>
      <xdr:row>82</xdr:row>
      <xdr:rowOff>65390</xdr:rowOff>
    </xdr:to>
    <xdr:cxnSp macro="">
      <xdr:nvCxnSpPr>
        <xdr:cNvPr id="200" name="直線コネクタ 199"/>
        <xdr:cNvCxnSpPr/>
      </xdr:nvCxnSpPr>
      <xdr:spPr>
        <a:xfrm flipV="1">
          <a:off x="2336800" y="14101742"/>
          <a:ext cx="889000" cy="2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65390</xdr:rowOff>
    </xdr:from>
    <xdr:to>
      <xdr:col>3</xdr:col>
      <xdr:colOff>279400</xdr:colOff>
      <xdr:row>82</xdr:row>
      <xdr:rowOff>129696</xdr:rowOff>
    </xdr:to>
    <xdr:cxnSp macro="">
      <xdr:nvCxnSpPr>
        <xdr:cNvPr id="203" name="直線コネクタ 202"/>
        <xdr:cNvCxnSpPr/>
      </xdr:nvCxnSpPr>
      <xdr:spPr>
        <a:xfrm flipV="1">
          <a:off x="1447800" y="14124290"/>
          <a:ext cx="889000" cy="6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111527</xdr:rowOff>
    </xdr:from>
    <xdr:to>
      <xdr:col>7</xdr:col>
      <xdr:colOff>203200</xdr:colOff>
      <xdr:row>83</xdr:row>
      <xdr:rowOff>41677</xdr:rowOff>
    </xdr:to>
    <xdr:sp macro="" textlink="">
      <xdr:nvSpPr>
        <xdr:cNvPr id="213" name="円/楕円 212"/>
        <xdr:cNvSpPr/>
      </xdr:nvSpPr>
      <xdr:spPr>
        <a:xfrm>
          <a:off x="4902200" y="141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128054</xdr:rowOff>
    </xdr:from>
    <xdr:ext cx="762000" cy="259045"/>
    <xdr:sp macro="" textlink="">
      <xdr:nvSpPr>
        <xdr:cNvPr id="214" name="人件費・物件費等の状況該当値テキスト"/>
        <xdr:cNvSpPr txBox="1"/>
      </xdr:nvSpPr>
      <xdr:spPr>
        <a:xfrm>
          <a:off x="5041900" y="1401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91,372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38559</xdr:rowOff>
    </xdr:from>
    <xdr:to>
      <xdr:col>6</xdr:col>
      <xdr:colOff>50800</xdr:colOff>
      <xdr:row>82</xdr:row>
      <xdr:rowOff>140159</xdr:rowOff>
    </xdr:to>
    <xdr:sp macro="" textlink="">
      <xdr:nvSpPr>
        <xdr:cNvPr id="215" name="円/楕円 214"/>
        <xdr:cNvSpPr/>
      </xdr:nvSpPr>
      <xdr:spPr>
        <a:xfrm>
          <a:off x="4064000" y="1409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150336</xdr:rowOff>
    </xdr:from>
    <xdr:ext cx="736600" cy="259045"/>
    <xdr:sp macro="" textlink="">
      <xdr:nvSpPr>
        <xdr:cNvPr id="216" name="テキスト ボックス 215"/>
        <xdr:cNvSpPr txBox="1"/>
      </xdr:nvSpPr>
      <xdr:spPr>
        <a:xfrm>
          <a:off x="3733800" y="13866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85,929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163492</xdr:rowOff>
    </xdr:from>
    <xdr:to>
      <xdr:col>4</xdr:col>
      <xdr:colOff>533400</xdr:colOff>
      <xdr:row>82</xdr:row>
      <xdr:rowOff>93642</xdr:rowOff>
    </xdr:to>
    <xdr:sp macro="" textlink="">
      <xdr:nvSpPr>
        <xdr:cNvPr id="217" name="円/楕円 216"/>
        <xdr:cNvSpPr/>
      </xdr:nvSpPr>
      <xdr:spPr>
        <a:xfrm>
          <a:off x="3175000" y="1405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103819</xdr:rowOff>
    </xdr:from>
    <xdr:ext cx="762000" cy="259045"/>
    <xdr:sp macro="" textlink="">
      <xdr:nvSpPr>
        <xdr:cNvPr id="218" name="テキスト ボックス 217"/>
        <xdr:cNvSpPr txBox="1"/>
      </xdr:nvSpPr>
      <xdr:spPr>
        <a:xfrm>
          <a:off x="2844800" y="1381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82,459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14590</xdr:rowOff>
    </xdr:from>
    <xdr:to>
      <xdr:col>3</xdr:col>
      <xdr:colOff>330200</xdr:colOff>
      <xdr:row>82</xdr:row>
      <xdr:rowOff>116190</xdr:rowOff>
    </xdr:to>
    <xdr:sp macro="" textlink="">
      <xdr:nvSpPr>
        <xdr:cNvPr id="219" name="円/楕円 218"/>
        <xdr:cNvSpPr/>
      </xdr:nvSpPr>
      <xdr:spPr>
        <a:xfrm>
          <a:off x="2286000" y="1407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126367</xdr:rowOff>
    </xdr:from>
    <xdr:ext cx="762000" cy="259045"/>
    <xdr:sp macro="" textlink="">
      <xdr:nvSpPr>
        <xdr:cNvPr id="220" name="テキスト ボックス 219"/>
        <xdr:cNvSpPr txBox="1"/>
      </xdr:nvSpPr>
      <xdr:spPr>
        <a:xfrm>
          <a:off x="1955800" y="1384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84,141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78896</xdr:rowOff>
    </xdr:from>
    <xdr:to>
      <xdr:col>2</xdr:col>
      <xdr:colOff>127000</xdr:colOff>
      <xdr:row>83</xdr:row>
      <xdr:rowOff>9046</xdr:rowOff>
    </xdr:to>
    <xdr:sp macro="" textlink="">
      <xdr:nvSpPr>
        <xdr:cNvPr id="221" name="円/楕円 220"/>
        <xdr:cNvSpPr/>
      </xdr:nvSpPr>
      <xdr:spPr>
        <a:xfrm>
          <a:off x="1397000" y="1413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19223</xdr:rowOff>
    </xdr:from>
    <xdr:ext cx="762000" cy="259045"/>
    <xdr:sp macro="" textlink="">
      <xdr:nvSpPr>
        <xdr:cNvPr id="222" name="テキスト ボックス 221"/>
        <xdr:cNvSpPr txBox="1"/>
      </xdr:nvSpPr>
      <xdr:spPr>
        <a:xfrm>
          <a:off x="1066800" y="1390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国準拠により給与改正を行っている。</a:t>
          </a:r>
          <a:endParaRPr kumimoji="1" lang="en-US" altLang="ja-JP" sz="1300">
            <a:latin typeface="ＭＳ Ｐゴシック"/>
          </a:endParaRPr>
        </a:p>
        <a:p>
          <a:r>
            <a:rPr kumimoji="1" lang="ja-JP" altLang="en-US" sz="1300">
              <a:latin typeface="ＭＳ Ｐゴシック"/>
            </a:rPr>
            <a:t>　等級別基準職務表の条例化に伴い、給与格付けの見直しを行った結果、前年度と比較して数値は上昇しているが、類似団体平均値と同水準であり全国市平均値を下回っている。</a:t>
          </a:r>
          <a:endParaRPr kumimoji="1" lang="en-US" altLang="ja-JP" sz="1300">
            <a:latin typeface="ＭＳ Ｐゴシック"/>
          </a:endParaRPr>
        </a:p>
        <a:p>
          <a:r>
            <a:rPr kumimoji="1" lang="ja-JP" altLang="en-US" sz="1300">
              <a:latin typeface="ＭＳ Ｐゴシック"/>
            </a:rPr>
            <a:t>　今後も国の給与改定の動向を注視しながら、引き続き給与の適正化に努める。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74991</xdr:rowOff>
    </xdr:from>
    <xdr:to>
      <xdr:col>24</xdr:col>
      <xdr:colOff>558800</xdr:colOff>
      <xdr:row>83</xdr:row>
      <xdr:rowOff>167821</xdr:rowOff>
    </xdr:to>
    <xdr:cxnSp macro="">
      <xdr:nvCxnSpPr>
        <xdr:cNvPr id="258" name="直線コネクタ 257"/>
        <xdr:cNvCxnSpPr/>
      </xdr:nvCxnSpPr>
      <xdr:spPr>
        <a:xfrm>
          <a:off x="16179800" y="14133891"/>
          <a:ext cx="8382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9"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6048</xdr:rowOff>
    </xdr:from>
    <xdr:to>
      <xdr:col>23</xdr:col>
      <xdr:colOff>406400</xdr:colOff>
      <xdr:row>82</xdr:row>
      <xdr:rowOff>74991</xdr:rowOff>
    </xdr:to>
    <xdr:cxnSp macro="">
      <xdr:nvCxnSpPr>
        <xdr:cNvPr id="261" name="直線コネクタ 260"/>
        <xdr:cNvCxnSpPr/>
      </xdr:nvCxnSpPr>
      <xdr:spPr>
        <a:xfrm>
          <a:off x="15290800" y="140649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6048</xdr:rowOff>
    </xdr:from>
    <xdr:to>
      <xdr:col>22</xdr:col>
      <xdr:colOff>203200</xdr:colOff>
      <xdr:row>86</xdr:row>
      <xdr:rowOff>170543</xdr:rowOff>
    </xdr:to>
    <xdr:cxnSp macro="">
      <xdr:nvCxnSpPr>
        <xdr:cNvPr id="264" name="直線コネクタ 263"/>
        <xdr:cNvCxnSpPr/>
      </xdr:nvCxnSpPr>
      <xdr:spPr>
        <a:xfrm flipV="1">
          <a:off x="14401800" y="14064948"/>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170543</xdr:rowOff>
    </xdr:from>
    <xdr:to>
      <xdr:col>21</xdr:col>
      <xdr:colOff>0</xdr:colOff>
      <xdr:row>87</xdr:row>
      <xdr:rowOff>136979</xdr:rowOff>
    </xdr:to>
    <xdr:cxnSp macro="">
      <xdr:nvCxnSpPr>
        <xdr:cNvPr id="267" name="直線コネクタ 266"/>
        <xdr:cNvCxnSpPr/>
      </xdr:nvCxnSpPr>
      <xdr:spPr>
        <a:xfrm flipV="1">
          <a:off x="13512800" y="149152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7" name="円/楕円 276"/>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89098</xdr:rowOff>
    </xdr:from>
    <xdr:ext cx="762000" cy="259045"/>
    <xdr:sp macro="" textlink="">
      <xdr:nvSpPr>
        <xdr:cNvPr id="278" name="給与水準   （国との比較）該当値テキスト"/>
        <xdr:cNvSpPr txBox="1"/>
      </xdr:nvSpPr>
      <xdr:spPr>
        <a:xfrm>
          <a:off x="17106900" y="143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24191</xdr:rowOff>
    </xdr:from>
    <xdr:to>
      <xdr:col>23</xdr:col>
      <xdr:colOff>457200</xdr:colOff>
      <xdr:row>82</xdr:row>
      <xdr:rowOff>125791</xdr:rowOff>
    </xdr:to>
    <xdr:sp macro="" textlink="">
      <xdr:nvSpPr>
        <xdr:cNvPr id="279" name="円/楕円 278"/>
        <xdr:cNvSpPr/>
      </xdr:nvSpPr>
      <xdr:spPr>
        <a:xfrm>
          <a:off x="16129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135968</xdr:rowOff>
    </xdr:from>
    <xdr:ext cx="736600" cy="259045"/>
    <xdr:sp macro="" textlink="">
      <xdr:nvSpPr>
        <xdr:cNvPr id="280" name="テキスト ボックス 279"/>
        <xdr:cNvSpPr txBox="1"/>
      </xdr:nvSpPr>
      <xdr:spPr>
        <a:xfrm>
          <a:off x="15798800" y="1385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126698</xdr:rowOff>
    </xdr:from>
    <xdr:to>
      <xdr:col>22</xdr:col>
      <xdr:colOff>254000</xdr:colOff>
      <xdr:row>82</xdr:row>
      <xdr:rowOff>56848</xdr:rowOff>
    </xdr:to>
    <xdr:sp macro="" textlink="">
      <xdr:nvSpPr>
        <xdr:cNvPr id="281" name="円/楕円 280"/>
        <xdr:cNvSpPr/>
      </xdr:nvSpPr>
      <xdr:spPr>
        <a:xfrm>
          <a:off x="15240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67025</xdr:rowOff>
    </xdr:from>
    <xdr:ext cx="762000" cy="259045"/>
    <xdr:sp macro="" textlink="">
      <xdr:nvSpPr>
        <xdr:cNvPr id="282" name="テキスト ボックス 281"/>
        <xdr:cNvSpPr txBox="1"/>
      </xdr:nvSpPr>
      <xdr:spPr>
        <a:xfrm>
          <a:off x="14909800" y="1378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119743</xdr:rowOff>
    </xdr:from>
    <xdr:to>
      <xdr:col>21</xdr:col>
      <xdr:colOff>50800</xdr:colOff>
      <xdr:row>87</xdr:row>
      <xdr:rowOff>49893</xdr:rowOff>
    </xdr:to>
    <xdr:sp macro="" textlink="">
      <xdr:nvSpPr>
        <xdr:cNvPr id="283" name="円/楕円 282"/>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60070</xdr:rowOff>
    </xdr:from>
    <xdr:ext cx="762000" cy="259045"/>
    <xdr:sp macro="" textlink="">
      <xdr:nvSpPr>
        <xdr:cNvPr id="284" name="テキスト ボックス 283"/>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86179</xdr:rowOff>
    </xdr:from>
    <xdr:to>
      <xdr:col>19</xdr:col>
      <xdr:colOff>533400</xdr:colOff>
      <xdr:row>88</xdr:row>
      <xdr:rowOff>16329</xdr:rowOff>
    </xdr:to>
    <xdr:sp macro="" textlink="">
      <xdr:nvSpPr>
        <xdr:cNvPr id="285" name="円/楕円 284"/>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26506</xdr:rowOff>
    </xdr:from>
    <xdr:ext cx="762000" cy="259045"/>
    <xdr:sp macro="" textlink="">
      <xdr:nvSpPr>
        <xdr:cNvPr id="286" name="テキスト ボックス 285"/>
        <xdr:cNvSpPr txBox="1"/>
      </xdr:nvSpPr>
      <xdr:spPr>
        <a:xfrm>
          <a:off x="13131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類似団体平均、全国平均及び石川県平均の数値を下回っているが、人口増に伴う事務量の増加にも配慮しつつ、引き続き効率的な職員配置による定員管理の適正化や事務の効率化に努める。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39476</xdr:rowOff>
    </xdr:from>
    <xdr:to>
      <xdr:col>24</xdr:col>
      <xdr:colOff>558800</xdr:colOff>
      <xdr:row>60</xdr:row>
      <xdr:rowOff>47519</xdr:rowOff>
    </xdr:to>
    <xdr:cxnSp macro="">
      <xdr:nvCxnSpPr>
        <xdr:cNvPr id="321" name="直線コネクタ 320"/>
        <xdr:cNvCxnSpPr/>
      </xdr:nvCxnSpPr>
      <xdr:spPr>
        <a:xfrm>
          <a:off x="16179800" y="1032647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2"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39476</xdr:rowOff>
    </xdr:from>
    <xdr:to>
      <xdr:col>23</xdr:col>
      <xdr:colOff>406400</xdr:colOff>
      <xdr:row>60</xdr:row>
      <xdr:rowOff>45508</xdr:rowOff>
    </xdr:to>
    <xdr:cxnSp macro="">
      <xdr:nvCxnSpPr>
        <xdr:cNvPr id="324" name="直線コネクタ 323"/>
        <xdr:cNvCxnSpPr/>
      </xdr:nvCxnSpPr>
      <xdr:spPr>
        <a:xfrm flipV="1">
          <a:off x="15290800" y="1032647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45508</xdr:rowOff>
    </xdr:from>
    <xdr:to>
      <xdr:col>22</xdr:col>
      <xdr:colOff>203200</xdr:colOff>
      <xdr:row>60</xdr:row>
      <xdr:rowOff>51541</xdr:rowOff>
    </xdr:to>
    <xdr:cxnSp macro="">
      <xdr:nvCxnSpPr>
        <xdr:cNvPr id="327" name="直線コネクタ 326"/>
        <xdr:cNvCxnSpPr/>
      </xdr:nvCxnSpPr>
      <xdr:spPr>
        <a:xfrm flipV="1">
          <a:off x="14401800" y="1033250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51541</xdr:rowOff>
    </xdr:from>
    <xdr:to>
      <xdr:col>21</xdr:col>
      <xdr:colOff>0</xdr:colOff>
      <xdr:row>60</xdr:row>
      <xdr:rowOff>57573</xdr:rowOff>
    </xdr:to>
    <xdr:cxnSp macro="">
      <xdr:nvCxnSpPr>
        <xdr:cNvPr id="330" name="直線コネクタ 329"/>
        <xdr:cNvCxnSpPr/>
      </xdr:nvCxnSpPr>
      <xdr:spPr>
        <a:xfrm flipV="1">
          <a:off x="13512800" y="1033854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168169</xdr:rowOff>
    </xdr:from>
    <xdr:to>
      <xdr:col>24</xdr:col>
      <xdr:colOff>609600</xdr:colOff>
      <xdr:row>60</xdr:row>
      <xdr:rowOff>98319</xdr:rowOff>
    </xdr:to>
    <xdr:sp macro="" textlink="">
      <xdr:nvSpPr>
        <xdr:cNvPr id="340" name="円/楕円 339"/>
        <xdr:cNvSpPr/>
      </xdr:nvSpPr>
      <xdr:spPr>
        <a:xfrm>
          <a:off x="16967200" y="102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13246</xdr:rowOff>
    </xdr:from>
    <xdr:ext cx="762000" cy="259045"/>
    <xdr:sp macro="" textlink="">
      <xdr:nvSpPr>
        <xdr:cNvPr id="341" name="定員管理の状況該当値テキスト"/>
        <xdr:cNvSpPr txBox="1"/>
      </xdr:nvSpPr>
      <xdr:spPr>
        <a:xfrm>
          <a:off x="17106900" y="1012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160126</xdr:rowOff>
    </xdr:from>
    <xdr:to>
      <xdr:col>23</xdr:col>
      <xdr:colOff>457200</xdr:colOff>
      <xdr:row>60</xdr:row>
      <xdr:rowOff>90276</xdr:rowOff>
    </xdr:to>
    <xdr:sp macro="" textlink="">
      <xdr:nvSpPr>
        <xdr:cNvPr id="342" name="円/楕円 341"/>
        <xdr:cNvSpPr/>
      </xdr:nvSpPr>
      <xdr:spPr>
        <a:xfrm>
          <a:off x="16129000" y="10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100453</xdr:rowOff>
    </xdr:from>
    <xdr:ext cx="736600" cy="259045"/>
    <xdr:sp macro="" textlink="">
      <xdr:nvSpPr>
        <xdr:cNvPr id="343" name="テキスト ボックス 342"/>
        <xdr:cNvSpPr txBox="1"/>
      </xdr:nvSpPr>
      <xdr:spPr>
        <a:xfrm>
          <a:off x="15798800" y="10044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166158</xdr:rowOff>
    </xdr:from>
    <xdr:to>
      <xdr:col>22</xdr:col>
      <xdr:colOff>254000</xdr:colOff>
      <xdr:row>60</xdr:row>
      <xdr:rowOff>96308</xdr:rowOff>
    </xdr:to>
    <xdr:sp macro="" textlink="">
      <xdr:nvSpPr>
        <xdr:cNvPr id="344" name="円/楕円 343"/>
        <xdr:cNvSpPr/>
      </xdr:nvSpPr>
      <xdr:spPr>
        <a:xfrm>
          <a:off x="15240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106485</xdr:rowOff>
    </xdr:from>
    <xdr:ext cx="762000" cy="259045"/>
    <xdr:sp macro="" textlink="">
      <xdr:nvSpPr>
        <xdr:cNvPr id="345" name="テキスト ボックス 344"/>
        <xdr:cNvSpPr txBox="1"/>
      </xdr:nvSpPr>
      <xdr:spPr>
        <a:xfrm>
          <a:off x="14909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741</xdr:rowOff>
    </xdr:from>
    <xdr:to>
      <xdr:col>21</xdr:col>
      <xdr:colOff>50800</xdr:colOff>
      <xdr:row>60</xdr:row>
      <xdr:rowOff>102341</xdr:rowOff>
    </xdr:to>
    <xdr:sp macro="" textlink="">
      <xdr:nvSpPr>
        <xdr:cNvPr id="346" name="円/楕円 345"/>
        <xdr:cNvSpPr/>
      </xdr:nvSpPr>
      <xdr:spPr>
        <a:xfrm>
          <a:off x="14351000" y="102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112518</xdr:rowOff>
    </xdr:from>
    <xdr:ext cx="762000" cy="259045"/>
    <xdr:sp macro="" textlink="">
      <xdr:nvSpPr>
        <xdr:cNvPr id="347" name="テキスト ボックス 346"/>
        <xdr:cNvSpPr txBox="1"/>
      </xdr:nvSpPr>
      <xdr:spPr>
        <a:xfrm>
          <a:off x="14020800" y="1005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6773</xdr:rowOff>
    </xdr:from>
    <xdr:to>
      <xdr:col>19</xdr:col>
      <xdr:colOff>533400</xdr:colOff>
      <xdr:row>60</xdr:row>
      <xdr:rowOff>108373</xdr:rowOff>
    </xdr:to>
    <xdr:sp macro="" textlink="">
      <xdr:nvSpPr>
        <xdr:cNvPr id="348" name="円/楕円 347"/>
        <xdr:cNvSpPr/>
      </xdr:nvSpPr>
      <xdr:spPr>
        <a:xfrm>
          <a:off x="13462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118550</xdr:rowOff>
    </xdr:from>
    <xdr:ext cx="762000" cy="259045"/>
    <xdr:sp macro="" textlink="">
      <xdr:nvSpPr>
        <xdr:cNvPr id="349" name="テキスト ボックス 348"/>
        <xdr:cNvSpPr txBox="1"/>
      </xdr:nvSpPr>
      <xdr:spPr>
        <a:xfrm>
          <a:off x="13131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市税や地方消費税交付金の増により比率は改善されたが、布水中大規模改造事業債の元金償還開始や文化会館大規模改修事業の元利償還額が増加したことなどにより、実質公債費自体は増加となっている。</a:t>
          </a:r>
        </a:p>
        <a:p>
          <a:r>
            <a:rPr kumimoji="1" lang="ja-JP" altLang="en-US" sz="1300">
              <a:latin typeface="ＭＳ Ｐゴシック"/>
            </a:rPr>
            <a:t>　引き続き関係する公営企業や一部事務組合の公債費の状況を注視しつつ普通会計における建設地方債の新規発行の抑制、交付税措置のある有利な地方債の活用により公債費負担の更なる改善に努める。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20955</xdr:rowOff>
    </xdr:from>
    <xdr:to>
      <xdr:col>24</xdr:col>
      <xdr:colOff>558800</xdr:colOff>
      <xdr:row>39</xdr:row>
      <xdr:rowOff>51118</xdr:rowOff>
    </xdr:to>
    <xdr:cxnSp macro="">
      <xdr:nvCxnSpPr>
        <xdr:cNvPr id="379" name="直線コネクタ 378"/>
        <xdr:cNvCxnSpPr/>
      </xdr:nvCxnSpPr>
      <xdr:spPr>
        <a:xfrm flipV="1">
          <a:off x="16179800" y="670750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80"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51118</xdr:rowOff>
    </xdr:from>
    <xdr:to>
      <xdr:col>23</xdr:col>
      <xdr:colOff>406400</xdr:colOff>
      <xdr:row>39</xdr:row>
      <xdr:rowOff>99378</xdr:rowOff>
    </xdr:to>
    <xdr:cxnSp macro="">
      <xdr:nvCxnSpPr>
        <xdr:cNvPr id="382" name="直線コネクタ 381"/>
        <xdr:cNvCxnSpPr/>
      </xdr:nvCxnSpPr>
      <xdr:spPr>
        <a:xfrm flipV="1">
          <a:off x="15290800" y="67376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99378</xdr:rowOff>
    </xdr:from>
    <xdr:to>
      <xdr:col>22</xdr:col>
      <xdr:colOff>203200</xdr:colOff>
      <xdr:row>39</xdr:row>
      <xdr:rowOff>129540</xdr:rowOff>
    </xdr:to>
    <xdr:cxnSp macro="">
      <xdr:nvCxnSpPr>
        <xdr:cNvPr id="385" name="直線コネクタ 384"/>
        <xdr:cNvCxnSpPr/>
      </xdr:nvCxnSpPr>
      <xdr:spPr>
        <a:xfrm flipV="1">
          <a:off x="14401800" y="67859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129540</xdr:rowOff>
    </xdr:from>
    <xdr:to>
      <xdr:col>21</xdr:col>
      <xdr:colOff>0</xdr:colOff>
      <xdr:row>39</xdr:row>
      <xdr:rowOff>159703</xdr:rowOff>
    </xdr:to>
    <xdr:cxnSp macro="">
      <xdr:nvCxnSpPr>
        <xdr:cNvPr id="388" name="直線コネクタ 387"/>
        <xdr:cNvCxnSpPr/>
      </xdr:nvCxnSpPr>
      <xdr:spPr>
        <a:xfrm flipV="1">
          <a:off x="13512800" y="681609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141605</xdr:rowOff>
    </xdr:from>
    <xdr:to>
      <xdr:col>24</xdr:col>
      <xdr:colOff>609600</xdr:colOff>
      <xdr:row>39</xdr:row>
      <xdr:rowOff>71755</xdr:rowOff>
    </xdr:to>
    <xdr:sp macro="" textlink="">
      <xdr:nvSpPr>
        <xdr:cNvPr id="398" name="円/楕円 397"/>
        <xdr:cNvSpPr/>
      </xdr:nvSpPr>
      <xdr:spPr>
        <a:xfrm>
          <a:off x="169672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158132</xdr:rowOff>
    </xdr:from>
    <xdr:ext cx="762000" cy="259045"/>
    <xdr:sp macro="" textlink="">
      <xdr:nvSpPr>
        <xdr:cNvPr id="399" name="公債費負担の状況該当値テキスト"/>
        <xdr:cNvSpPr txBox="1"/>
      </xdr:nvSpPr>
      <xdr:spPr>
        <a:xfrm>
          <a:off x="17106900" y="650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318</xdr:rowOff>
    </xdr:from>
    <xdr:to>
      <xdr:col>23</xdr:col>
      <xdr:colOff>457200</xdr:colOff>
      <xdr:row>39</xdr:row>
      <xdr:rowOff>101918</xdr:rowOff>
    </xdr:to>
    <xdr:sp macro="" textlink="">
      <xdr:nvSpPr>
        <xdr:cNvPr id="400" name="円/楕円 399"/>
        <xdr:cNvSpPr/>
      </xdr:nvSpPr>
      <xdr:spPr>
        <a:xfrm>
          <a:off x="16129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401" name="テキスト ボックス 400"/>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48578</xdr:rowOff>
    </xdr:from>
    <xdr:to>
      <xdr:col>22</xdr:col>
      <xdr:colOff>254000</xdr:colOff>
      <xdr:row>39</xdr:row>
      <xdr:rowOff>150178</xdr:rowOff>
    </xdr:to>
    <xdr:sp macro="" textlink="">
      <xdr:nvSpPr>
        <xdr:cNvPr id="402" name="円/楕円 401"/>
        <xdr:cNvSpPr/>
      </xdr:nvSpPr>
      <xdr:spPr>
        <a:xfrm>
          <a:off x="15240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160355</xdr:rowOff>
    </xdr:from>
    <xdr:ext cx="762000" cy="259045"/>
    <xdr:sp macro="" textlink="">
      <xdr:nvSpPr>
        <xdr:cNvPr id="403" name="テキスト ボックス 402"/>
        <xdr:cNvSpPr txBox="1"/>
      </xdr:nvSpPr>
      <xdr:spPr>
        <a:xfrm>
          <a:off x="14909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78740</xdr:rowOff>
    </xdr:from>
    <xdr:to>
      <xdr:col>21</xdr:col>
      <xdr:colOff>50800</xdr:colOff>
      <xdr:row>40</xdr:row>
      <xdr:rowOff>8890</xdr:rowOff>
    </xdr:to>
    <xdr:sp macro="" textlink="">
      <xdr:nvSpPr>
        <xdr:cNvPr id="404" name="円/楕円 403"/>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19067</xdr:rowOff>
    </xdr:from>
    <xdr:ext cx="762000" cy="259045"/>
    <xdr:sp macro="" textlink="">
      <xdr:nvSpPr>
        <xdr:cNvPr id="405" name="テキスト ボックス 404"/>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108903</xdr:rowOff>
    </xdr:from>
    <xdr:to>
      <xdr:col>19</xdr:col>
      <xdr:colOff>533400</xdr:colOff>
      <xdr:row>40</xdr:row>
      <xdr:rowOff>39053</xdr:rowOff>
    </xdr:to>
    <xdr:sp macro="" textlink="">
      <xdr:nvSpPr>
        <xdr:cNvPr id="406" name="円/楕円 405"/>
        <xdr:cNvSpPr/>
      </xdr:nvSpPr>
      <xdr:spPr>
        <a:xfrm>
          <a:off x="13462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49230</xdr:rowOff>
    </xdr:from>
    <xdr:ext cx="762000" cy="259045"/>
    <xdr:sp macro="" textlink="">
      <xdr:nvSpPr>
        <xdr:cNvPr id="407" name="テキスト ボックス 406"/>
        <xdr:cNvSpPr txBox="1"/>
      </xdr:nvSpPr>
      <xdr:spPr>
        <a:xfrm>
          <a:off x="13131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算出過程で分子となる将来負担額が、基金の積み増しに伴い減少したことにより比率が改善された。</a:t>
          </a:r>
        </a:p>
        <a:p>
          <a:r>
            <a:rPr kumimoji="1" lang="ja-JP" altLang="en-US" sz="1300">
              <a:latin typeface="ＭＳ Ｐゴシック"/>
            </a:rPr>
            <a:t>　しかし、起債残高自体は減少しておらず、今後も多額の起債や基金の取り崩しを伴う大型事業が予定されているため、これまで以上に行財政運営の合理化、効率化を図り、将来負担の抑制に努める。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99060</xdr:rowOff>
    </xdr:from>
    <xdr:to>
      <xdr:col>24</xdr:col>
      <xdr:colOff>558800</xdr:colOff>
      <xdr:row>15</xdr:row>
      <xdr:rowOff>6435</xdr:rowOff>
    </xdr:to>
    <xdr:cxnSp macro="">
      <xdr:nvCxnSpPr>
        <xdr:cNvPr id="441" name="直線コネクタ 440"/>
        <xdr:cNvCxnSpPr/>
      </xdr:nvCxnSpPr>
      <xdr:spPr>
        <a:xfrm flipV="1">
          <a:off x="16179800" y="2499360"/>
          <a:ext cx="8382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2"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102277</xdr:rowOff>
    </xdr:from>
    <xdr:to>
      <xdr:col>23</xdr:col>
      <xdr:colOff>406400</xdr:colOff>
      <xdr:row>15</xdr:row>
      <xdr:rowOff>6435</xdr:rowOff>
    </xdr:to>
    <xdr:cxnSp macro="">
      <xdr:nvCxnSpPr>
        <xdr:cNvPr id="444" name="直線コネクタ 443"/>
        <xdr:cNvCxnSpPr/>
      </xdr:nvCxnSpPr>
      <xdr:spPr>
        <a:xfrm>
          <a:off x="15290800" y="2502577"/>
          <a:ext cx="8890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6" name="テキスト ボックス 445"/>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63669</xdr:rowOff>
    </xdr:from>
    <xdr:to>
      <xdr:col>22</xdr:col>
      <xdr:colOff>203200</xdr:colOff>
      <xdr:row>14</xdr:row>
      <xdr:rowOff>102277</xdr:rowOff>
    </xdr:to>
    <xdr:cxnSp macro="">
      <xdr:nvCxnSpPr>
        <xdr:cNvPr id="447" name="直線コネクタ 446"/>
        <xdr:cNvCxnSpPr/>
      </xdr:nvCxnSpPr>
      <xdr:spPr>
        <a:xfrm>
          <a:off x="14401800" y="246396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9" name="テキスト ボックス 448"/>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63669</xdr:rowOff>
    </xdr:from>
    <xdr:to>
      <xdr:col>21</xdr:col>
      <xdr:colOff>0</xdr:colOff>
      <xdr:row>14</xdr:row>
      <xdr:rowOff>132038</xdr:rowOff>
    </xdr:to>
    <xdr:cxnSp macro="">
      <xdr:nvCxnSpPr>
        <xdr:cNvPr id="450" name="直線コネクタ 449"/>
        <xdr:cNvCxnSpPr/>
      </xdr:nvCxnSpPr>
      <xdr:spPr>
        <a:xfrm flipV="1">
          <a:off x="13512800" y="2463969"/>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2" name="テキスト ボックス 451"/>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4" name="テキスト ボックス 453"/>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48260</xdr:rowOff>
    </xdr:from>
    <xdr:to>
      <xdr:col>24</xdr:col>
      <xdr:colOff>609600</xdr:colOff>
      <xdr:row>14</xdr:row>
      <xdr:rowOff>149860</xdr:rowOff>
    </xdr:to>
    <xdr:sp macro="" textlink="">
      <xdr:nvSpPr>
        <xdr:cNvPr id="460" name="円/楕円 459"/>
        <xdr:cNvSpPr/>
      </xdr:nvSpPr>
      <xdr:spPr>
        <a:xfrm>
          <a:off x="169672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64787</xdr:rowOff>
    </xdr:from>
    <xdr:ext cx="762000" cy="259045"/>
    <xdr:sp macro="" textlink="">
      <xdr:nvSpPr>
        <xdr:cNvPr id="461" name="将来負担の状況該当値テキスト"/>
        <xdr:cNvSpPr txBox="1"/>
      </xdr:nvSpPr>
      <xdr:spPr>
        <a:xfrm>
          <a:off x="17106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127085</xdr:rowOff>
    </xdr:from>
    <xdr:to>
      <xdr:col>23</xdr:col>
      <xdr:colOff>457200</xdr:colOff>
      <xdr:row>15</xdr:row>
      <xdr:rowOff>57235</xdr:rowOff>
    </xdr:to>
    <xdr:sp macro="" textlink="">
      <xdr:nvSpPr>
        <xdr:cNvPr id="462" name="円/楕円 461"/>
        <xdr:cNvSpPr/>
      </xdr:nvSpPr>
      <xdr:spPr>
        <a:xfrm>
          <a:off x="16129000" y="25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67412</xdr:rowOff>
    </xdr:from>
    <xdr:ext cx="736600" cy="259045"/>
    <xdr:sp macro="" textlink="">
      <xdr:nvSpPr>
        <xdr:cNvPr id="463" name="テキスト ボックス 462"/>
        <xdr:cNvSpPr txBox="1"/>
      </xdr:nvSpPr>
      <xdr:spPr>
        <a:xfrm>
          <a:off x="15798800" y="229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51477</xdr:rowOff>
    </xdr:from>
    <xdr:to>
      <xdr:col>22</xdr:col>
      <xdr:colOff>254000</xdr:colOff>
      <xdr:row>14</xdr:row>
      <xdr:rowOff>153077</xdr:rowOff>
    </xdr:to>
    <xdr:sp macro="" textlink="">
      <xdr:nvSpPr>
        <xdr:cNvPr id="464" name="円/楕円 463"/>
        <xdr:cNvSpPr/>
      </xdr:nvSpPr>
      <xdr:spPr>
        <a:xfrm>
          <a:off x="152400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163254</xdr:rowOff>
    </xdr:from>
    <xdr:ext cx="762000" cy="259045"/>
    <xdr:sp macro="" textlink="">
      <xdr:nvSpPr>
        <xdr:cNvPr id="465" name="テキスト ボックス 464"/>
        <xdr:cNvSpPr txBox="1"/>
      </xdr:nvSpPr>
      <xdr:spPr>
        <a:xfrm>
          <a:off x="14909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12869</xdr:rowOff>
    </xdr:from>
    <xdr:to>
      <xdr:col>21</xdr:col>
      <xdr:colOff>50800</xdr:colOff>
      <xdr:row>14</xdr:row>
      <xdr:rowOff>114469</xdr:rowOff>
    </xdr:to>
    <xdr:sp macro="" textlink="">
      <xdr:nvSpPr>
        <xdr:cNvPr id="466" name="円/楕円 465"/>
        <xdr:cNvSpPr/>
      </xdr:nvSpPr>
      <xdr:spPr>
        <a:xfrm>
          <a:off x="14351000" y="24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124646</xdr:rowOff>
    </xdr:from>
    <xdr:ext cx="762000" cy="259045"/>
    <xdr:sp macro="" textlink="">
      <xdr:nvSpPr>
        <xdr:cNvPr id="467" name="テキスト ボックス 466"/>
        <xdr:cNvSpPr txBox="1"/>
      </xdr:nvSpPr>
      <xdr:spPr>
        <a:xfrm>
          <a:off x="14020800" y="218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81238</xdr:rowOff>
    </xdr:from>
    <xdr:to>
      <xdr:col>19</xdr:col>
      <xdr:colOff>533400</xdr:colOff>
      <xdr:row>15</xdr:row>
      <xdr:rowOff>11388</xdr:rowOff>
    </xdr:to>
    <xdr:sp macro="" textlink="">
      <xdr:nvSpPr>
        <xdr:cNvPr id="468" name="円/楕円 467"/>
        <xdr:cNvSpPr/>
      </xdr:nvSpPr>
      <xdr:spPr>
        <a:xfrm>
          <a:off x="13462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21565</xdr:rowOff>
    </xdr:from>
    <xdr:ext cx="762000" cy="259045"/>
    <xdr:sp macro="" textlink="">
      <xdr:nvSpPr>
        <xdr:cNvPr id="469" name="テキスト ボックス 468"/>
        <xdr:cNvSpPr txBox="1"/>
      </xdr:nvSpPr>
      <xdr:spPr>
        <a:xfrm>
          <a:off x="13131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石川県野々市市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51,637
51,193
13.56
17,201,714
16,777,453
283,170
10,478,570
19,301,169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16.0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類似団体平均と比較すると、人件費に係る経常収支比率は低くなっているが、これはゴミ処理業務や消防業務を一部事務組合で行っていることによるものである。</a:t>
          </a:r>
        </a:p>
        <a:p>
          <a:r>
            <a:rPr kumimoji="1" lang="ja-JP" altLang="en-US" sz="1300">
              <a:latin typeface="ＭＳ Ｐゴシック"/>
            </a:rPr>
            <a:t>　しかしながら、それら人件費に準ずる費用を考慮しても類似団体平均を下回っているところであり、今後も効率的な職員配置により更なる人件費の抑制に努める。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154758</xdr:rowOff>
    </xdr:from>
    <xdr:to>
      <xdr:col>7</xdr:col>
      <xdr:colOff>15875</xdr:colOff>
      <xdr:row>34</xdr:row>
      <xdr:rowOff>15966</xdr:rowOff>
    </xdr:to>
    <xdr:cxnSp macro="">
      <xdr:nvCxnSpPr>
        <xdr:cNvPr id="68" name="直線コネクタ 67"/>
        <xdr:cNvCxnSpPr/>
      </xdr:nvCxnSpPr>
      <xdr:spPr>
        <a:xfrm flipV="1">
          <a:off x="3987800" y="58126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167822</xdr:rowOff>
    </xdr:from>
    <xdr:to>
      <xdr:col>5</xdr:col>
      <xdr:colOff>549275</xdr:colOff>
      <xdr:row>34</xdr:row>
      <xdr:rowOff>15966</xdr:rowOff>
    </xdr:to>
    <xdr:cxnSp macro="">
      <xdr:nvCxnSpPr>
        <xdr:cNvPr id="71" name="直線コネクタ 70"/>
        <xdr:cNvCxnSpPr/>
      </xdr:nvCxnSpPr>
      <xdr:spPr>
        <a:xfrm>
          <a:off x="3098800" y="58256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167822</xdr:rowOff>
    </xdr:from>
    <xdr:to>
      <xdr:col>4</xdr:col>
      <xdr:colOff>346075</xdr:colOff>
      <xdr:row>34</xdr:row>
      <xdr:rowOff>29028</xdr:rowOff>
    </xdr:to>
    <xdr:cxnSp macro="">
      <xdr:nvCxnSpPr>
        <xdr:cNvPr id="74" name="直線コネクタ 73"/>
        <xdr:cNvCxnSpPr/>
      </xdr:nvCxnSpPr>
      <xdr:spPr>
        <a:xfrm flipV="1">
          <a:off x="2209800" y="582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29028</xdr:rowOff>
    </xdr:from>
    <xdr:to>
      <xdr:col>3</xdr:col>
      <xdr:colOff>142875</xdr:colOff>
      <xdr:row>34</xdr:row>
      <xdr:rowOff>55154</xdr:rowOff>
    </xdr:to>
    <xdr:cxnSp macro="">
      <xdr:nvCxnSpPr>
        <xdr:cNvPr id="77" name="直線コネクタ 76"/>
        <xdr:cNvCxnSpPr/>
      </xdr:nvCxnSpPr>
      <xdr:spPr>
        <a:xfrm flipV="1">
          <a:off x="1320800" y="58583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103958</xdr:rowOff>
    </xdr:from>
    <xdr:to>
      <xdr:col>7</xdr:col>
      <xdr:colOff>66675</xdr:colOff>
      <xdr:row>34</xdr:row>
      <xdr:rowOff>34108</xdr:rowOff>
    </xdr:to>
    <xdr:sp macro="" textlink="">
      <xdr:nvSpPr>
        <xdr:cNvPr id="87" name="円/楕円 86"/>
        <xdr:cNvSpPr/>
      </xdr:nvSpPr>
      <xdr:spPr>
        <a:xfrm>
          <a:off x="47752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12535</xdr:rowOff>
    </xdr:from>
    <xdr:ext cx="762000" cy="259045"/>
    <xdr:sp macro="" textlink="">
      <xdr:nvSpPr>
        <xdr:cNvPr id="88" name="人件費該当値テキスト"/>
        <xdr:cNvSpPr txBox="1"/>
      </xdr:nvSpPr>
      <xdr:spPr>
        <a:xfrm>
          <a:off x="4914900" y="567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136616</xdr:rowOff>
    </xdr:from>
    <xdr:to>
      <xdr:col>5</xdr:col>
      <xdr:colOff>600075</xdr:colOff>
      <xdr:row>34</xdr:row>
      <xdr:rowOff>66766</xdr:rowOff>
    </xdr:to>
    <xdr:sp macro="" textlink="">
      <xdr:nvSpPr>
        <xdr:cNvPr id="89" name="円/楕円 88"/>
        <xdr:cNvSpPr/>
      </xdr:nvSpPr>
      <xdr:spPr>
        <a:xfrm>
          <a:off x="3937000" y="57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76943</xdr:rowOff>
    </xdr:from>
    <xdr:ext cx="736600" cy="259045"/>
    <xdr:sp macro="" textlink="">
      <xdr:nvSpPr>
        <xdr:cNvPr id="90" name="テキスト ボックス 89"/>
        <xdr:cNvSpPr txBox="1"/>
      </xdr:nvSpPr>
      <xdr:spPr>
        <a:xfrm>
          <a:off x="3606800" y="5563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117022</xdr:rowOff>
    </xdr:from>
    <xdr:to>
      <xdr:col>4</xdr:col>
      <xdr:colOff>396875</xdr:colOff>
      <xdr:row>34</xdr:row>
      <xdr:rowOff>47172</xdr:rowOff>
    </xdr:to>
    <xdr:sp macro="" textlink="">
      <xdr:nvSpPr>
        <xdr:cNvPr id="91" name="円/楕円 90"/>
        <xdr:cNvSpPr/>
      </xdr:nvSpPr>
      <xdr:spPr>
        <a:xfrm>
          <a:off x="3048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57349</xdr:rowOff>
    </xdr:from>
    <xdr:ext cx="762000" cy="259045"/>
    <xdr:sp macro="" textlink="">
      <xdr:nvSpPr>
        <xdr:cNvPr id="92" name="テキスト ボックス 91"/>
        <xdr:cNvSpPr txBox="1"/>
      </xdr:nvSpPr>
      <xdr:spPr>
        <a:xfrm>
          <a:off x="2717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149678</xdr:rowOff>
    </xdr:from>
    <xdr:to>
      <xdr:col>3</xdr:col>
      <xdr:colOff>193675</xdr:colOff>
      <xdr:row>34</xdr:row>
      <xdr:rowOff>79828</xdr:rowOff>
    </xdr:to>
    <xdr:sp macro="" textlink="">
      <xdr:nvSpPr>
        <xdr:cNvPr id="93" name="円/楕円 92"/>
        <xdr:cNvSpPr/>
      </xdr:nvSpPr>
      <xdr:spPr>
        <a:xfrm>
          <a:off x="2159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90005</xdr:rowOff>
    </xdr:from>
    <xdr:ext cx="762000" cy="259045"/>
    <xdr:sp macro="" textlink="">
      <xdr:nvSpPr>
        <xdr:cNvPr id="94" name="テキスト ボックス 93"/>
        <xdr:cNvSpPr txBox="1"/>
      </xdr:nvSpPr>
      <xdr:spPr>
        <a:xfrm>
          <a:off x="1828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4354</xdr:rowOff>
    </xdr:from>
    <xdr:to>
      <xdr:col>1</xdr:col>
      <xdr:colOff>676275</xdr:colOff>
      <xdr:row>34</xdr:row>
      <xdr:rowOff>105954</xdr:rowOff>
    </xdr:to>
    <xdr:sp macro="" textlink="">
      <xdr:nvSpPr>
        <xdr:cNvPr id="95" name="円/楕円 94"/>
        <xdr:cNvSpPr/>
      </xdr:nvSpPr>
      <xdr:spPr>
        <a:xfrm>
          <a:off x="12700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116131</xdr:rowOff>
    </xdr:from>
    <xdr:ext cx="762000" cy="259045"/>
    <xdr:sp macro="" textlink="">
      <xdr:nvSpPr>
        <xdr:cNvPr id="96" name="テキスト ボックス 95"/>
        <xdr:cNvSpPr txBox="1"/>
      </xdr:nvSpPr>
      <xdr:spPr>
        <a:xfrm>
          <a:off x="939800" y="560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物件費に係る経常収支比率は、類似団体平均、全国平均及び石川県平均を上回っている。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年度においては、小学校給食センター各種保守委託料やスクールバス自動車借上料が増加したことにより、平成</a:t>
          </a:r>
          <a:r>
            <a:rPr kumimoji="1" lang="en-US" altLang="ja-JP" sz="1300">
              <a:latin typeface="ＭＳ Ｐゴシック"/>
            </a:rPr>
            <a:t>26</a:t>
          </a:r>
          <a:r>
            <a:rPr kumimoji="1" lang="ja-JP" altLang="en-US" sz="1300">
              <a:latin typeface="ＭＳ Ｐゴシック"/>
            </a:rPr>
            <a:t>年度より</a:t>
          </a:r>
          <a:r>
            <a:rPr kumimoji="1" lang="en-US" altLang="ja-JP" sz="1300">
              <a:latin typeface="ＭＳ Ｐゴシック"/>
            </a:rPr>
            <a:t>0.4</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今後も事務事業の見直し等によりさらなるコストの軽減に努める。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130810</xdr:rowOff>
    </xdr:from>
    <xdr:to>
      <xdr:col>24</xdr:col>
      <xdr:colOff>31750</xdr:colOff>
      <xdr:row>17</xdr:row>
      <xdr:rowOff>161290</xdr:rowOff>
    </xdr:to>
    <xdr:cxnSp macro="">
      <xdr:nvCxnSpPr>
        <xdr:cNvPr id="129" name="直線コネクタ 128"/>
        <xdr:cNvCxnSpPr/>
      </xdr:nvCxnSpPr>
      <xdr:spPr>
        <a:xfrm>
          <a:off x="15671800" y="3045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100330</xdr:rowOff>
    </xdr:from>
    <xdr:to>
      <xdr:col>22</xdr:col>
      <xdr:colOff>565150</xdr:colOff>
      <xdr:row>17</xdr:row>
      <xdr:rowOff>130810</xdr:rowOff>
    </xdr:to>
    <xdr:cxnSp macro="">
      <xdr:nvCxnSpPr>
        <xdr:cNvPr id="132" name="直線コネクタ 131"/>
        <xdr:cNvCxnSpPr/>
      </xdr:nvCxnSpPr>
      <xdr:spPr>
        <a:xfrm>
          <a:off x="14782800" y="3014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31750</xdr:rowOff>
    </xdr:from>
    <xdr:to>
      <xdr:col>21</xdr:col>
      <xdr:colOff>361950</xdr:colOff>
      <xdr:row>17</xdr:row>
      <xdr:rowOff>100330</xdr:rowOff>
    </xdr:to>
    <xdr:cxnSp macro="">
      <xdr:nvCxnSpPr>
        <xdr:cNvPr id="135" name="直線コネクタ 134"/>
        <xdr:cNvCxnSpPr/>
      </xdr:nvCxnSpPr>
      <xdr:spPr>
        <a:xfrm>
          <a:off x="13893800" y="2946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31750</xdr:rowOff>
    </xdr:from>
    <xdr:to>
      <xdr:col>20</xdr:col>
      <xdr:colOff>158750</xdr:colOff>
      <xdr:row>17</xdr:row>
      <xdr:rowOff>31750</xdr:rowOff>
    </xdr:to>
    <xdr:cxnSp macro="">
      <xdr:nvCxnSpPr>
        <xdr:cNvPr id="138" name="直線コネクタ 137"/>
        <xdr:cNvCxnSpPr/>
      </xdr:nvCxnSpPr>
      <xdr:spPr>
        <a:xfrm>
          <a:off x="13004800" y="294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110490</xdr:rowOff>
    </xdr:from>
    <xdr:to>
      <xdr:col>24</xdr:col>
      <xdr:colOff>82550</xdr:colOff>
      <xdr:row>18</xdr:row>
      <xdr:rowOff>40640</xdr:rowOff>
    </xdr:to>
    <xdr:sp macro="" textlink="">
      <xdr:nvSpPr>
        <xdr:cNvPr id="148" name="円/楕円 147"/>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82567</xdr:rowOff>
    </xdr:from>
    <xdr:ext cx="762000" cy="259045"/>
    <xdr:sp macro="" textlink="">
      <xdr:nvSpPr>
        <xdr:cNvPr id="149"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80010</xdr:rowOff>
    </xdr:from>
    <xdr:to>
      <xdr:col>22</xdr:col>
      <xdr:colOff>615950</xdr:colOff>
      <xdr:row>18</xdr:row>
      <xdr:rowOff>10160</xdr:rowOff>
    </xdr:to>
    <xdr:sp macro="" textlink="">
      <xdr:nvSpPr>
        <xdr:cNvPr id="150" name="円/楕円 149"/>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166387</xdr:rowOff>
    </xdr:from>
    <xdr:ext cx="736600" cy="259045"/>
    <xdr:sp macro="" textlink="">
      <xdr:nvSpPr>
        <xdr:cNvPr id="151" name="テキスト ボックス 150"/>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49530</xdr:rowOff>
    </xdr:from>
    <xdr:to>
      <xdr:col>21</xdr:col>
      <xdr:colOff>412750</xdr:colOff>
      <xdr:row>17</xdr:row>
      <xdr:rowOff>151130</xdr:rowOff>
    </xdr:to>
    <xdr:sp macro="" textlink="">
      <xdr:nvSpPr>
        <xdr:cNvPr id="152" name="円/楕円 151"/>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135907</xdr:rowOff>
    </xdr:from>
    <xdr:ext cx="762000" cy="259045"/>
    <xdr:sp macro="" textlink="">
      <xdr:nvSpPr>
        <xdr:cNvPr id="153" name="テキスト ボックス 152"/>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152400</xdr:rowOff>
    </xdr:from>
    <xdr:to>
      <xdr:col>20</xdr:col>
      <xdr:colOff>209550</xdr:colOff>
      <xdr:row>17</xdr:row>
      <xdr:rowOff>82550</xdr:rowOff>
    </xdr:to>
    <xdr:sp macro="" textlink="">
      <xdr:nvSpPr>
        <xdr:cNvPr id="154" name="円/楕円 153"/>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67327</xdr:rowOff>
    </xdr:from>
    <xdr:ext cx="762000" cy="259045"/>
    <xdr:sp macro="" textlink="">
      <xdr:nvSpPr>
        <xdr:cNvPr id="155" name="テキスト ボックス 154"/>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56" name="円/楕円 155"/>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57" name="テキスト ボックス 156"/>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扶助費に係る経常収支比率は、類似団体平均、全国平均及び石川県平均を上回っている。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年度においては、民間保育園２園の増加に伴う児童福祉費の増加などにより、平成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0.6</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今後も増加が見込まれることから、他経費の歳出抑制により経常収支比率全体の改善に努める必要がある。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56</xdr:row>
      <xdr:rowOff>50800</xdr:rowOff>
    </xdr:to>
    <xdr:cxnSp macro="">
      <xdr:nvCxnSpPr>
        <xdr:cNvPr id="194" name="直線コネクタ 193"/>
        <xdr:cNvCxnSpPr/>
      </xdr:nvCxnSpPr>
      <xdr:spPr>
        <a:xfrm>
          <a:off x="3987800" y="9594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165100</xdr:rowOff>
    </xdr:from>
    <xdr:to>
      <xdr:col>5</xdr:col>
      <xdr:colOff>549275</xdr:colOff>
      <xdr:row>56</xdr:row>
      <xdr:rowOff>31750</xdr:rowOff>
    </xdr:to>
    <xdr:cxnSp macro="">
      <xdr:nvCxnSpPr>
        <xdr:cNvPr id="197" name="直線コネクタ 196"/>
        <xdr:cNvCxnSpPr/>
      </xdr:nvCxnSpPr>
      <xdr:spPr>
        <a:xfrm flipV="1">
          <a:off x="3098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31750</xdr:rowOff>
    </xdr:to>
    <xdr:cxnSp macro="">
      <xdr:nvCxnSpPr>
        <xdr:cNvPr id="200" name="直線コネクタ 199"/>
        <xdr:cNvCxnSpPr/>
      </xdr:nvCxnSpPr>
      <xdr:spPr>
        <a:xfrm>
          <a:off x="2209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xdr:rowOff>
    </xdr:from>
    <xdr:to>
      <xdr:col>3</xdr:col>
      <xdr:colOff>142875</xdr:colOff>
      <xdr:row>56</xdr:row>
      <xdr:rowOff>31750</xdr:rowOff>
    </xdr:to>
    <xdr:cxnSp macro="">
      <xdr:nvCxnSpPr>
        <xdr:cNvPr id="203" name="直線コネクタ 202"/>
        <xdr:cNvCxnSpPr/>
      </xdr:nvCxnSpPr>
      <xdr:spPr>
        <a:xfrm>
          <a:off x="1320800" y="94329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13" name="円/楕円 212"/>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14"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114300</xdr:rowOff>
    </xdr:from>
    <xdr:to>
      <xdr:col>5</xdr:col>
      <xdr:colOff>600075</xdr:colOff>
      <xdr:row>56</xdr:row>
      <xdr:rowOff>44450</xdr:rowOff>
    </xdr:to>
    <xdr:sp macro="" textlink="">
      <xdr:nvSpPr>
        <xdr:cNvPr id="215" name="円/楕円 214"/>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216" name="テキスト ボックス 215"/>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17" name="円/楕円 216"/>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67327</xdr:rowOff>
    </xdr:from>
    <xdr:ext cx="762000" cy="259045"/>
    <xdr:sp macro="" textlink="">
      <xdr:nvSpPr>
        <xdr:cNvPr id="218" name="テキスト ボックス 217"/>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9" name="円/楕円 218"/>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20" name="テキスト ボックス 219"/>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123825</xdr:rowOff>
    </xdr:from>
    <xdr:to>
      <xdr:col>1</xdr:col>
      <xdr:colOff>676275</xdr:colOff>
      <xdr:row>55</xdr:row>
      <xdr:rowOff>53975</xdr:rowOff>
    </xdr:to>
    <xdr:sp macro="" textlink="">
      <xdr:nvSpPr>
        <xdr:cNvPr id="221" name="円/楕円 220"/>
        <xdr:cNvSpPr/>
      </xdr:nvSpPr>
      <xdr:spPr>
        <a:xfrm>
          <a:off x="1270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38752</xdr:rowOff>
    </xdr:from>
    <xdr:ext cx="762000" cy="259045"/>
    <xdr:sp macro="" textlink="">
      <xdr:nvSpPr>
        <xdr:cNvPr id="222" name="テキスト ボックス 221"/>
        <xdr:cNvSpPr txBox="1"/>
      </xdr:nvSpPr>
      <xdr:spPr>
        <a:xfrm>
          <a:off x="939800" y="946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その他の経常収支比率は、下水道事業の公営企業会計適用に伴い、繰出金として支出していたものが、補助費等として支出されることとなったため、</a:t>
          </a:r>
          <a:r>
            <a:rPr kumimoji="1" lang="en-US" altLang="ja-JP" sz="1300">
              <a:latin typeface="ＭＳ Ｐゴシック"/>
            </a:rPr>
            <a:t>2.5</a:t>
          </a:r>
          <a:r>
            <a:rPr kumimoji="1" lang="ja-JP" altLang="en-US" sz="1300">
              <a:latin typeface="ＭＳ Ｐゴシック"/>
            </a:rPr>
            <a:t>ポイントと大幅に改善した。</a:t>
          </a:r>
          <a:endParaRPr kumimoji="1" lang="en-US" altLang="ja-JP" sz="1300">
            <a:latin typeface="ＭＳ Ｐゴシック"/>
          </a:endParaRPr>
        </a:p>
        <a:p>
          <a:r>
            <a:rPr kumimoji="1" lang="ja-JP" altLang="en-US" sz="1300">
              <a:latin typeface="ＭＳ Ｐゴシック"/>
            </a:rPr>
            <a:t>　今後も各特別会計において使用料収入や税収入を確保するなど、繰出金の抑制に努める。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56</xdr:row>
      <xdr:rowOff>35560</xdr:rowOff>
    </xdr:to>
    <xdr:cxnSp macro="">
      <xdr:nvCxnSpPr>
        <xdr:cNvPr id="255" name="直線コネクタ 254"/>
        <xdr:cNvCxnSpPr/>
      </xdr:nvCxnSpPr>
      <xdr:spPr>
        <a:xfrm flipV="1">
          <a:off x="15671800" y="94462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35560</xdr:rowOff>
    </xdr:to>
    <xdr:cxnSp macro="">
      <xdr:nvCxnSpPr>
        <xdr:cNvPr id="258" name="直線コネクタ 257"/>
        <xdr:cNvCxnSpPr/>
      </xdr:nvCxnSpPr>
      <xdr:spPr>
        <a:xfrm>
          <a:off x="14782800" y="9598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55</xdr:row>
      <xdr:rowOff>168910</xdr:rowOff>
    </xdr:to>
    <xdr:cxnSp macro="">
      <xdr:nvCxnSpPr>
        <xdr:cNvPr id="261" name="直線コネクタ 260"/>
        <xdr:cNvCxnSpPr/>
      </xdr:nvCxnSpPr>
      <xdr:spPr>
        <a:xfrm>
          <a:off x="13893800" y="959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55</xdr:row>
      <xdr:rowOff>161290</xdr:rowOff>
    </xdr:to>
    <xdr:cxnSp macro="">
      <xdr:nvCxnSpPr>
        <xdr:cNvPr id="264" name="直線コネクタ 263"/>
        <xdr:cNvCxnSpPr/>
      </xdr:nvCxnSpPr>
      <xdr:spPr>
        <a:xfrm>
          <a:off x="13004800" y="957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137160</xdr:rowOff>
    </xdr:from>
    <xdr:to>
      <xdr:col>24</xdr:col>
      <xdr:colOff>82550</xdr:colOff>
      <xdr:row>55</xdr:row>
      <xdr:rowOff>67310</xdr:rowOff>
    </xdr:to>
    <xdr:sp macro="" textlink="">
      <xdr:nvSpPr>
        <xdr:cNvPr id="274" name="円/楕円 273"/>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153687</xdr:rowOff>
    </xdr:from>
    <xdr:ext cx="762000" cy="259045"/>
    <xdr:sp macro="" textlink="">
      <xdr:nvSpPr>
        <xdr:cNvPr id="275"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76" name="円/楕円 275"/>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77" name="テキスト ボックス 276"/>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8" name="円/楕円 277"/>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9" name="テキスト ボックス 278"/>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80" name="円/楕円 279"/>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81" name="テキスト ボックス 280"/>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82" name="円/楕円 281"/>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83" name="テキスト ボックス 282"/>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補助費等に係る経常収支比率は、下水道事業の公営企業会計適用に伴い、繰出金として支出していたものが、補助費等として支出されることとなったため、</a:t>
          </a:r>
          <a:r>
            <a:rPr kumimoji="1" lang="en-US" altLang="ja-JP" sz="1300">
              <a:latin typeface="ＭＳ Ｐゴシック"/>
            </a:rPr>
            <a:t>2.2</a:t>
          </a:r>
          <a:r>
            <a:rPr kumimoji="1" lang="ja-JP" altLang="en-US" sz="1300">
              <a:latin typeface="ＭＳ Ｐゴシック"/>
            </a:rPr>
            <a:t>ポイントと大幅に悪化した。</a:t>
          </a:r>
        </a:p>
        <a:p>
          <a:r>
            <a:rPr kumimoji="1" lang="ja-JP" altLang="en-US" sz="1300">
              <a:latin typeface="ＭＳ Ｐゴシック"/>
            </a:rPr>
            <a:t>　今後も、一部事務組合の運営を注視しつつ、また各種補助団体へ交付している補助金について、不適当と認められる補助金については見直しや廃止を求める等補助金の適正化に努める。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136144</xdr:rowOff>
    </xdr:to>
    <xdr:cxnSp macro="">
      <xdr:nvCxnSpPr>
        <xdr:cNvPr id="313" name="直線コネクタ 312"/>
        <xdr:cNvCxnSpPr/>
      </xdr:nvCxnSpPr>
      <xdr:spPr>
        <a:xfrm>
          <a:off x="15671800" y="620776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122428</xdr:rowOff>
    </xdr:to>
    <xdr:cxnSp macro="">
      <xdr:nvCxnSpPr>
        <xdr:cNvPr id="316" name="直線コネクタ 315"/>
        <xdr:cNvCxnSpPr/>
      </xdr:nvCxnSpPr>
      <xdr:spPr>
        <a:xfrm flipV="1">
          <a:off x="14782800" y="62077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37</xdr:row>
      <xdr:rowOff>46990</xdr:rowOff>
    </xdr:to>
    <xdr:cxnSp macro="">
      <xdr:nvCxnSpPr>
        <xdr:cNvPr id="319" name="直線コネクタ 318"/>
        <xdr:cNvCxnSpPr/>
      </xdr:nvCxnSpPr>
      <xdr:spPr>
        <a:xfrm flipV="1">
          <a:off x="13893800" y="62946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69850</xdr:rowOff>
    </xdr:to>
    <xdr:cxnSp macro="">
      <xdr:nvCxnSpPr>
        <xdr:cNvPr id="322" name="直線コネクタ 321"/>
        <xdr:cNvCxnSpPr/>
      </xdr:nvCxnSpPr>
      <xdr:spPr>
        <a:xfrm flipV="1">
          <a:off x="13004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32" name="円/楕円 331"/>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57421</xdr:rowOff>
    </xdr:from>
    <xdr:ext cx="762000" cy="259045"/>
    <xdr:sp macro="" textlink="">
      <xdr:nvSpPr>
        <xdr:cNvPr id="333"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34" name="円/楕円 333"/>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71137</xdr:rowOff>
    </xdr:from>
    <xdr:ext cx="736600" cy="259045"/>
    <xdr:sp macro="" textlink="">
      <xdr:nvSpPr>
        <xdr:cNvPr id="335" name="テキスト ボックス 334"/>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36" name="円/楕円 335"/>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158005</xdr:rowOff>
    </xdr:from>
    <xdr:ext cx="762000" cy="259045"/>
    <xdr:sp macro="" textlink="">
      <xdr:nvSpPr>
        <xdr:cNvPr id="337" name="テキスト ボックス 336"/>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8" name="円/楕円 337"/>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9" name="テキスト ボックス 338"/>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40" name="円/楕円 339"/>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41" name="テキスト ボックス 340"/>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公債費に係る経常収支比率は、全国平均及び石川県平均を下回っているものの、今後予定されている大型事業に伴う起債の償還が始まることにより比率の悪化が予想されるため、予断を許さない状況である。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77</xdr:row>
      <xdr:rowOff>143002</xdr:rowOff>
    </xdr:to>
    <xdr:cxnSp macro="">
      <xdr:nvCxnSpPr>
        <xdr:cNvPr id="371" name="直線コネクタ 370"/>
        <xdr:cNvCxnSpPr/>
      </xdr:nvCxnSpPr>
      <xdr:spPr>
        <a:xfrm flipV="1">
          <a:off x="3987800" y="13317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143002</xdr:rowOff>
    </xdr:from>
    <xdr:to>
      <xdr:col>5</xdr:col>
      <xdr:colOff>549275</xdr:colOff>
      <xdr:row>77</xdr:row>
      <xdr:rowOff>143002</xdr:rowOff>
    </xdr:to>
    <xdr:cxnSp macro="">
      <xdr:nvCxnSpPr>
        <xdr:cNvPr id="374" name="直線コネクタ 373"/>
        <xdr:cNvCxnSpPr/>
      </xdr:nvCxnSpPr>
      <xdr:spPr>
        <a:xfrm>
          <a:off x="3098800" y="1334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143002</xdr:rowOff>
    </xdr:from>
    <xdr:to>
      <xdr:col>4</xdr:col>
      <xdr:colOff>346075</xdr:colOff>
      <xdr:row>78</xdr:row>
      <xdr:rowOff>8128</xdr:rowOff>
    </xdr:to>
    <xdr:cxnSp macro="">
      <xdr:nvCxnSpPr>
        <xdr:cNvPr id="377" name="直線コネクタ 376"/>
        <xdr:cNvCxnSpPr/>
      </xdr:nvCxnSpPr>
      <xdr:spPr>
        <a:xfrm flipV="1">
          <a:off x="2209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xdr:rowOff>
    </xdr:from>
    <xdr:to>
      <xdr:col>3</xdr:col>
      <xdr:colOff>142875</xdr:colOff>
      <xdr:row>78</xdr:row>
      <xdr:rowOff>8128</xdr:rowOff>
    </xdr:to>
    <xdr:cxnSp macro="">
      <xdr:nvCxnSpPr>
        <xdr:cNvPr id="380" name="直線コネクタ 379"/>
        <xdr:cNvCxnSpPr/>
      </xdr:nvCxnSpPr>
      <xdr:spPr>
        <a:xfrm>
          <a:off x="1320800" y="13376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90" name="円/楕円 389"/>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36847</xdr:rowOff>
    </xdr:from>
    <xdr:ext cx="762000" cy="259045"/>
    <xdr:sp macro="" textlink="">
      <xdr:nvSpPr>
        <xdr:cNvPr id="391"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92202</xdr:rowOff>
    </xdr:from>
    <xdr:to>
      <xdr:col>5</xdr:col>
      <xdr:colOff>600075</xdr:colOff>
      <xdr:row>78</xdr:row>
      <xdr:rowOff>22352</xdr:rowOff>
    </xdr:to>
    <xdr:sp macro="" textlink="">
      <xdr:nvSpPr>
        <xdr:cNvPr id="392" name="円/楕円 391"/>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93" name="テキスト ボックス 392"/>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92202</xdr:rowOff>
    </xdr:from>
    <xdr:to>
      <xdr:col>4</xdr:col>
      <xdr:colOff>396875</xdr:colOff>
      <xdr:row>78</xdr:row>
      <xdr:rowOff>22352</xdr:rowOff>
    </xdr:to>
    <xdr:sp macro="" textlink="">
      <xdr:nvSpPr>
        <xdr:cNvPr id="394" name="円/楕円 393"/>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95" name="テキスト ボックス 394"/>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128778</xdr:rowOff>
    </xdr:from>
    <xdr:to>
      <xdr:col>3</xdr:col>
      <xdr:colOff>193675</xdr:colOff>
      <xdr:row>78</xdr:row>
      <xdr:rowOff>58928</xdr:rowOff>
    </xdr:to>
    <xdr:sp macro="" textlink="">
      <xdr:nvSpPr>
        <xdr:cNvPr id="396" name="円/楕円 395"/>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97" name="テキスト ボックス 396"/>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98" name="円/楕円 397"/>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64533</xdr:rowOff>
    </xdr:from>
    <xdr:ext cx="762000" cy="259045"/>
    <xdr:sp macro="" textlink="">
      <xdr:nvSpPr>
        <xdr:cNvPr id="399" name="テキスト ボックス 398"/>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公債費以外の経常収支比率は、扶助費や物件費に係る経常収支比率が悪化したことから、平成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年度と比較して</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ポイント悪化している。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xdr:rowOff>
    </xdr:from>
    <xdr:to>
      <xdr:col>24</xdr:col>
      <xdr:colOff>31750</xdr:colOff>
      <xdr:row>76</xdr:row>
      <xdr:rowOff>12700</xdr:rowOff>
    </xdr:to>
    <xdr:cxnSp macro="">
      <xdr:nvCxnSpPr>
        <xdr:cNvPr id="430" name="直線コネクタ 429"/>
        <xdr:cNvCxnSpPr/>
      </xdr:nvCxnSpPr>
      <xdr:spPr>
        <a:xfrm>
          <a:off x="15671800" y="13033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xdr:rowOff>
    </xdr:from>
    <xdr:to>
      <xdr:col>22</xdr:col>
      <xdr:colOff>565150</xdr:colOff>
      <xdr:row>76</xdr:row>
      <xdr:rowOff>53848</xdr:rowOff>
    </xdr:to>
    <xdr:cxnSp macro="">
      <xdr:nvCxnSpPr>
        <xdr:cNvPr id="433" name="直線コネクタ 432"/>
        <xdr:cNvCxnSpPr/>
      </xdr:nvCxnSpPr>
      <xdr:spPr>
        <a:xfrm flipV="1">
          <a:off x="14782800" y="130337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35" name="テキスト ボックス 434"/>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53848</xdr:rowOff>
    </xdr:from>
    <xdr:to>
      <xdr:col>21</xdr:col>
      <xdr:colOff>361950</xdr:colOff>
      <xdr:row>76</xdr:row>
      <xdr:rowOff>127000</xdr:rowOff>
    </xdr:to>
    <xdr:cxnSp macro="">
      <xdr:nvCxnSpPr>
        <xdr:cNvPr id="436" name="直線コネクタ 435"/>
        <xdr:cNvCxnSpPr/>
      </xdr:nvCxnSpPr>
      <xdr:spPr>
        <a:xfrm flipV="1">
          <a:off x="13893800" y="130840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8" name="テキスト ボックス 43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62992</xdr:rowOff>
    </xdr:from>
    <xdr:to>
      <xdr:col>20</xdr:col>
      <xdr:colOff>158750</xdr:colOff>
      <xdr:row>76</xdr:row>
      <xdr:rowOff>127000</xdr:rowOff>
    </xdr:to>
    <xdr:cxnSp macro="">
      <xdr:nvCxnSpPr>
        <xdr:cNvPr id="439" name="直線コネクタ 438"/>
        <xdr:cNvCxnSpPr/>
      </xdr:nvCxnSpPr>
      <xdr:spPr>
        <a:xfrm>
          <a:off x="13004800" y="130931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3" name="テキスト ボックス 442"/>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9" name="円/楕円 448"/>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149877</xdr:rowOff>
    </xdr:from>
    <xdr:ext cx="762000" cy="259045"/>
    <xdr:sp macro="" textlink="">
      <xdr:nvSpPr>
        <xdr:cNvPr id="450"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124206</xdr:rowOff>
    </xdr:from>
    <xdr:to>
      <xdr:col>22</xdr:col>
      <xdr:colOff>615950</xdr:colOff>
      <xdr:row>76</xdr:row>
      <xdr:rowOff>54356</xdr:rowOff>
    </xdr:to>
    <xdr:sp macro="" textlink="">
      <xdr:nvSpPr>
        <xdr:cNvPr id="451" name="円/楕円 450"/>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64533</xdr:rowOff>
    </xdr:from>
    <xdr:ext cx="736600" cy="259045"/>
    <xdr:sp macro="" textlink="">
      <xdr:nvSpPr>
        <xdr:cNvPr id="452" name="テキスト ボックス 451"/>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xdr:rowOff>
    </xdr:from>
    <xdr:to>
      <xdr:col>21</xdr:col>
      <xdr:colOff>412750</xdr:colOff>
      <xdr:row>76</xdr:row>
      <xdr:rowOff>104648</xdr:rowOff>
    </xdr:to>
    <xdr:sp macro="" textlink="">
      <xdr:nvSpPr>
        <xdr:cNvPr id="453" name="円/楕円 452"/>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114825</xdr:rowOff>
    </xdr:from>
    <xdr:ext cx="762000" cy="259045"/>
    <xdr:sp macro="" textlink="">
      <xdr:nvSpPr>
        <xdr:cNvPr id="454" name="テキスト ボックス 453"/>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55" name="円/楕円 454"/>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56" name="テキスト ボックス 455"/>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57" name="円/楕円 456"/>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123969</xdr:rowOff>
    </xdr:from>
    <xdr:ext cx="762000" cy="259045"/>
    <xdr:sp macro="" textlink="">
      <xdr:nvSpPr>
        <xdr:cNvPr id="458" name="テキスト ボックス 457"/>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石川県野々市市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157213</xdr:rowOff>
    </xdr:from>
    <xdr:to>
      <xdr:col>4</xdr:col>
      <xdr:colOff>1117600</xdr:colOff>
      <xdr:row>18</xdr:row>
      <xdr:rowOff>167939</xdr:rowOff>
    </xdr:to>
    <xdr:cxnSp macro="">
      <xdr:nvCxnSpPr>
        <xdr:cNvPr id="50" name="直線コネクタ 49"/>
        <xdr:cNvCxnSpPr/>
      </xdr:nvCxnSpPr>
      <xdr:spPr bwMode="auto">
        <a:xfrm flipV="1">
          <a:off x="5003800" y="3290938"/>
          <a:ext cx="647700" cy="10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108712</xdr:rowOff>
    </xdr:from>
    <xdr:to>
      <xdr:col>4</xdr:col>
      <xdr:colOff>469900</xdr:colOff>
      <xdr:row>18</xdr:row>
      <xdr:rowOff>167939</xdr:rowOff>
    </xdr:to>
    <xdr:cxnSp macro="">
      <xdr:nvCxnSpPr>
        <xdr:cNvPr id="53" name="直線コネクタ 52"/>
        <xdr:cNvCxnSpPr/>
      </xdr:nvCxnSpPr>
      <xdr:spPr bwMode="auto">
        <a:xfrm>
          <a:off x="4305300" y="3242437"/>
          <a:ext cx="698500" cy="59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56363</xdr:rowOff>
    </xdr:from>
    <xdr:to>
      <xdr:col>3</xdr:col>
      <xdr:colOff>904875</xdr:colOff>
      <xdr:row>18</xdr:row>
      <xdr:rowOff>108712</xdr:rowOff>
    </xdr:to>
    <xdr:cxnSp macro="">
      <xdr:nvCxnSpPr>
        <xdr:cNvPr id="56" name="直線コネクタ 55"/>
        <xdr:cNvCxnSpPr/>
      </xdr:nvCxnSpPr>
      <xdr:spPr bwMode="auto">
        <a:xfrm>
          <a:off x="3606800" y="3190088"/>
          <a:ext cx="698500" cy="52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53238</xdr:rowOff>
    </xdr:from>
    <xdr:to>
      <xdr:col>3</xdr:col>
      <xdr:colOff>206375</xdr:colOff>
      <xdr:row>18</xdr:row>
      <xdr:rowOff>56363</xdr:rowOff>
    </xdr:to>
    <xdr:cxnSp macro="">
      <xdr:nvCxnSpPr>
        <xdr:cNvPr id="59" name="直線コネクタ 58"/>
        <xdr:cNvCxnSpPr/>
      </xdr:nvCxnSpPr>
      <xdr:spPr bwMode="auto">
        <a:xfrm>
          <a:off x="2908300" y="3186963"/>
          <a:ext cx="698500" cy="3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106413</xdr:rowOff>
    </xdr:from>
    <xdr:to>
      <xdr:col>5</xdr:col>
      <xdr:colOff>34925</xdr:colOff>
      <xdr:row>19</xdr:row>
      <xdr:rowOff>36563</xdr:rowOff>
    </xdr:to>
    <xdr:sp macro="" textlink="">
      <xdr:nvSpPr>
        <xdr:cNvPr id="69" name="円/楕円 68"/>
        <xdr:cNvSpPr/>
      </xdr:nvSpPr>
      <xdr:spPr bwMode="auto">
        <a:xfrm>
          <a:off x="5600700" y="3240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78490</xdr:rowOff>
    </xdr:from>
    <xdr:ext cx="762000" cy="259045"/>
    <xdr:sp macro="" textlink="">
      <xdr:nvSpPr>
        <xdr:cNvPr id="70" name="人口1人当たり決算額の推移該当値テキスト130"/>
        <xdr:cNvSpPr txBox="1"/>
      </xdr:nvSpPr>
      <xdr:spPr>
        <a:xfrm>
          <a:off x="5740400" y="321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53,914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117138</xdr:rowOff>
    </xdr:from>
    <xdr:to>
      <xdr:col>4</xdr:col>
      <xdr:colOff>520700</xdr:colOff>
      <xdr:row>19</xdr:row>
      <xdr:rowOff>47289</xdr:rowOff>
    </xdr:to>
    <xdr:sp macro="" textlink="">
      <xdr:nvSpPr>
        <xdr:cNvPr id="71" name="円/楕円 70"/>
        <xdr:cNvSpPr/>
      </xdr:nvSpPr>
      <xdr:spPr bwMode="auto">
        <a:xfrm>
          <a:off x="4953000" y="325086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32066</xdr:rowOff>
    </xdr:from>
    <xdr:ext cx="736600" cy="259045"/>
    <xdr:sp macro="" textlink="">
      <xdr:nvSpPr>
        <xdr:cNvPr id="72" name="テキスト ボックス 71"/>
        <xdr:cNvSpPr txBox="1"/>
      </xdr:nvSpPr>
      <xdr:spPr>
        <a:xfrm>
          <a:off x="4622800" y="333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53,351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57912</xdr:rowOff>
    </xdr:from>
    <xdr:to>
      <xdr:col>3</xdr:col>
      <xdr:colOff>955675</xdr:colOff>
      <xdr:row>18</xdr:row>
      <xdr:rowOff>159512</xdr:rowOff>
    </xdr:to>
    <xdr:sp macro="" textlink="">
      <xdr:nvSpPr>
        <xdr:cNvPr id="73" name="円/楕円 72"/>
        <xdr:cNvSpPr/>
      </xdr:nvSpPr>
      <xdr:spPr bwMode="auto">
        <a:xfrm>
          <a:off x="4254500" y="3191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144289</xdr:rowOff>
    </xdr:from>
    <xdr:ext cx="762000" cy="259045"/>
    <xdr:sp macro="" textlink="">
      <xdr:nvSpPr>
        <xdr:cNvPr id="74" name="テキスト ボックス 73"/>
        <xdr:cNvSpPr txBox="1"/>
      </xdr:nvSpPr>
      <xdr:spPr>
        <a:xfrm>
          <a:off x="3924300" y="327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56,460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5563</xdr:rowOff>
    </xdr:from>
    <xdr:to>
      <xdr:col>3</xdr:col>
      <xdr:colOff>257175</xdr:colOff>
      <xdr:row>18</xdr:row>
      <xdr:rowOff>107163</xdr:rowOff>
    </xdr:to>
    <xdr:sp macro="" textlink="">
      <xdr:nvSpPr>
        <xdr:cNvPr id="75" name="円/楕円 74"/>
        <xdr:cNvSpPr/>
      </xdr:nvSpPr>
      <xdr:spPr bwMode="auto">
        <a:xfrm>
          <a:off x="3556000" y="3139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91939</xdr:rowOff>
    </xdr:from>
    <xdr:ext cx="762000" cy="259045"/>
    <xdr:sp macro="" textlink="">
      <xdr:nvSpPr>
        <xdr:cNvPr id="76" name="テキスト ボックス 75"/>
        <xdr:cNvSpPr txBox="1"/>
      </xdr:nvSpPr>
      <xdr:spPr>
        <a:xfrm>
          <a:off x="3225800" y="322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59,208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2438</xdr:rowOff>
    </xdr:from>
    <xdr:to>
      <xdr:col>2</xdr:col>
      <xdr:colOff>692150</xdr:colOff>
      <xdr:row>18</xdr:row>
      <xdr:rowOff>104038</xdr:rowOff>
    </xdr:to>
    <xdr:sp macro="" textlink="">
      <xdr:nvSpPr>
        <xdr:cNvPr id="77" name="円/楕円 76"/>
        <xdr:cNvSpPr/>
      </xdr:nvSpPr>
      <xdr:spPr bwMode="auto">
        <a:xfrm>
          <a:off x="2857500" y="3136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88815</xdr:rowOff>
    </xdr:from>
    <xdr:ext cx="762000" cy="259045"/>
    <xdr:sp macro="" textlink="">
      <xdr:nvSpPr>
        <xdr:cNvPr id="78" name="テキスト ボックス 77"/>
        <xdr:cNvSpPr txBox="1"/>
      </xdr:nvSpPr>
      <xdr:spPr>
        <a:xfrm>
          <a:off x="2527300" y="322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133144</xdr:rowOff>
    </xdr:from>
    <xdr:to>
      <xdr:col>4</xdr:col>
      <xdr:colOff>1117600</xdr:colOff>
      <xdr:row>36</xdr:row>
      <xdr:rowOff>138687</xdr:rowOff>
    </xdr:to>
    <xdr:cxnSp macro="">
      <xdr:nvCxnSpPr>
        <xdr:cNvPr id="115" name="直線コネクタ 114"/>
        <xdr:cNvCxnSpPr/>
      </xdr:nvCxnSpPr>
      <xdr:spPr bwMode="auto">
        <a:xfrm flipV="1">
          <a:off x="5003800" y="7086394"/>
          <a:ext cx="647700" cy="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138687</xdr:rowOff>
    </xdr:from>
    <xdr:to>
      <xdr:col>4</xdr:col>
      <xdr:colOff>469900</xdr:colOff>
      <xdr:row>36</xdr:row>
      <xdr:rowOff>159404</xdr:rowOff>
    </xdr:to>
    <xdr:cxnSp macro="">
      <xdr:nvCxnSpPr>
        <xdr:cNvPr id="118" name="直線コネクタ 117"/>
        <xdr:cNvCxnSpPr/>
      </xdr:nvCxnSpPr>
      <xdr:spPr bwMode="auto">
        <a:xfrm flipV="1">
          <a:off x="4305300" y="7091937"/>
          <a:ext cx="698500" cy="20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73879</xdr:rowOff>
    </xdr:from>
    <xdr:to>
      <xdr:col>3</xdr:col>
      <xdr:colOff>904875</xdr:colOff>
      <xdr:row>36</xdr:row>
      <xdr:rowOff>159404</xdr:rowOff>
    </xdr:to>
    <xdr:cxnSp macro="">
      <xdr:nvCxnSpPr>
        <xdr:cNvPr id="121" name="直線コネクタ 120"/>
        <xdr:cNvCxnSpPr/>
      </xdr:nvCxnSpPr>
      <xdr:spPr bwMode="auto">
        <a:xfrm>
          <a:off x="3606800" y="7027129"/>
          <a:ext cx="698500" cy="85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19615</xdr:rowOff>
    </xdr:from>
    <xdr:to>
      <xdr:col>3</xdr:col>
      <xdr:colOff>206375</xdr:colOff>
      <xdr:row>36</xdr:row>
      <xdr:rowOff>73879</xdr:rowOff>
    </xdr:to>
    <xdr:cxnSp macro="">
      <xdr:nvCxnSpPr>
        <xdr:cNvPr id="124" name="直線コネクタ 123"/>
        <xdr:cNvCxnSpPr/>
      </xdr:nvCxnSpPr>
      <xdr:spPr bwMode="auto">
        <a:xfrm>
          <a:off x="2908300" y="6972865"/>
          <a:ext cx="698500" cy="54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82344</xdr:rowOff>
    </xdr:from>
    <xdr:to>
      <xdr:col>5</xdr:col>
      <xdr:colOff>34925</xdr:colOff>
      <xdr:row>37</xdr:row>
      <xdr:rowOff>12494</xdr:rowOff>
    </xdr:to>
    <xdr:sp macro="" textlink="">
      <xdr:nvSpPr>
        <xdr:cNvPr id="134" name="円/楕円 133"/>
        <xdr:cNvSpPr/>
      </xdr:nvSpPr>
      <xdr:spPr bwMode="auto">
        <a:xfrm>
          <a:off x="5600700" y="7035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54421</xdr:rowOff>
    </xdr:from>
    <xdr:ext cx="762000" cy="259045"/>
    <xdr:sp macro="" textlink="">
      <xdr:nvSpPr>
        <xdr:cNvPr id="135" name="人口1人当たり決算額の推移該当値テキスト445"/>
        <xdr:cNvSpPr txBox="1"/>
      </xdr:nvSpPr>
      <xdr:spPr>
        <a:xfrm>
          <a:off x="5740400" y="700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87887</xdr:rowOff>
    </xdr:from>
    <xdr:to>
      <xdr:col>4</xdr:col>
      <xdr:colOff>520700</xdr:colOff>
      <xdr:row>37</xdr:row>
      <xdr:rowOff>18037</xdr:rowOff>
    </xdr:to>
    <xdr:sp macro="" textlink="">
      <xdr:nvSpPr>
        <xdr:cNvPr id="136" name="円/楕円 135"/>
        <xdr:cNvSpPr/>
      </xdr:nvSpPr>
      <xdr:spPr bwMode="auto">
        <a:xfrm>
          <a:off x="4953000" y="7041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2814</xdr:rowOff>
    </xdr:from>
    <xdr:ext cx="736600" cy="259045"/>
    <xdr:sp macro="" textlink="">
      <xdr:nvSpPr>
        <xdr:cNvPr id="137" name="テキスト ボックス 136"/>
        <xdr:cNvSpPr txBox="1"/>
      </xdr:nvSpPr>
      <xdr:spPr>
        <a:xfrm>
          <a:off x="4622800" y="712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108604</xdr:rowOff>
    </xdr:from>
    <xdr:to>
      <xdr:col>3</xdr:col>
      <xdr:colOff>955675</xdr:colOff>
      <xdr:row>37</xdr:row>
      <xdr:rowOff>38754</xdr:rowOff>
    </xdr:to>
    <xdr:sp macro="" textlink="">
      <xdr:nvSpPr>
        <xdr:cNvPr id="138" name="円/楕円 137"/>
        <xdr:cNvSpPr/>
      </xdr:nvSpPr>
      <xdr:spPr bwMode="auto">
        <a:xfrm>
          <a:off x="4254500" y="7061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23531</xdr:rowOff>
    </xdr:from>
    <xdr:ext cx="762000" cy="259045"/>
    <xdr:sp macro="" textlink="">
      <xdr:nvSpPr>
        <xdr:cNvPr id="139" name="テキスト ボックス 138"/>
        <xdr:cNvSpPr txBox="1"/>
      </xdr:nvSpPr>
      <xdr:spPr>
        <a:xfrm>
          <a:off x="3924300" y="71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23079</xdr:rowOff>
    </xdr:from>
    <xdr:to>
      <xdr:col>3</xdr:col>
      <xdr:colOff>257175</xdr:colOff>
      <xdr:row>36</xdr:row>
      <xdr:rowOff>124679</xdr:rowOff>
    </xdr:to>
    <xdr:sp macro="" textlink="">
      <xdr:nvSpPr>
        <xdr:cNvPr id="140" name="円/楕円 139"/>
        <xdr:cNvSpPr/>
      </xdr:nvSpPr>
      <xdr:spPr bwMode="auto">
        <a:xfrm>
          <a:off x="3556000" y="6976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109456</xdr:rowOff>
    </xdr:from>
    <xdr:ext cx="762000" cy="259045"/>
    <xdr:sp macro="" textlink="">
      <xdr:nvSpPr>
        <xdr:cNvPr id="141" name="テキスト ボックス 140"/>
        <xdr:cNvSpPr txBox="1"/>
      </xdr:nvSpPr>
      <xdr:spPr>
        <a:xfrm>
          <a:off x="3225800" y="706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311715</xdr:rowOff>
    </xdr:from>
    <xdr:to>
      <xdr:col>2</xdr:col>
      <xdr:colOff>692150</xdr:colOff>
      <xdr:row>36</xdr:row>
      <xdr:rowOff>70415</xdr:rowOff>
    </xdr:to>
    <xdr:sp macro="" textlink="">
      <xdr:nvSpPr>
        <xdr:cNvPr id="142" name="円/楕円 141"/>
        <xdr:cNvSpPr/>
      </xdr:nvSpPr>
      <xdr:spPr bwMode="auto">
        <a:xfrm>
          <a:off x="2857500" y="6922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55192</xdr:rowOff>
    </xdr:from>
    <xdr:ext cx="762000" cy="259045"/>
    <xdr:sp macro="" textlink="">
      <xdr:nvSpPr>
        <xdr:cNvPr id="143" name="テキスト ボックス 142"/>
        <xdr:cNvSpPr txBox="1"/>
      </xdr:nvSpPr>
      <xdr:spPr>
        <a:xfrm>
          <a:off x="2527300" y="700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石川県野々市市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51,637
51,193
13.56
17,201,714
16,777,453
283,170
10,478,570
19,301,169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16.0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59530</xdr:rowOff>
    </xdr:from>
    <xdr:to>
      <xdr:col>6</xdr:col>
      <xdr:colOff>511175</xdr:colOff>
      <xdr:row>38</xdr:row>
      <xdr:rowOff>67165</xdr:rowOff>
    </xdr:to>
    <xdr:cxnSp macro="">
      <xdr:nvCxnSpPr>
        <xdr:cNvPr id="59" name="直線コネクタ 58"/>
        <xdr:cNvCxnSpPr/>
      </xdr:nvCxnSpPr>
      <xdr:spPr>
        <a:xfrm>
          <a:off x="3797300" y="6574630"/>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59530</xdr:rowOff>
    </xdr:from>
    <xdr:to>
      <xdr:col>5</xdr:col>
      <xdr:colOff>358775</xdr:colOff>
      <xdr:row>38</xdr:row>
      <xdr:rowOff>79327</xdr:rowOff>
    </xdr:to>
    <xdr:cxnSp macro="">
      <xdr:nvCxnSpPr>
        <xdr:cNvPr id="62" name="直線コネクタ 61"/>
        <xdr:cNvCxnSpPr/>
      </xdr:nvCxnSpPr>
      <xdr:spPr>
        <a:xfrm flipV="1">
          <a:off x="2908300" y="6574630"/>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50798</xdr:rowOff>
    </xdr:from>
    <xdr:to>
      <xdr:col>4</xdr:col>
      <xdr:colOff>155575</xdr:colOff>
      <xdr:row>38</xdr:row>
      <xdr:rowOff>79327</xdr:rowOff>
    </xdr:to>
    <xdr:cxnSp macro="">
      <xdr:nvCxnSpPr>
        <xdr:cNvPr id="65" name="直線コネクタ 64"/>
        <xdr:cNvCxnSpPr/>
      </xdr:nvCxnSpPr>
      <xdr:spPr>
        <a:xfrm>
          <a:off x="2019300" y="6565898"/>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36990</xdr:rowOff>
    </xdr:from>
    <xdr:to>
      <xdr:col>2</xdr:col>
      <xdr:colOff>638175</xdr:colOff>
      <xdr:row>38</xdr:row>
      <xdr:rowOff>50798</xdr:rowOff>
    </xdr:to>
    <xdr:cxnSp macro="">
      <xdr:nvCxnSpPr>
        <xdr:cNvPr id="68" name="直線コネクタ 67"/>
        <xdr:cNvCxnSpPr/>
      </xdr:nvCxnSpPr>
      <xdr:spPr>
        <a:xfrm>
          <a:off x="1130300" y="6552090"/>
          <a:ext cx="8890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16365</xdr:rowOff>
    </xdr:from>
    <xdr:to>
      <xdr:col>6</xdr:col>
      <xdr:colOff>561975</xdr:colOff>
      <xdr:row>38</xdr:row>
      <xdr:rowOff>117965</xdr:rowOff>
    </xdr:to>
    <xdr:sp macro="" textlink="">
      <xdr:nvSpPr>
        <xdr:cNvPr id="78" name="円/楕円 77"/>
        <xdr:cNvSpPr/>
      </xdr:nvSpPr>
      <xdr:spPr>
        <a:xfrm>
          <a:off x="4584700" y="65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166242</xdr:rowOff>
    </xdr:from>
    <xdr:ext cx="534377" cy="259045"/>
    <xdr:sp macro="" textlink="">
      <xdr:nvSpPr>
        <xdr:cNvPr id="79" name="人件費該当値テキスト"/>
        <xdr:cNvSpPr txBox="1"/>
      </xdr:nvSpPr>
      <xdr:spPr>
        <a:xfrm>
          <a:off x="4686300" y="65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43,173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8730</xdr:rowOff>
    </xdr:from>
    <xdr:to>
      <xdr:col>5</xdr:col>
      <xdr:colOff>409575</xdr:colOff>
      <xdr:row>38</xdr:row>
      <xdr:rowOff>110330</xdr:rowOff>
    </xdr:to>
    <xdr:sp macro="" textlink="">
      <xdr:nvSpPr>
        <xdr:cNvPr id="80" name="円/楕円 79"/>
        <xdr:cNvSpPr/>
      </xdr:nvSpPr>
      <xdr:spPr>
        <a:xfrm>
          <a:off x="3746500" y="65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101457</xdr:rowOff>
    </xdr:from>
    <xdr:ext cx="534377" cy="259045"/>
    <xdr:sp macro="" textlink="">
      <xdr:nvSpPr>
        <xdr:cNvPr id="81" name="テキスト ボックス 80"/>
        <xdr:cNvSpPr txBox="1"/>
      </xdr:nvSpPr>
      <xdr:spPr>
        <a:xfrm>
          <a:off x="3530111" y="66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43,507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28527</xdr:rowOff>
    </xdr:from>
    <xdr:to>
      <xdr:col>4</xdr:col>
      <xdr:colOff>206375</xdr:colOff>
      <xdr:row>38</xdr:row>
      <xdr:rowOff>130127</xdr:rowOff>
    </xdr:to>
    <xdr:sp macro="" textlink="">
      <xdr:nvSpPr>
        <xdr:cNvPr id="82" name="円/楕円 81"/>
        <xdr:cNvSpPr/>
      </xdr:nvSpPr>
      <xdr:spPr>
        <a:xfrm>
          <a:off x="2857500" y="654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121254</xdr:rowOff>
    </xdr:from>
    <xdr:ext cx="534377" cy="259045"/>
    <xdr:sp macro="" textlink="">
      <xdr:nvSpPr>
        <xdr:cNvPr id="83" name="テキスト ボックス 82"/>
        <xdr:cNvSpPr txBox="1"/>
      </xdr:nvSpPr>
      <xdr:spPr>
        <a:xfrm>
          <a:off x="2641111" y="663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171448</xdr:rowOff>
    </xdr:from>
    <xdr:to>
      <xdr:col>3</xdr:col>
      <xdr:colOff>3175</xdr:colOff>
      <xdr:row>38</xdr:row>
      <xdr:rowOff>101598</xdr:rowOff>
    </xdr:to>
    <xdr:sp macro="" textlink="">
      <xdr:nvSpPr>
        <xdr:cNvPr id="84" name="円/楕円 83"/>
        <xdr:cNvSpPr/>
      </xdr:nvSpPr>
      <xdr:spPr>
        <a:xfrm>
          <a:off x="1968500" y="651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92725</xdr:rowOff>
    </xdr:from>
    <xdr:ext cx="534377" cy="259045"/>
    <xdr:sp macro="" textlink="">
      <xdr:nvSpPr>
        <xdr:cNvPr id="85" name="テキスト ボックス 84"/>
        <xdr:cNvSpPr txBox="1"/>
      </xdr:nvSpPr>
      <xdr:spPr>
        <a:xfrm>
          <a:off x="1752111" y="660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157640</xdr:rowOff>
    </xdr:from>
    <xdr:to>
      <xdr:col>1</xdr:col>
      <xdr:colOff>485775</xdr:colOff>
      <xdr:row>38</xdr:row>
      <xdr:rowOff>87790</xdr:rowOff>
    </xdr:to>
    <xdr:sp macro="" textlink="">
      <xdr:nvSpPr>
        <xdr:cNvPr id="86" name="円/楕円 85"/>
        <xdr:cNvSpPr/>
      </xdr:nvSpPr>
      <xdr:spPr>
        <a:xfrm>
          <a:off x="1079500" y="65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78917</xdr:rowOff>
    </xdr:from>
    <xdr:ext cx="534377" cy="259045"/>
    <xdr:sp macro="" textlink="">
      <xdr:nvSpPr>
        <xdr:cNvPr id="87" name="テキスト ボックス 86"/>
        <xdr:cNvSpPr txBox="1"/>
      </xdr:nvSpPr>
      <xdr:spPr>
        <a:xfrm>
          <a:off x="863111" y="659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55,661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64197</xdr:rowOff>
    </xdr:from>
    <xdr:to>
      <xdr:col>6</xdr:col>
      <xdr:colOff>511175</xdr:colOff>
      <xdr:row>57</xdr:row>
      <xdr:rowOff>56587</xdr:rowOff>
    </xdr:to>
    <xdr:cxnSp macro="">
      <xdr:nvCxnSpPr>
        <xdr:cNvPr id="119" name="直線コネクタ 118"/>
        <xdr:cNvCxnSpPr/>
      </xdr:nvCxnSpPr>
      <xdr:spPr>
        <a:xfrm flipV="1">
          <a:off x="3797300" y="9665397"/>
          <a:ext cx="838200" cy="16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56587</xdr:rowOff>
    </xdr:from>
    <xdr:to>
      <xdr:col>5</xdr:col>
      <xdr:colOff>358775</xdr:colOff>
      <xdr:row>57</xdr:row>
      <xdr:rowOff>127976</xdr:rowOff>
    </xdr:to>
    <xdr:cxnSp macro="">
      <xdr:nvCxnSpPr>
        <xdr:cNvPr id="122" name="直線コネクタ 121"/>
        <xdr:cNvCxnSpPr/>
      </xdr:nvCxnSpPr>
      <xdr:spPr>
        <a:xfrm flipV="1">
          <a:off x="2908300" y="9829237"/>
          <a:ext cx="889000" cy="7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102699</xdr:rowOff>
    </xdr:from>
    <xdr:to>
      <xdr:col>4</xdr:col>
      <xdr:colOff>155575</xdr:colOff>
      <xdr:row>57</xdr:row>
      <xdr:rowOff>127976</xdr:rowOff>
    </xdr:to>
    <xdr:cxnSp macro="">
      <xdr:nvCxnSpPr>
        <xdr:cNvPr id="125" name="直線コネクタ 124"/>
        <xdr:cNvCxnSpPr/>
      </xdr:nvCxnSpPr>
      <xdr:spPr>
        <a:xfrm>
          <a:off x="2019300" y="9875349"/>
          <a:ext cx="889000" cy="2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145448</xdr:rowOff>
    </xdr:from>
    <xdr:to>
      <xdr:col>2</xdr:col>
      <xdr:colOff>638175</xdr:colOff>
      <xdr:row>57</xdr:row>
      <xdr:rowOff>102699</xdr:rowOff>
    </xdr:to>
    <xdr:cxnSp macro="">
      <xdr:nvCxnSpPr>
        <xdr:cNvPr id="128" name="直線コネクタ 127"/>
        <xdr:cNvCxnSpPr/>
      </xdr:nvCxnSpPr>
      <xdr:spPr>
        <a:xfrm>
          <a:off x="1130300" y="9746648"/>
          <a:ext cx="889000" cy="1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13397</xdr:rowOff>
    </xdr:from>
    <xdr:to>
      <xdr:col>6</xdr:col>
      <xdr:colOff>561975</xdr:colOff>
      <xdr:row>56</xdr:row>
      <xdr:rowOff>114997</xdr:rowOff>
    </xdr:to>
    <xdr:sp macro="" textlink="">
      <xdr:nvSpPr>
        <xdr:cNvPr id="138" name="円/楕円 137"/>
        <xdr:cNvSpPr/>
      </xdr:nvSpPr>
      <xdr:spPr>
        <a:xfrm>
          <a:off x="4584700" y="961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163274</xdr:rowOff>
    </xdr:from>
    <xdr:ext cx="534377" cy="259045"/>
    <xdr:sp macro="" textlink="">
      <xdr:nvSpPr>
        <xdr:cNvPr id="139" name="物件費該当値テキスト"/>
        <xdr:cNvSpPr txBox="1"/>
      </xdr:nvSpPr>
      <xdr:spPr>
        <a:xfrm>
          <a:off x="4686300" y="959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46,812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5787</xdr:rowOff>
    </xdr:from>
    <xdr:to>
      <xdr:col>5</xdr:col>
      <xdr:colOff>409575</xdr:colOff>
      <xdr:row>57</xdr:row>
      <xdr:rowOff>107387</xdr:rowOff>
    </xdr:to>
    <xdr:sp macro="" textlink="">
      <xdr:nvSpPr>
        <xdr:cNvPr id="140" name="円/楕円 139"/>
        <xdr:cNvSpPr/>
      </xdr:nvSpPr>
      <xdr:spPr>
        <a:xfrm>
          <a:off x="3746500" y="977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98514</xdr:rowOff>
    </xdr:from>
    <xdr:ext cx="534377" cy="259045"/>
    <xdr:sp macro="" textlink="">
      <xdr:nvSpPr>
        <xdr:cNvPr id="141" name="テキスト ボックス 140"/>
        <xdr:cNvSpPr txBox="1"/>
      </xdr:nvSpPr>
      <xdr:spPr>
        <a:xfrm>
          <a:off x="3530111" y="98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77176</xdr:rowOff>
    </xdr:from>
    <xdr:to>
      <xdr:col>4</xdr:col>
      <xdr:colOff>206375</xdr:colOff>
      <xdr:row>58</xdr:row>
      <xdr:rowOff>7326</xdr:rowOff>
    </xdr:to>
    <xdr:sp macro="" textlink="">
      <xdr:nvSpPr>
        <xdr:cNvPr id="142" name="円/楕円 141"/>
        <xdr:cNvSpPr/>
      </xdr:nvSpPr>
      <xdr:spPr>
        <a:xfrm>
          <a:off x="2857500" y="984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169903</xdr:rowOff>
    </xdr:from>
    <xdr:ext cx="534377" cy="259045"/>
    <xdr:sp macro="" textlink="">
      <xdr:nvSpPr>
        <xdr:cNvPr id="143" name="テキスト ボックス 142"/>
        <xdr:cNvSpPr txBox="1"/>
      </xdr:nvSpPr>
      <xdr:spPr>
        <a:xfrm>
          <a:off x="2641111" y="994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51899</xdr:rowOff>
    </xdr:from>
    <xdr:to>
      <xdr:col>3</xdr:col>
      <xdr:colOff>3175</xdr:colOff>
      <xdr:row>57</xdr:row>
      <xdr:rowOff>153499</xdr:rowOff>
    </xdr:to>
    <xdr:sp macro="" textlink="">
      <xdr:nvSpPr>
        <xdr:cNvPr id="144" name="円/楕円 143"/>
        <xdr:cNvSpPr/>
      </xdr:nvSpPr>
      <xdr:spPr>
        <a:xfrm>
          <a:off x="1968500" y="98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144626</xdr:rowOff>
    </xdr:from>
    <xdr:ext cx="534377" cy="259045"/>
    <xdr:sp macro="" textlink="">
      <xdr:nvSpPr>
        <xdr:cNvPr id="145" name="テキスト ボックス 144"/>
        <xdr:cNvSpPr txBox="1"/>
      </xdr:nvSpPr>
      <xdr:spPr>
        <a:xfrm>
          <a:off x="1752111" y="99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94648</xdr:rowOff>
    </xdr:from>
    <xdr:to>
      <xdr:col>1</xdr:col>
      <xdr:colOff>485775</xdr:colOff>
      <xdr:row>57</xdr:row>
      <xdr:rowOff>24798</xdr:rowOff>
    </xdr:to>
    <xdr:sp macro="" textlink="">
      <xdr:nvSpPr>
        <xdr:cNvPr id="146" name="円/楕円 145"/>
        <xdr:cNvSpPr/>
      </xdr:nvSpPr>
      <xdr:spPr>
        <a:xfrm>
          <a:off x="1079500" y="96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15925</xdr:rowOff>
    </xdr:from>
    <xdr:ext cx="534377" cy="259045"/>
    <xdr:sp macro="" textlink="">
      <xdr:nvSpPr>
        <xdr:cNvPr id="147" name="テキスト ボックス 146"/>
        <xdr:cNvSpPr txBox="1"/>
      </xdr:nvSpPr>
      <xdr:spPr>
        <a:xfrm>
          <a:off x="863111" y="978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52070</xdr:rowOff>
    </xdr:from>
    <xdr:to>
      <xdr:col>6</xdr:col>
      <xdr:colOff>511175</xdr:colOff>
      <xdr:row>77</xdr:row>
      <xdr:rowOff>99009</xdr:rowOff>
    </xdr:to>
    <xdr:cxnSp macro="">
      <xdr:nvCxnSpPr>
        <xdr:cNvPr id="176" name="直線コネクタ 175"/>
        <xdr:cNvCxnSpPr/>
      </xdr:nvCxnSpPr>
      <xdr:spPr>
        <a:xfrm flipV="1">
          <a:off x="3797300" y="13253720"/>
          <a:ext cx="8382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58107</xdr:rowOff>
    </xdr:from>
    <xdr:ext cx="469744" cy="259045"/>
    <xdr:sp macro="" textlink="">
      <xdr:nvSpPr>
        <xdr:cNvPr id="177" name="維持補修費平均値テキスト"/>
        <xdr:cNvSpPr txBox="1"/>
      </xdr:nvSpPr>
      <xdr:spPr>
        <a:xfrm>
          <a:off x="4686300" y="1325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99009</xdr:rowOff>
    </xdr:from>
    <xdr:to>
      <xdr:col>5</xdr:col>
      <xdr:colOff>358775</xdr:colOff>
      <xdr:row>77</xdr:row>
      <xdr:rowOff>132462</xdr:rowOff>
    </xdr:to>
    <xdr:cxnSp macro="">
      <xdr:nvCxnSpPr>
        <xdr:cNvPr id="179" name="直線コネクタ 178"/>
        <xdr:cNvCxnSpPr/>
      </xdr:nvCxnSpPr>
      <xdr:spPr>
        <a:xfrm flipV="1">
          <a:off x="2908300" y="13300659"/>
          <a:ext cx="889000" cy="3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108686</xdr:rowOff>
    </xdr:from>
    <xdr:to>
      <xdr:col>4</xdr:col>
      <xdr:colOff>155575</xdr:colOff>
      <xdr:row>77</xdr:row>
      <xdr:rowOff>132462</xdr:rowOff>
    </xdr:to>
    <xdr:cxnSp macro="">
      <xdr:nvCxnSpPr>
        <xdr:cNvPr id="182" name="直線コネクタ 181"/>
        <xdr:cNvCxnSpPr/>
      </xdr:nvCxnSpPr>
      <xdr:spPr>
        <a:xfrm>
          <a:off x="2019300" y="13310336"/>
          <a:ext cx="889000" cy="2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108686</xdr:rowOff>
    </xdr:from>
    <xdr:to>
      <xdr:col>2</xdr:col>
      <xdr:colOff>638175</xdr:colOff>
      <xdr:row>77</xdr:row>
      <xdr:rowOff>142596</xdr:rowOff>
    </xdr:to>
    <xdr:cxnSp macro="">
      <xdr:nvCxnSpPr>
        <xdr:cNvPr id="185" name="直線コネクタ 184"/>
        <xdr:cNvCxnSpPr/>
      </xdr:nvCxnSpPr>
      <xdr:spPr>
        <a:xfrm flipV="1">
          <a:off x="1130300" y="13310336"/>
          <a:ext cx="889000" cy="3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1270</xdr:rowOff>
    </xdr:from>
    <xdr:to>
      <xdr:col>6</xdr:col>
      <xdr:colOff>561975</xdr:colOff>
      <xdr:row>77</xdr:row>
      <xdr:rowOff>102870</xdr:rowOff>
    </xdr:to>
    <xdr:sp macro="" textlink="">
      <xdr:nvSpPr>
        <xdr:cNvPr id="195" name="円/楕円 194"/>
        <xdr:cNvSpPr/>
      </xdr:nvSpPr>
      <xdr:spPr>
        <a:xfrm>
          <a:off x="45847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24147</xdr:rowOff>
    </xdr:from>
    <xdr:ext cx="469744" cy="259045"/>
    <xdr:sp macro="" textlink="">
      <xdr:nvSpPr>
        <xdr:cNvPr id="196" name="維持補修費該当値テキスト"/>
        <xdr:cNvSpPr txBox="1"/>
      </xdr:nvSpPr>
      <xdr:spPr>
        <a:xfrm>
          <a:off x="4686300" y="1305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48209</xdr:rowOff>
    </xdr:from>
    <xdr:to>
      <xdr:col>5</xdr:col>
      <xdr:colOff>409575</xdr:colOff>
      <xdr:row>77</xdr:row>
      <xdr:rowOff>149809</xdr:rowOff>
    </xdr:to>
    <xdr:sp macro="" textlink="">
      <xdr:nvSpPr>
        <xdr:cNvPr id="197" name="円/楕円 196"/>
        <xdr:cNvSpPr/>
      </xdr:nvSpPr>
      <xdr:spPr>
        <a:xfrm>
          <a:off x="3746500" y="1324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140936</xdr:rowOff>
    </xdr:from>
    <xdr:ext cx="469744" cy="259045"/>
    <xdr:sp macro="" textlink="">
      <xdr:nvSpPr>
        <xdr:cNvPr id="198" name="テキスト ボックス 197"/>
        <xdr:cNvSpPr txBox="1"/>
      </xdr:nvSpPr>
      <xdr:spPr>
        <a:xfrm>
          <a:off x="3562427"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81662</xdr:rowOff>
    </xdr:from>
    <xdr:to>
      <xdr:col>4</xdr:col>
      <xdr:colOff>206375</xdr:colOff>
      <xdr:row>78</xdr:row>
      <xdr:rowOff>11812</xdr:rowOff>
    </xdr:to>
    <xdr:sp macro="" textlink="">
      <xdr:nvSpPr>
        <xdr:cNvPr id="199" name="円/楕円 198"/>
        <xdr:cNvSpPr/>
      </xdr:nvSpPr>
      <xdr:spPr>
        <a:xfrm>
          <a:off x="2857500" y="132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2939</xdr:rowOff>
    </xdr:from>
    <xdr:ext cx="469744" cy="259045"/>
    <xdr:sp macro="" textlink="">
      <xdr:nvSpPr>
        <xdr:cNvPr id="200" name="テキスト ボックス 199"/>
        <xdr:cNvSpPr txBox="1"/>
      </xdr:nvSpPr>
      <xdr:spPr>
        <a:xfrm>
          <a:off x="2673427" y="1337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57886</xdr:rowOff>
    </xdr:from>
    <xdr:to>
      <xdr:col>3</xdr:col>
      <xdr:colOff>3175</xdr:colOff>
      <xdr:row>77</xdr:row>
      <xdr:rowOff>159486</xdr:rowOff>
    </xdr:to>
    <xdr:sp macro="" textlink="">
      <xdr:nvSpPr>
        <xdr:cNvPr id="201" name="円/楕円 200"/>
        <xdr:cNvSpPr/>
      </xdr:nvSpPr>
      <xdr:spPr>
        <a:xfrm>
          <a:off x="1968500" y="132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150613</xdr:rowOff>
    </xdr:from>
    <xdr:ext cx="469744" cy="259045"/>
    <xdr:sp macro="" textlink="">
      <xdr:nvSpPr>
        <xdr:cNvPr id="202" name="テキスト ボックス 201"/>
        <xdr:cNvSpPr txBox="1"/>
      </xdr:nvSpPr>
      <xdr:spPr>
        <a:xfrm>
          <a:off x="1784427" y="1335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91796</xdr:rowOff>
    </xdr:from>
    <xdr:to>
      <xdr:col>1</xdr:col>
      <xdr:colOff>485775</xdr:colOff>
      <xdr:row>78</xdr:row>
      <xdr:rowOff>21946</xdr:rowOff>
    </xdr:to>
    <xdr:sp macro="" textlink="">
      <xdr:nvSpPr>
        <xdr:cNvPr id="203" name="円/楕円 202"/>
        <xdr:cNvSpPr/>
      </xdr:nvSpPr>
      <xdr:spPr>
        <a:xfrm>
          <a:off x="1079500" y="132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13073</xdr:rowOff>
    </xdr:from>
    <xdr:ext cx="469744" cy="259045"/>
    <xdr:sp macro="" textlink="">
      <xdr:nvSpPr>
        <xdr:cNvPr id="204" name="テキスト ボックス 203"/>
        <xdr:cNvSpPr txBox="1"/>
      </xdr:nvSpPr>
      <xdr:spPr>
        <a:xfrm>
          <a:off x="895427" y="1338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83,349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165176</xdr:rowOff>
    </xdr:from>
    <xdr:to>
      <xdr:col>6</xdr:col>
      <xdr:colOff>511175</xdr:colOff>
      <xdr:row>95</xdr:row>
      <xdr:rowOff>46737</xdr:rowOff>
    </xdr:to>
    <xdr:cxnSp macro="">
      <xdr:nvCxnSpPr>
        <xdr:cNvPr id="234" name="直線コネクタ 233"/>
        <xdr:cNvCxnSpPr/>
      </xdr:nvCxnSpPr>
      <xdr:spPr>
        <a:xfrm flipV="1">
          <a:off x="3797300" y="16281476"/>
          <a:ext cx="838200" cy="5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46737</xdr:rowOff>
    </xdr:from>
    <xdr:to>
      <xdr:col>5</xdr:col>
      <xdr:colOff>358775</xdr:colOff>
      <xdr:row>95</xdr:row>
      <xdr:rowOff>123000</xdr:rowOff>
    </xdr:to>
    <xdr:cxnSp macro="">
      <xdr:nvCxnSpPr>
        <xdr:cNvPr id="237" name="直線コネクタ 236"/>
        <xdr:cNvCxnSpPr/>
      </xdr:nvCxnSpPr>
      <xdr:spPr>
        <a:xfrm flipV="1">
          <a:off x="2908300" y="16334487"/>
          <a:ext cx="889000" cy="7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123000</xdr:rowOff>
    </xdr:from>
    <xdr:to>
      <xdr:col>4</xdr:col>
      <xdr:colOff>155575</xdr:colOff>
      <xdr:row>95</xdr:row>
      <xdr:rowOff>153530</xdr:rowOff>
    </xdr:to>
    <xdr:cxnSp macro="">
      <xdr:nvCxnSpPr>
        <xdr:cNvPr id="240" name="直線コネクタ 239"/>
        <xdr:cNvCxnSpPr/>
      </xdr:nvCxnSpPr>
      <xdr:spPr>
        <a:xfrm flipV="1">
          <a:off x="2019300" y="16410750"/>
          <a:ext cx="889000" cy="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153530</xdr:rowOff>
    </xdr:from>
    <xdr:to>
      <xdr:col>2</xdr:col>
      <xdr:colOff>638175</xdr:colOff>
      <xdr:row>96</xdr:row>
      <xdr:rowOff>110985</xdr:rowOff>
    </xdr:to>
    <xdr:cxnSp macro="">
      <xdr:nvCxnSpPr>
        <xdr:cNvPr id="243" name="直線コネクタ 242"/>
        <xdr:cNvCxnSpPr/>
      </xdr:nvCxnSpPr>
      <xdr:spPr>
        <a:xfrm flipV="1">
          <a:off x="1130300" y="16441280"/>
          <a:ext cx="889000" cy="1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114376</xdr:rowOff>
    </xdr:from>
    <xdr:to>
      <xdr:col>6</xdr:col>
      <xdr:colOff>561975</xdr:colOff>
      <xdr:row>95</xdr:row>
      <xdr:rowOff>44526</xdr:rowOff>
    </xdr:to>
    <xdr:sp macro="" textlink="">
      <xdr:nvSpPr>
        <xdr:cNvPr id="253" name="円/楕円 252"/>
        <xdr:cNvSpPr/>
      </xdr:nvSpPr>
      <xdr:spPr>
        <a:xfrm>
          <a:off x="4584700" y="1623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137253</xdr:rowOff>
    </xdr:from>
    <xdr:ext cx="534377" cy="259045"/>
    <xdr:sp macro="" textlink="">
      <xdr:nvSpPr>
        <xdr:cNvPr id="254" name="扶助費該当値テキスト"/>
        <xdr:cNvSpPr txBox="1"/>
      </xdr:nvSpPr>
      <xdr:spPr>
        <a:xfrm>
          <a:off x="4686300" y="1608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87,994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167387</xdr:rowOff>
    </xdr:from>
    <xdr:to>
      <xdr:col>5</xdr:col>
      <xdr:colOff>409575</xdr:colOff>
      <xdr:row>95</xdr:row>
      <xdr:rowOff>97537</xdr:rowOff>
    </xdr:to>
    <xdr:sp macro="" textlink="">
      <xdr:nvSpPr>
        <xdr:cNvPr id="255" name="円/楕円 254"/>
        <xdr:cNvSpPr/>
      </xdr:nvSpPr>
      <xdr:spPr>
        <a:xfrm>
          <a:off x="3746500" y="162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114064</xdr:rowOff>
    </xdr:from>
    <xdr:ext cx="534377" cy="259045"/>
    <xdr:sp macro="" textlink="">
      <xdr:nvSpPr>
        <xdr:cNvPr id="256" name="テキスト ボックス 255"/>
        <xdr:cNvSpPr txBox="1"/>
      </xdr:nvSpPr>
      <xdr:spPr>
        <a:xfrm>
          <a:off x="3530111" y="1605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83,820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72200</xdr:rowOff>
    </xdr:from>
    <xdr:to>
      <xdr:col>4</xdr:col>
      <xdr:colOff>206375</xdr:colOff>
      <xdr:row>96</xdr:row>
      <xdr:rowOff>2350</xdr:rowOff>
    </xdr:to>
    <xdr:sp macro="" textlink="">
      <xdr:nvSpPr>
        <xdr:cNvPr id="257" name="円/楕円 256"/>
        <xdr:cNvSpPr/>
      </xdr:nvSpPr>
      <xdr:spPr>
        <a:xfrm>
          <a:off x="2857500" y="163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18877</xdr:rowOff>
    </xdr:from>
    <xdr:ext cx="534377" cy="259045"/>
    <xdr:sp macro="" textlink="">
      <xdr:nvSpPr>
        <xdr:cNvPr id="258" name="テキスト ボックス 257"/>
        <xdr:cNvSpPr txBox="1"/>
      </xdr:nvSpPr>
      <xdr:spPr>
        <a:xfrm>
          <a:off x="2641111" y="161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77,815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102730</xdr:rowOff>
    </xdr:from>
    <xdr:to>
      <xdr:col>3</xdr:col>
      <xdr:colOff>3175</xdr:colOff>
      <xdr:row>96</xdr:row>
      <xdr:rowOff>32880</xdr:rowOff>
    </xdr:to>
    <xdr:sp macro="" textlink="">
      <xdr:nvSpPr>
        <xdr:cNvPr id="259" name="円/楕円 258"/>
        <xdr:cNvSpPr/>
      </xdr:nvSpPr>
      <xdr:spPr>
        <a:xfrm>
          <a:off x="1968500" y="163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49407</xdr:rowOff>
    </xdr:from>
    <xdr:ext cx="534377" cy="259045"/>
    <xdr:sp macro="" textlink="">
      <xdr:nvSpPr>
        <xdr:cNvPr id="260" name="テキスト ボックス 259"/>
        <xdr:cNvSpPr txBox="1"/>
      </xdr:nvSpPr>
      <xdr:spPr>
        <a:xfrm>
          <a:off x="1752111" y="1616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75,411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60185</xdr:rowOff>
    </xdr:from>
    <xdr:to>
      <xdr:col>1</xdr:col>
      <xdr:colOff>485775</xdr:colOff>
      <xdr:row>96</xdr:row>
      <xdr:rowOff>161785</xdr:rowOff>
    </xdr:to>
    <xdr:sp macro="" textlink="">
      <xdr:nvSpPr>
        <xdr:cNvPr id="261" name="円/楕円 260"/>
        <xdr:cNvSpPr/>
      </xdr:nvSpPr>
      <xdr:spPr>
        <a:xfrm>
          <a:off x="1079500" y="1651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152912</xdr:rowOff>
    </xdr:from>
    <xdr:ext cx="534377" cy="259045"/>
    <xdr:sp macro="" textlink="">
      <xdr:nvSpPr>
        <xdr:cNvPr id="262" name="テキスト ボックス 261"/>
        <xdr:cNvSpPr txBox="1"/>
      </xdr:nvSpPr>
      <xdr:spPr>
        <a:xfrm>
          <a:off x="863111" y="1661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52,899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158394</xdr:rowOff>
    </xdr:from>
    <xdr:to>
      <xdr:col>15</xdr:col>
      <xdr:colOff>180975</xdr:colOff>
      <xdr:row>36</xdr:row>
      <xdr:rowOff>119380</xdr:rowOff>
    </xdr:to>
    <xdr:cxnSp macro="">
      <xdr:nvCxnSpPr>
        <xdr:cNvPr id="291" name="直線コネクタ 290"/>
        <xdr:cNvCxnSpPr/>
      </xdr:nvCxnSpPr>
      <xdr:spPr>
        <a:xfrm flipV="1">
          <a:off x="9639300" y="6159144"/>
          <a:ext cx="838200" cy="13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104203</xdr:rowOff>
    </xdr:from>
    <xdr:to>
      <xdr:col>14</xdr:col>
      <xdr:colOff>28575</xdr:colOff>
      <xdr:row>36</xdr:row>
      <xdr:rowOff>119380</xdr:rowOff>
    </xdr:to>
    <xdr:cxnSp macro="">
      <xdr:nvCxnSpPr>
        <xdr:cNvPr id="294" name="直線コネクタ 293"/>
        <xdr:cNvCxnSpPr/>
      </xdr:nvCxnSpPr>
      <xdr:spPr>
        <a:xfrm>
          <a:off x="8750300" y="6276403"/>
          <a:ext cx="889000" cy="1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74409</xdr:rowOff>
    </xdr:from>
    <xdr:to>
      <xdr:col>12</xdr:col>
      <xdr:colOff>511175</xdr:colOff>
      <xdr:row>36</xdr:row>
      <xdr:rowOff>104203</xdr:rowOff>
    </xdr:to>
    <xdr:cxnSp macro="">
      <xdr:nvCxnSpPr>
        <xdr:cNvPr id="297" name="直線コネクタ 296"/>
        <xdr:cNvCxnSpPr/>
      </xdr:nvCxnSpPr>
      <xdr:spPr>
        <a:xfrm>
          <a:off x="7861300" y="6246609"/>
          <a:ext cx="8890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69723</xdr:rowOff>
    </xdr:from>
    <xdr:to>
      <xdr:col>11</xdr:col>
      <xdr:colOff>307975</xdr:colOff>
      <xdr:row>36</xdr:row>
      <xdr:rowOff>74409</xdr:rowOff>
    </xdr:to>
    <xdr:cxnSp macro="">
      <xdr:nvCxnSpPr>
        <xdr:cNvPr id="300" name="直線コネクタ 299"/>
        <xdr:cNvCxnSpPr/>
      </xdr:nvCxnSpPr>
      <xdr:spPr>
        <a:xfrm>
          <a:off x="6972300" y="6241923"/>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107594</xdr:rowOff>
    </xdr:from>
    <xdr:to>
      <xdr:col>15</xdr:col>
      <xdr:colOff>231775</xdr:colOff>
      <xdr:row>36</xdr:row>
      <xdr:rowOff>37744</xdr:rowOff>
    </xdr:to>
    <xdr:sp macro="" textlink="">
      <xdr:nvSpPr>
        <xdr:cNvPr id="310" name="円/楕円 309"/>
        <xdr:cNvSpPr/>
      </xdr:nvSpPr>
      <xdr:spPr>
        <a:xfrm>
          <a:off x="10426700" y="61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130471</xdr:rowOff>
    </xdr:from>
    <xdr:ext cx="534377" cy="259045"/>
    <xdr:sp macro="" textlink="">
      <xdr:nvSpPr>
        <xdr:cNvPr id="311" name="補助費等該当値テキスト"/>
        <xdr:cNvSpPr txBox="1"/>
      </xdr:nvSpPr>
      <xdr:spPr>
        <a:xfrm>
          <a:off x="10528300" y="595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45,028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68580</xdr:rowOff>
    </xdr:from>
    <xdr:to>
      <xdr:col>14</xdr:col>
      <xdr:colOff>79375</xdr:colOff>
      <xdr:row>36</xdr:row>
      <xdr:rowOff>170180</xdr:rowOff>
    </xdr:to>
    <xdr:sp macro="" textlink="">
      <xdr:nvSpPr>
        <xdr:cNvPr id="312" name="円/楕円 311"/>
        <xdr:cNvSpPr/>
      </xdr:nvSpPr>
      <xdr:spPr>
        <a:xfrm>
          <a:off x="9588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161307</xdr:rowOff>
    </xdr:from>
    <xdr:ext cx="534377" cy="259045"/>
    <xdr:sp macro="" textlink="">
      <xdr:nvSpPr>
        <xdr:cNvPr id="313" name="テキスト ボックス 312"/>
        <xdr:cNvSpPr txBox="1"/>
      </xdr:nvSpPr>
      <xdr:spPr>
        <a:xfrm>
          <a:off x="9372111" y="63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53403</xdr:rowOff>
    </xdr:from>
    <xdr:to>
      <xdr:col>12</xdr:col>
      <xdr:colOff>561975</xdr:colOff>
      <xdr:row>36</xdr:row>
      <xdr:rowOff>155003</xdr:rowOff>
    </xdr:to>
    <xdr:sp macro="" textlink="">
      <xdr:nvSpPr>
        <xdr:cNvPr id="314" name="円/楕円 313"/>
        <xdr:cNvSpPr/>
      </xdr:nvSpPr>
      <xdr:spPr>
        <a:xfrm>
          <a:off x="8699500" y="62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146130</xdr:rowOff>
    </xdr:from>
    <xdr:ext cx="534377" cy="259045"/>
    <xdr:sp macro="" textlink="">
      <xdr:nvSpPr>
        <xdr:cNvPr id="315" name="テキスト ボックス 314"/>
        <xdr:cNvSpPr txBox="1"/>
      </xdr:nvSpPr>
      <xdr:spPr>
        <a:xfrm>
          <a:off x="8483111" y="631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23609</xdr:rowOff>
    </xdr:from>
    <xdr:to>
      <xdr:col>11</xdr:col>
      <xdr:colOff>358775</xdr:colOff>
      <xdr:row>36</xdr:row>
      <xdr:rowOff>125209</xdr:rowOff>
    </xdr:to>
    <xdr:sp macro="" textlink="">
      <xdr:nvSpPr>
        <xdr:cNvPr id="316" name="円/楕円 315"/>
        <xdr:cNvSpPr/>
      </xdr:nvSpPr>
      <xdr:spPr>
        <a:xfrm>
          <a:off x="7810500" y="61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116336</xdr:rowOff>
    </xdr:from>
    <xdr:ext cx="534377" cy="259045"/>
    <xdr:sp macro="" textlink="">
      <xdr:nvSpPr>
        <xdr:cNvPr id="317" name="テキスト ボックス 316"/>
        <xdr:cNvSpPr txBox="1"/>
      </xdr:nvSpPr>
      <xdr:spPr>
        <a:xfrm>
          <a:off x="7594111" y="628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18923</xdr:rowOff>
    </xdr:from>
    <xdr:to>
      <xdr:col>10</xdr:col>
      <xdr:colOff>155575</xdr:colOff>
      <xdr:row>36</xdr:row>
      <xdr:rowOff>120523</xdr:rowOff>
    </xdr:to>
    <xdr:sp macro="" textlink="">
      <xdr:nvSpPr>
        <xdr:cNvPr id="318" name="円/楕円 317"/>
        <xdr:cNvSpPr/>
      </xdr:nvSpPr>
      <xdr:spPr>
        <a:xfrm>
          <a:off x="6921500" y="61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137050</xdr:rowOff>
    </xdr:from>
    <xdr:ext cx="534377" cy="259045"/>
    <xdr:sp macro="" textlink="">
      <xdr:nvSpPr>
        <xdr:cNvPr id="319" name="テキスト ボックス 318"/>
        <xdr:cNvSpPr txBox="1"/>
      </xdr:nvSpPr>
      <xdr:spPr>
        <a:xfrm>
          <a:off x="6705111" y="59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118170</xdr:rowOff>
    </xdr:from>
    <xdr:to>
      <xdr:col>15</xdr:col>
      <xdr:colOff>180975</xdr:colOff>
      <xdr:row>58</xdr:row>
      <xdr:rowOff>97451</xdr:rowOff>
    </xdr:to>
    <xdr:cxnSp macro="">
      <xdr:nvCxnSpPr>
        <xdr:cNvPr id="348" name="直線コネクタ 347"/>
        <xdr:cNvCxnSpPr/>
      </xdr:nvCxnSpPr>
      <xdr:spPr>
        <a:xfrm>
          <a:off x="9639300" y="9890820"/>
          <a:ext cx="838200" cy="15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118170</xdr:rowOff>
    </xdr:from>
    <xdr:to>
      <xdr:col>14</xdr:col>
      <xdr:colOff>28575</xdr:colOff>
      <xdr:row>58</xdr:row>
      <xdr:rowOff>22596</xdr:rowOff>
    </xdr:to>
    <xdr:cxnSp macro="">
      <xdr:nvCxnSpPr>
        <xdr:cNvPr id="351" name="直線コネクタ 350"/>
        <xdr:cNvCxnSpPr/>
      </xdr:nvCxnSpPr>
      <xdr:spPr>
        <a:xfrm flipV="1">
          <a:off x="8750300" y="9890820"/>
          <a:ext cx="889000" cy="7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5395</xdr:rowOff>
    </xdr:from>
    <xdr:ext cx="534377" cy="259045"/>
    <xdr:sp macro="" textlink="">
      <xdr:nvSpPr>
        <xdr:cNvPr id="353" name="テキスト ボックス 352"/>
        <xdr:cNvSpPr txBox="1"/>
      </xdr:nvSpPr>
      <xdr:spPr>
        <a:xfrm>
          <a:off x="9372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22596</xdr:rowOff>
    </xdr:from>
    <xdr:to>
      <xdr:col>12</xdr:col>
      <xdr:colOff>511175</xdr:colOff>
      <xdr:row>58</xdr:row>
      <xdr:rowOff>58795</xdr:rowOff>
    </xdr:to>
    <xdr:cxnSp macro="">
      <xdr:nvCxnSpPr>
        <xdr:cNvPr id="354" name="直線コネクタ 353"/>
        <xdr:cNvCxnSpPr/>
      </xdr:nvCxnSpPr>
      <xdr:spPr>
        <a:xfrm flipV="1">
          <a:off x="7861300" y="9966696"/>
          <a:ext cx="889000" cy="3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52165</xdr:rowOff>
    </xdr:from>
    <xdr:to>
      <xdr:col>11</xdr:col>
      <xdr:colOff>307975</xdr:colOff>
      <xdr:row>58</xdr:row>
      <xdr:rowOff>58795</xdr:rowOff>
    </xdr:to>
    <xdr:cxnSp macro="">
      <xdr:nvCxnSpPr>
        <xdr:cNvPr id="357" name="直線コネクタ 356"/>
        <xdr:cNvCxnSpPr/>
      </xdr:nvCxnSpPr>
      <xdr:spPr>
        <a:xfrm>
          <a:off x="6972300" y="9996265"/>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46651</xdr:rowOff>
    </xdr:from>
    <xdr:to>
      <xdr:col>15</xdr:col>
      <xdr:colOff>231775</xdr:colOff>
      <xdr:row>58</xdr:row>
      <xdr:rowOff>148251</xdr:rowOff>
    </xdr:to>
    <xdr:sp macro="" textlink="">
      <xdr:nvSpPr>
        <xdr:cNvPr id="367" name="円/楕円 366"/>
        <xdr:cNvSpPr/>
      </xdr:nvSpPr>
      <xdr:spPr>
        <a:xfrm>
          <a:off x="10426700" y="999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134848</xdr:rowOff>
    </xdr:from>
    <xdr:ext cx="534377" cy="259045"/>
    <xdr:sp macro="" textlink="">
      <xdr:nvSpPr>
        <xdr:cNvPr id="368" name="普通建設事業費該当値テキスト"/>
        <xdr:cNvSpPr txBox="1"/>
      </xdr:nvSpPr>
      <xdr:spPr>
        <a:xfrm>
          <a:off x="10528300" y="99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31,089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67370</xdr:rowOff>
    </xdr:from>
    <xdr:to>
      <xdr:col>14</xdr:col>
      <xdr:colOff>79375</xdr:colOff>
      <xdr:row>57</xdr:row>
      <xdr:rowOff>168970</xdr:rowOff>
    </xdr:to>
    <xdr:sp macro="" textlink="">
      <xdr:nvSpPr>
        <xdr:cNvPr id="369" name="円/楕円 368"/>
        <xdr:cNvSpPr/>
      </xdr:nvSpPr>
      <xdr:spPr>
        <a:xfrm>
          <a:off x="9588500" y="98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14047</xdr:rowOff>
    </xdr:from>
    <xdr:ext cx="534377" cy="259045"/>
    <xdr:sp macro="" textlink="">
      <xdr:nvSpPr>
        <xdr:cNvPr id="370" name="テキスト ボックス 369"/>
        <xdr:cNvSpPr txBox="1"/>
      </xdr:nvSpPr>
      <xdr:spPr>
        <a:xfrm>
          <a:off x="9372111" y="961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143246</xdr:rowOff>
    </xdr:from>
    <xdr:to>
      <xdr:col>12</xdr:col>
      <xdr:colOff>561975</xdr:colOff>
      <xdr:row>58</xdr:row>
      <xdr:rowOff>73396</xdr:rowOff>
    </xdr:to>
    <xdr:sp macro="" textlink="">
      <xdr:nvSpPr>
        <xdr:cNvPr id="371" name="円/楕円 370"/>
        <xdr:cNvSpPr/>
      </xdr:nvSpPr>
      <xdr:spPr>
        <a:xfrm>
          <a:off x="8699500" y="991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64523</xdr:rowOff>
    </xdr:from>
    <xdr:ext cx="534377" cy="259045"/>
    <xdr:sp macro="" textlink="">
      <xdr:nvSpPr>
        <xdr:cNvPr id="372" name="テキスト ボックス 371"/>
        <xdr:cNvSpPr txBox="1"/>
      </xdr:nvSpPr>
      <xdr:spPr>
        <a:xfrm>
          <a:off x="8483111" y="1000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7995</xdr:rowOff>
    </xdr:from>
    <xdr:to>
      <xdr:col>11</xdr:col>
      <xdr:colOff>358775</xdr:colOff>
      <xdr:row>58</xdr:row>
      <xdr:rowOff>109595</xdr:rowOff>
    </xdr:to>
    <xdr:sp macro="" textlink="">
      <xdr:nvSpPr>
        <xdr:cNvPr id="373" name="円/楕円 372"/>
        <xdr:cNvSpPr/>
      </xdr:nvSpPr>
      <xdr:spPr>
        <a:xfrm>
          <a:off x="7810500" y="9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100722</xdr:rowOff>
    </xdr:from>
    <xdr:ext cx="534377" cy="259045"/>
    <xdr:sp macro="" textlink="">
      <xdr:nvSpPr>
        <xdr:cNvPr id="374" name="テキスト ボックス 373"/>
        <xdr:cNvSpPr txBox="1"/>
      </xdr:nvSpPr>
      <xdr:spPr>
        <a:xfrm>
          <a:off x="7594111" y="100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1365</xdr:rowOff>
    </xdr:from>
    <xdr:to>
      <xdr:col>10</xdr:col>
      <xdr:colOff>155575</xdr:colOff>
      <xdr:row>58</xdr:row>
      <xdr:rowOff>102965</xdr:rowOff>
    </xdr:to>
    <xdr:sp macro="" textlink="">
      <xdr:nvSpPr>
        <xdr:cNvPr id="375" name="円/楕円 374"/>
        <xdr:cNvSpPr/>
      </xdr:nvSpPr>
      <xdr:spPr>
        <a:xfrm>
          <a:off x="6921500" y="99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94092</xdr:rowOff>
    </xdr:from>
    <xdr:ext cx="534377" cy="259045"/>
    <xdr:sp macro="" textlink="">
      <xdr:nvSpPr>
        <xdr:cNvPr id="376" name="テキスト ボックス 375"/>
        <xdr:cNvSpPr txBox="1"/>
      </xdr:nvSpPr>
      <xdr:spPr>
        <a:xfrm>
          <a:off x="6705111" y="1003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126406</xdr:rowOff>
    </xdr:from>
    <xdr:to>
      <xdr:col>15</xdr:col>
      <xdr:colOff>180975</xdr:colOff>
      <xdr:row>77</xdr:row>
      <xdr:rowOff>109810</xdr:rowOff>
    </xdr:to>
    <xdr:cxnSp macro="">
      <xdr:nvCxnSpPr>
        <xdr:cNvPr id="401" name="直線コネクタ 400"/>
        <xdr:cNvCxnSpPr/>
      </xdr:nvCxnSpPr>
      <xdr:spPr>
        <a:xfrm>
          <a:off x="9639300" y="13156606"/>
          <a:ext cx="838200" cy="15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78585</xdr:rowOff>
    </xdr:from>
    <xdr:ext cx="534377" cy="259045"/>
    <xdr:sp macro="" textlink="">
      <xdr:nvSpPr>
        <xdr:cNvPr id="405" name="テキスト ボックス 404"/>
        <xdr:cNvSpPr txBox="1"/>
      </xdr:nvSpPr>
      <xdr:spPr>
        <a:xfrm>
          <a:off x="9372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59010</xdr:rowOff>
    </xdr:from>
    <xdr:to>
      <xdr:col>15</xdr:col>
      <xdr:colOff>231775</xdr:colOff>
      <xdr:row>77</xdr:row>
      <xdr:rowOff>160610</xdr:rowOff>
    </xdr:to>
    <xdr:sp macro="" textlink="">
      <xdr:nvSpPr>
        <xdr:cNvPr id="411" name="円/楕円 410"/>
        <xdr:cNvSpPr/>
      </xdr:nvSpPr>
      <xdr:spPr>
        <a:xfrm>
          <a:off x="10426700" y="132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12108</xdr:rowOff>
    </xdr:from>
    <xdr:ext cx="534377" cy="259045"/>
    <xdr:sp macro="" textlink="">
      <xdr:nvSpPr>
        <xdr:cNvPr id="412" name="普通建設事業費 （ うち新規整備　）該当値テキスト"/>
        <xdr:cNvSpPr txBox="1"/>
      </xdr:nvSpPr>
      <xdr:spPr>
        <a:xfrm>
          <a:off x="10528300" y="1321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15,230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75606</xdr:rowOff>
    </xdr:from>
    <xdr:to>
      <xdr:col>14</xdr:col>
      <xdr:colOff>79375</xdr:colOff>
      <xdr:row>77</xdr:row>
      <xdr:rowOff>5756</xdr:rowOff>
    </xdr:to>
    <xdr:sp macro="" textlink="">
      <xdr:nvSpPr>
        <xdr:cNvPr id="413" name="円/楕円 412"/>
        <xdr:cNvSpPr/>
      </xdr:nvSpPr>
      <xdr:spPr>
        <a:xfrm>
          <a:off x="9588500" y="1310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22284</xdr:rowOff>
    </xdr:from>
    <xdr:ext cx="534377" cy="259045"/>
    <xdr:sp macro="" textlink="">
      <xdr:nvSpPr>
        <xdr:cNvPr id="414" name="テキスト ボックス 413"/>
        <xdr:cNvSpPr txBox="1"/>
      </xdr:nvSpPr>
      <xdr:spPr>
        <a:xfrm>
          <a:off x="9372111" y="12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150053</xdr:rowOff>
    </xdr:from>
    <xdr:to>
      <xdr:col>15</xdr:col>
      <xdr:colOff>180975</xdr:colOff>
      <xdr:row>98</xdr:row>
      <xdr:rowOff>6556</xdr:rowOff>
    </xdr:to>
    <xdr:cxnSp macro="">
      <xdr:nvCxnSpPr>
        <xdr:cNvPr id="445" name="直線コネクタ 444"/>
        <xdr:cNvCxnSpPr/>
      </xdr:nvCxnSpPr>
      <xdr:spPr>
        <a:xfrm>
          <a:off x="9639300" y="16780703"/>
          <a:ext cx="838200" cy="2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127206</xdr:rowOff>
    </xdr:from>
    <xdr:to>
      <xdr:col>15</xdr:col>
      <xdr:colOff>231775</xdr:colOff>
      <xdr:row>98</xdr:row>
      <xdr:rowOff>57356</xdr:rowOff>
    </xdr:to>
    <xdr:sp macro="" textlink="">
      <xdr:nvSpPr>
        <xdr:cNvPr id="455" name="円/楕円 454"/>
        <xdr:cNvSpPr/>
      </xdr:nvSpPr>
      <xdr:spPr>
        <a:xfrm>
          <a:off x="10426700" y="167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105633</xdr:rowOff>
    </xdr:from>
    <xdr:ext cx="469744" cy="259045"/>
    <xdr:sp macro="" textlink="">
      <xdr:nvSpPr>
        <xdr:cNvPr id="456" name="普通建設事業費 （ うち更新整備　）該当値テキスト"/>
        <xdr:cNvSpPr txBox="1"/>
      </xdr:nvSpPr>
      <xdr:spPr>
        <a:xfrm>
          <a:off x="10528300" y="1673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99253</xdr:rowOff>
    </xdr:from>
    <xdr:to>
      <xdr:col>14</xdr:col>
      <xdr:colOff>79375</xdr:colOff>
      <xdr:row>98</xdr:row>
      <xdr:rowOff>29403</xdr:rowOff>
    </xdr:to>
    <xdr:sp macro="" textlink="">
      <xdr:nvSpPr>
        <xdr:cNvPr id="457" name="円/楕円 456"/>
        <xdr:cNvSpPr/>
      </xdr:nvSpPr>
      <xdr:spPr>
        <a:xfrm>
          <a:off x="9588500" y="167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20530</xdr:rowOff>
    </xdr:from>
    <xdr:ext cx="469744" cy="259045"/>
    <xdr:sp macro="" textlink="">
      <xdr:nvSpPr>
        <xdr:cNvPr id="458" name="テキスト ボックス 457"/>
        <xdr:cNvSpPr txBox="1"/>
      </xdr:nvSpPr>
      <xdr:spPr>
        <a:xfrm>
          <a:off x="9404427" y="1682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0" name="直線コネクタ 48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3" name="直線コネクタ 49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6" name="直線コネクタ 49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59641</xdr:rowOff>
    </xdr:from>
    <xdr:to>
      <xdr:col>23</xdr:col>
      <xdr:colOff>517525</xdr:colOff>
      <xdr:row>76</xdr:row>
      <xdr:rowOff>63005</xdr:rowOff>
    </xdr:to>
    <xdr:cxnSp macro="">
      <xdr:nvCxnSpPr>
        <xdr:cNvPr id="595" name="直線コネクタ 594"/>
        <xdr:cNvCxnSpPr/>
      </xdr:nvCxnSpPr>
      <xdr:spPr>
        <a:xfrm>
          <a:off x="15481300" y="13089841"/>
          <a:ext cx="8382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59641</xdr:rowOff>
    </xdr:from>
    <xdr:to>
      <xdr:col>22</xdr:col>
      <xdr:colOff>365125</xdr:colOff>
      <xdr:row>76</xdr:row>
      <xdr:rowOff>62106</xdr:rowOff>
    </xdr:to>
    <xdr:cxnSp macro="">
      <xdr:nvCxnSpPr>
        <xdr:cNvPr id="598" name="直線コネクタ 597"/>
        <xdr:cNvCxnSpPr/>
      </xdr:nvCxnSpPr>
      <xdr:spPr>
        <a:xfrm flipV="1">
          <a:off x="14592300" y="13089841"/>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37271</xdr:rowOff>
    </xdr:from>
    <xdr:to>
      <xdr:col>21</xdr:col>
      <xdr:colOff>161925</xdr:colOff>
      <xdr:row>76</xdr:row>
      <xdr:rowOff>62106</xdr:rowOff>
    </xdr:to>
    <xdr:cxnSp macro="">
      <xdr:nvCxnSpPr>
        <xdr:cNvPr id="601" name="直線コネクタ 600"/>
        <xdr:cNvCxnSpPr/>
      </xdr:nvCxnSpPr>
      <xdr:spPr>
        <a:xfrm>
          <a:off x="13703300" y="13067471"/>
          <a:ext cx="889000" cy="2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81244</xdr:rowOff>
    </xdr:from>
    <xdr:to>
      <xdr:col>19</xdr:col>
      <xdr:colOff>644525</xdr:colOff>
      <xdr:row>76</xdr:row>
      <xdr:rowOff>37271</xdr:rowOff>
    </xdr:to>
    <xdr:cxnSp macro="">
      <xdr:nvCxnSpPr>
        <xdr:cNvPr id="604" name="直線コネクタ 603"/>
        <xdr:cNvCxnSpPr/>
      </xdr:nvCxnSpPr>
      <xdr:spPr>
        <a:xfrm>
          <a:off x="12814300" y="12939994"/>
          <a:ext cx="889000" cy="1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12205</xdr:rowOff>
    </xdr:from>
    <xdr:to>
      <xdr:col>23</xdr:col>
      <xdr:colOff>568325</xdr:colOff>
      <xdr:row>76</xdr:row>
      <xdr:rowOff>113805</xdr:rowOff>
    </xdr:to>
    <xdr:sp macro="" textlink="">
      <xdr:nvSpPr>
        <xdr:cNvPr id="614" name="円/楕円 613"/>
        <xdr:cNvSpPr/>
      </xdr:nvSpPr>
      <xdr:spPr>
        <a:xfrm>
          <a:off x="16268700" y="130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162082</xdr:rowOff>
    </xdr:from>
    <xdr:ext cx="534377" cy="259045"/>
    <xdr:sp macro="" textlink="">
      <xdr:nvSpPr>
        <xdr:cNvPr id="615" name="公債費該当値テキスト"/>
        <xdr:cNvSpPr txBox="1"/>
      </xdr:nvSpPr>
      <xdr:spPr>
        <a:xfrm>
          <a:off x="16370300"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33,697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8841</xdr:rowOff>
    </xdr:from>
    <xdr:to>
      <xdr:col>22</xdr:col>
      <xdr:colOff>415925</xdr:colOff>
      <xdr:row>76</xdr:row>
      <xdr:rowOff>110441</xdr:rowOff>
    </xdr:to>
    <xdr:sp macro="" textlink="">
      <xdr:nvSpPr>
        <xdr:cNvPr id="616" name="円/楕円 615"/>
        <xdr:cNvSpPr/>
      </xdr:nvSpPr>
      <xdr:spPr>
        <a:xfrm>
          <a:off x="15430500" y="130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101568</xdr:rowOff>
    </xdr:from>
    <xdr:ext cx="534377" cy="259045"/>
    <xdr:sp macro="" textlink="">
      <xdr:nvSpPr>
        <xdr:cNvPr id="617" name="テキスト ボックス 616"/>
        <xdr:cNvSpPr txBox="1"/>
      </xdr:nvSpPr>
      <xdr:spPr>
        <a:xfrm>
          <a:off x="15214111" y="1313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11306</xdr:rowOff>
    </xdr:from>
    <xdr:to>
      <xdr:col>21</xdr:col>
      <xdr:colOff>212725</xdr:colOff>
      <xdr:row>76</xdr:row>
      <xdr:rowOff>112906</xdr:rowOff>
    </xdr:to>
    <xdr:sp macro="" textlink="">
      <xdr:nvSpPr>
        <xdr:cNvPr id="618" name="円/楕円 617"/>
        <xdr:cNvSpPr/>
      </xdr:nvSpPr>
      <xdr:spPr>
        <a:xfrm>
          <a:off x="14541500" y="130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104033</xdr:rowOff>
    </xdr:from>
    <xdr:ext cx="534377" cy="259045"/>
    <xdr:sp macro="" textlink="">
      <xdr:nvSpPr>
        <xdr:cNvPr id="619" name="テキスト ボックス 618"/>
        <xdr:cNvSpPr txBox="1"/>
      </xdr:nvSpPr>
      <xdr:spPr>
        <a:xfrm>
          <a:off x="14325111" y="1313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157921</xdr:rowOff>
    </xdr:from>
    <xdr:to>
      <xdr:col>20</xdr:col>
      <xdr:colOff>9525</xdr:colOff>
      <xdr:row>76</xdr:row>
      <xdr:rowOff>88071</xdr:rowOff>
    </xdr:to>
    <xdr:sp macro="" textlink="">
      <xdr:nvSpPr>
        <xdr:cNvPr id="620" name="円/楕円 619"/>
        <xdr:cNvSpPr/>
      </xdr:nvSpPr>
      <xdr:spPr>
        <a:xfrm>
          <a:off x="13652500" y="1301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79198</xdr:rowOff>
    </xdr:from>
    <xdr:ext cx="534377" cy="259045"/>
    <xdr:sp macro="" textlink="">
      <xdr:nvSpPr>
        <xdr:cNvPr id="621" name="テキスト ボックス 620"/>
        <xdr:cNvSpPr txBox="1"/>
      </xdr:nvSpPr>
      <xdr:spPr>
        <a:xfrm>
          <a:off x="13436111" y="1310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30444</xdr:rowOff>
    </xdr:from>
    <xdr:to>
      <xdr:col>18</xdr:col>
      <xdr:colOff>492125</xdr:colOff>
      <xdr:row>75</xdr:row>
      <xdr:rowOff>132044</xdr:rowOff>
    </xdr:to>
    <xdr:sp macro="" textlink="">
      <xdr:nvSpPr>
        <xdr:cNvPr id="622" name="円/楕円 621"/>
        <xdr:cNvSpPr/>
      </xdr:nvSpPr>
      <xdr:spPr>
        <a:xfrm>
          <a:off x="12763500" y="128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123170</xdr:rowOff>
    </xdr:from>
    <xdr:ext cx="534377" cy="259045"/>
    <xdr:sp macro="" textlink="">
      <xdr:nvSpPr>
        <xdr:cNvPr id="623" name="テキスト ボックス 622"/>
        <xdr:cNvSpPr txBox="1"/>
      </xdr:nvSpPr>
      <xdr:spPr>
        <a:xfrm>
          <a:off x="12547111" y="129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155953</xdr:rowOff>
    </xdr:from>
    <xdr:to>
      <xdr:col>23</xdr:col>
      <xdr:colOff>517525</xdr:colOff>
      <xdr:row>97</xdr:row>
      <xdr:rowOff>159034</xdr:rowOff>
    </xdr:to>
    <xdr:cxnSp macro="">
      <xdr:nvCxnSpPr>
        <xdr:cNvPr id="648" name="直線コネクタ 647"/>
        <xdr:cNvCxnSpPr/>
      </xdr:nvCxnSpPr>
      <xdr:spPr>
        <a:xfrm flipV="1">
          <a:off x="15481300" y="16786603"/>
          <a:ext cx="8382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159034</xdr:rowOff>
    </xdr:from>
    <xdr:to>
      <xdr:col>22</xdr:col>
      <xdr:colOff>365125</xdr:colOff>
      <xdr:row>98</xdr:row>
      <xdr:rowOff>13759</xdr:rowOff>
    </xdr:to>
    <xdr:cxnSp macro="">
      <xdr:nvCxnSpPr>
        <xdr:cNvPr id="651" name="直線コネクタ 650"/>
        <xdr:cNvCxnSpPr/>
      </xdr:nvCxnSpPr>
      <xdr:spPr>
        <a:xfrm flipV="1">
          <a:off x="14592300" y="16789684"/>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7838</xdr:rowOff>
    </xdr:from>
    <xdr:to>
      <xdr:col>21</xdr:col>
      <xdr:colOff>161925</xdr:colOff>
      <xdr:row>98</xdr:row>
      <xdr:rowOff>13759</xdr:rowOff>
    </xdr:to>
    <xdr:cxnSp macro="">
      <xdr:nvCxnSpPr>
        <xdr:cNvPr id="654" name="直線コネクタ 653"/>
        <xdr:cNvCxnSpPr/>
      </xdr:nvCxnSpPr>
      <xdr:spPr>
        <a:xfrm>
          <a:off x="13703300" y="16809938"/>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154834</xdr:rowOff>
    </xdr:from>
    <xdr:to>
      <xdr:col>19</xdr:col>
      <xdr:colOff>644525</xdr:colOff>
      <xdr:row>98</xdr:row>
      <xdr:rowOff>7838</xdr:rowOff>
    </xdr:to>
    <xdr:cxnSp macro="">
      <xdr:nvCxnSpPr>
        <xdr:cNvPr id="657" name="直線コネクタ 656"/>
        <xdr:cNvCxnSpPr/>
      </xdr:nvCxnSpPr>
      <xdr:spPr>
        <a:xfrm>
          <a:off x="12814300" y="16785484"/>
          <a:ext cx="889000" cy="2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105153</xdr:rowOff>
    </xdr:from>
    <xdr:to>
      <xdr:col>23</xdr:col>
      <xdr:colOff>568325</xdr:colOff>
      <xdr:row>98</xdr:row>
      <xdr:rowOff>35303</xdr:rowOff>
    </xdr:to>
    <xdr:sp macro="" textlink="">
      <xdr:nvSpPr>
        <xdr:cNvPr id="667" name="円/楕円 666"/>
        <xdr:cNvSpPr/>
      </xdr:nvSpPr>
      <xdr:spPr>
        <a:xfrm>
          <a:off x="16268700" y="167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48084</xdr:rowOff>
    </xdr:from>
    <xdr:ext cx="469744" cy="259045"/>
    <xdr:sp macro="" textlink="">
      <xdr:nvSpPr>
        <xdr:cNvPr id="668" name="積立金該当値テキスト"/>
        <xdr:cNvSpPr txBox="1"/>
      </xdr:nvSpPr>
      <xdr:spPr>
        <a:xfrm>
          <a:off x="16370300" y="1667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108234</xdr:rowOff>
    </xdr:from>
    <xdr:to>
      <xdr:col>22</xdr:col>
      <xdr:colOff>415925</xdr:colOff>
      <xdr:row>98</xdr:row>
      <xdr:rowOff>38384</xdr:rowOff>
    </xdr:to>
    <xdr:sp macro="" textlink="">
      <xdr:nvSpPr>
        <xdr:cNvPr id="669" name="円/楕円 668"/>
        <xdr:cNvSpPr/>
      </xdr:nvSpPr>
      <xdr:spPr>
        <a:xfrm>
          <a:off x="15430500" y="1673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29511</xdr:rowOff>
    </xdr:from>
    <xdr:ext cx="469744" cy="259045"/>
    <xdr:sp macro="" textlink="">
      <xdr:nvSpPr>
        <xdr:cNvPr id="670" name="テキスト ボックス 669"/>
        <xdr:cNvSpPr txBox="1"/>
      </xdr:nvSpPr>
      <xdr:spPr>
        <a:xfrm>
          <a:off x="15246427" y="1683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134409</xdr:rowOff>
    </xdr:from>
    <xdr:to>
      <xdr:col>21</xdr:col>
      <xdr:colOff>212725</xdr:colOff>
      <xdr:row>98</xdr:row>
      <xdr:rowOff>64559</xdr:rowOff>
    </xdr:to>
    <xdr:sp macro="" textlink="">
      <xdr:nvSpPr>
        <xdr:cNvPr id="671" name="円/楕円 670"/>
        <xdr:cNvSpPr/>
      </xdr:nvSpPr>
      <xdr:spPr>
        <a:xfrm>
          <a:off x="14541500" y="1676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55686</xdr:rowOff>
    </xdr:from>
    <xdr:ext cx="469744" cy="259045"/>
    <xdr:sp macro="" textlink="">
      <xdr:nvSpPr>
        <xdr:cNvPr id="672" name="テキスト ボックス 671"/>
        <xdr:cNvSpPr txBox="1"/>
      </xdr:nvSpPr>
      <xdr:spPr>
        <a:xfrm>
          <a:off x="14357427" y="1685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128488</xdr:rowOff>
    </xdr:from>
    <xdr:to>
      <xdr:col>20</xdr:col>
      <xdr:colOff>9525</xdr:colOff>
      <xdr:row>98</xdr:row>
      <xdr:rowOff>58638</xdr:rowOff>
    </xdr:to>
    <xdr:sp macro="" textlink="">
      <xdr:nvSpPr>
        <xdr:cNvPr id="673" name="円/楕円 672"/>
        <xdr:cNvSpPr/>
      </xdr:nvSpPr>
      <xdr:spPr>
        <a:xfrm>
          <a:off x="13652500" y="16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49765</xdr:rowOff>
    </xdr:from>
    <xdr:ext cx="469744" cy="259045"/>
    <xdr:sp macro="" textlink="">
      <xdr:nvSpPr>
        <xdr:cNvPr id="674" name="テキスト ボックス 673"/>
        <xdr:cNvSpPr txBox="1"/>
      </xdr:nvSpPr>
      <xdr:spPr>
        <a:xfrm>
          <a:off x="13468427" y="1685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104034</xdr:rowOff>
    </xdr:from>
    <xdr:to>
      <xdr:col>18</xdr:col>
      <xdr:colOff>492125</xdr:colOff>
      <xdr:row>98</xdr:row>
      <xdr:rowOff>34184</xdr:rowOff>
    </xdr:to>
    <xdr:sp macro="" textlink="">
      <xdr:nvSpPr>
        <xdr:cNvPr id="675" name="円/楕円 674"/>
        <xdr:cNvSpPr/>
      </xdr:nvSpPr>
      <xdr:spPr>
        <a:xfrm>
          <a:off x="12763500" y="167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25311</xdr:rowOff>
    </xdr:from>
    <xdr:ext cx="469744" cy="259045"/>
    <xdr:sp macro="" textlink="">
      <xdr:nvSpPr>
        <xdr:cNvPr id="676" name="テキスト ボックス 675"/>
        <xdr:cNvSpPr txBox="1"/>
      </xdr:nvSpPr>
      <xdr:spPr>
        <a:xfrm>
          <a:off x="12579427" y="1682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43688</xdr:rowOff>
    </xdr:from>
    <xdr:to>
      <xdr:col>31</xdr:col>
      <xdr:colOff>34925</xdr:colOff>
      <xdr:row>39</xdr:row>
      <xdr:rowOff>44450</xdr:rowOff>
    </xdr:to>
    <xdr:cxnSp macro="">
      <xdr:nvCxnSpPr>
        <xdr:cNvPr id="708" name="直線コネクタ 707"/>
        <xdr:cNvCxnSpPr/>
      </xdr:nvCxnSpPr>
      <xdr:spPr>
        <a:xfrm>
          <a:off x="20434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43688</xdr:rowOff>
    </xdr:from>
    <xdr:to>
      <xdr:col>29</xdr:col>
      <xdr:colOff>517525</xdr:colOff>
      <xdr:row>39</xdr:row>
      <xdr:rowOff>44450</xdr:rowOff>
    </xdr:to>
    <xdr:cxnSp macro="">
      <xdr:nvCxnSpPr>
        <xdr:cNvPr id="711" name="直線コネクタ 710"/>
        <xdr:cNvCxnSpPr/>
      </xdr:nvCxnSpPr>
      <xdr:spPr>
        <a:xfrm flipV="1">
          <a:off x="19545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164338</xdr:rowOff>
    </xdr:from>
    <xdr:to>
      <xdr:col>29</xdr:col>
      <xdr:colOff>568325</xdr:colOff>
      <xdr:row>39</xdr:row>
      <xdr:rowOff>94488</xdr:rowOff>
    </xdr:to>
    <xdr:sp macro="" textlink="">
      <xdr:nvSpPr>
        <xdr:cNvPr id="728" name="円/楕円 727"/>
        <xdr:cNvSpPr/>
      </xdr:nvSpPr>
      <xdr:spPr>
        <a:xfrm>
          <a:off x="2038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85615</xdr:rowOff>
    </xdr:from>
    <xdr:ext cx="313932" cy="259045"/>
    <xdr:sp macro="" textlink="">
      <xdr:nvSpPr>
        <xdr:cNvPr id="729" name="テキスト ボックス 728"/>
        <xdr:cNvSpPr txBox="1"/>
      </xdr:nvSpPr>
      <xdr:spPr>
        <a:xfrm>
          <a:off x="20277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90453</xdr:rowOff>
    </xdr:from>
    <xdr:to>
      <xdr:col>32</xdr:col>
      <xdr:colOff>187325</xdr:colOff>
      <xdr:row>59</xdr:row>
      <xdr:rowOff>93947</xdr:rowOff>
    </xdr:to>
    <xdr:cxnSp macro="">
      <xdr:nvCxnSpPr>
        <xdr:cNvPr id="764" name="直線コネクタ 763"/>
        <xdr:cNvCxnSpPr/>
      </xdr:nvCxnSpPr>
      <xdr:spPr>
        <a:xfrm>
          <a:off x="21323300" y="10206003"/>
          <a:ext cx="8382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68149</xdr:rowOff>
    </xdr:from>
    <xdr:to>
      <xdr:col>31</xdr:col>
      <xdr:colOff>34925</xdr:colOff>
      <xdr:row>59</xdr:row>
      <xdr:rowOff>90453</xdr:rowOff>
    </xdr:to>
    <xdr:cxnSp macro="">
      <xdr:nvCxnSpPr>
        <xdr:cNvPr id="767" name="直線コネクタ 766"/>
        <xdr:cNvCxnSpPr/>
      </xdr:nvCxnSpPr>
      <xdr:spPr>
        <a:xfrm>
          <a:off x="20434300" y="10183699"/>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68149</xdr:rowOff>
    </xdr:from>
    <xdr:to>
      <xdr:col>29</xdr:col>
      <xdr:colOff>517525</xdr:colOff>
      <xdr:row>59</xdr:row>
      <xdr:rowOff>84575</xdr:rowOff>
    </xdr:to>
    <xdr:cxnSp macro="">
      <xdr:nvCxnSpPr>
        <xdr:cNvPr id="770" name="直線コネクタ 769"/>
        <xdr:cNvCxnSpPr/>
      </xdr:nvCxnSpPr>
      <xdr:spPr>
        <a:xfrm flipV="1">
          <a:off x="19545300" y="10183699"/>
          <a:ext cx="889000" cy="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81145</xdr:rowOff>
    </xdr:from>
    <xdr:to>
      <xdr:col>28</xdr:col>
      <xdr:colOff>314325</xdr:colOff>
      <xdr:row>59</xdr:row>
      <xdr:rowOff>84575</xdr:rowOff>
    </xdr:to>
    <xdr:cxnSp macro="">
      <xdr:nvCxnSpPr>
        <xdr:cNvPr id="773" name="直線コネクタ 772"/>
        <xdr:cNvCxnSpPr/>
      </xdr:nvCxnSpPr>
      <xdr:spPr>
        <a:xfrm>
          <a:off x="18656300" y="10196695"/>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43147</xdr:rowOff>
    </xdr:from>
    <xdr:to>
      <xdr:col>32</xdr:col>
      <xdr:colOff>238125</xdr:colOff>
      <xdr:row>59</xdr:row>
      <xdr:rowOff>144747</xdr:rowOff>
    </xdr:to>
    <xdr:sp macro="" textlink="">
      <xdr:nvSpPr>
        <xdr:cNvPr id="783" name="円/楕円 782"/>
        <xdr:cNvSpPr/>
      </xdr:nvSpPr>
      <xdr:spPr>
        <a:xfrm>
          <a:off x="22110700" y="1015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129524</xdr:rowOff>
    </xdr:from>
    <xdr:ext cx="378565" cy="259045"/>
    <xdr:sp macro="" textlink="">
      <xdr:nvSpPr>
        <xdr:cNvPr id="784" name="貸付金該当値テキスト"/>
        <xdr:cNvSpPr txBox="1"/>
      </xdr:nvSpPr>
      <xdr:spPr>
        <a:xfrm>
          <a:off x="22212300" y="10073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39653</xdr:rowOff>
    </xdr:from>
    <xdr:to>
      <xdr:col>31</xdr:col>
      <xdr:colOff>85725</xdr:colOff>
      <xdr:row>59</xdr:row>
      <xdr:rowOff>141253</xdr:rowOff>
    </xdr:to>
    <xdr:sp macro="" textlink="">
      <xdr:nvSpPr>
        <xdr:cNvPr id="785" name="円/楕円 784"/>
        <xdr:cNvSpPr/>
      </xdr:nvSpPr>
      <xdr:spPr>
        <a:xfrm>
          <a:off x="21272500" y="1015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132380</xdr:rowOff>
    </xdr:from>
    <xdr:ext cx="378565" cy="259045"/>
    <xdr:sp macro="" textlink="">
      <xdr:nvSpPr>
        <xdr:cNvPr id="786" name="テキスト ボックス 785"/>
        <xdr:cNvSpPr txBox="1"/>
      </xdr:nvSpPr>
      <xdr:spPr>
        <a:xfrm>
          <a:off x="21134017" y="10247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17349</xdr:rowOff>
    </xdr:from>
    <xdr:to>
      <xdr:col>29</xdr:col>
      <xdr:colOff>568325</xdr:colOff>
      <xdr:row>59</xdr:row>
      <xdr:rowOff>118949</xdr:rowOff>
    </xdr:to>
    <xdr:sp macro="" textlink="">
      <xdr:nvSpPr>
        <xdr:cNvPr id="787" name="円/楕円 786"/>
        <xdr:cNvSpPr/>
      </xdr:nvSpPr>
      <xdr:spPr>
        <a:xfrm>
          <a:off x="20383500" y="101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110076</xdr:rowOff>
    </xdr:from>
    <xdr:ext cx="378565" cy="259045"/>
    <xdr:sp macro="" textlink="">
      <xdr:nvSpPr>
        <xdr:cNvPr id="788" name="テキスト ボックス 787"/>
        <xdr:cNvSpPr txBox="1"/>
      </xdr:nvSpPr>
      <xdr:spPr>
        <a:xfrm>
          <a:off x="20245017" y="10225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33775</xdr:rowOff>
    </xdr:from>
    <xdr:to>
      <xdr:col>28</xdr:col>
      <xdr:colOff>365125</xdr:colOff>
      <xdr:row>59</xdr:row>
      <xdr:rowOff>135375</xdr:rowOff>
    </xdr:to>
    <xdr:sp macro="" textlink="">
      <xdr:nvSpPr>
        <xdr:cNvPr id="789" name="円/楕円 788"/>
        <xdr:cNvSpPr/>
      </xdr:nvSpPr>
      <xdr:spPr>
        <a:xfrm>
          <a:off x="19494500" y="101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126502</xdr:rowOff>
    </xdr:from>
    <xdr:ext cx="378565" cy="259045"/>
    <xdr:sp macro="" textlink="">
      <xdr:nvSpPr>
        <xdr:cNvPr id="790" name="テキスト ボックス 789"/>
        <xdr:cNvSpPr txBox="1"/>
      </xdr:nvSpPr>
      <xdr:spPr>
        <a:xfrm>
          <a:off x="19356017" y="1024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30345</xdr:rowOff>
    </xdr:from>
    <xdr:to>
      <xdr:col>27</xdr:col>
      <xdr:colOff>161925</xdr:colOff>
      <xdr:row>59</xdr:row>
      <xdr:rowOff>131945</xdr:rowOff>
    </xdr:to>
    <xdr:sp macro="" textlink="">
      <xdr:nvSpPr>
        <xdr:cNvPr id="791" name="円/楕円 790"/>
        <xdr:cNvSpPr/>
      </xdr:nvSpPr>
      <xdr:spPr>
        <a:xfrm>
          <a:off x="18605500" y="1014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123072</xdr:rowOff>
    </xdr:from>
    <xdr:ext cx="378565" cy="259045"/>
    <xdr:sp macro="" textlink="">
      <xdr:nvSpPr>
        <xdr:cNvPr id="792" name="テキスト ボックス 791"/>
        <xdr:cNvSpPr txBox="1"/>
      </xdr:nvSpPr>
      <xdr:spPr>
        <a:xfrm>
          <a:off x="18467017" y="1023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169067</xdr:rowOff>
    </xdr:from>
    <xdr:to>
      <xdr:col>32</xdr:col>
      <xdr:colOff>187325</xdr:colOff>
      <xdr:row>78</xdr:row>
      <xdr:rowOff>22268</xdr:rowOff>
    </xdr:to>
    <xdr:cxnSp macro="">
      <xdr:nvCxnSpPr>
        <xdr:cNvPr id="821" name="直線コネクタ 820"/>
        <xdr:cNvCxnSpPr/>
      </xdr:nvCxnSpPr>
      <xdr:spPr>
        <a:xfrm>
          <a:off x="21323300" y="13370717"/>
          <a:ext cx="8382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157386</xdr:rowOff>
    </xdr:from>
    <xdr:to>
      <xdr:col>31</xdr:col>
      <xdr:colOff>34925</xdr:colOff>
      <xdr:row>77</xdr:row>
      <xdr:rowOff>169067</xdr:rowOff>
    </xdr:to>
    <xdr:cxnSp macro="">
      <xdr:nvCxnSpPr>
        <xdr:cNvPr id="824" name="直線コネクタ 823"/>
        <xdr:cNvCxnSpPr/>
      </xdr:nvCxnSpPr>
      <xdr:spPr>
        <a:xfrm>
          <a:off x="20434300" y="13359036"/>
          <a:ext cx="8890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157386</xdr:rowOff>
    </xdr:from>
    <xdr:to>
      <xdr:col>29</xdr:col>
      <xdr:colOff>517525</xdr:colOff>
      <xdr:row>78</xdr:row>
      <xdr:rowOff>6381</xdr:rowOff>
    </xdr:to>
    <xdr:cxnSp macro="">
      <xdr:nvCxnSpPr>
        <xdr:cNvPr id="827" name="直線コネクタ 826"/>
        <xdr:cNvCxnSpPr/>
      </xdr:nvCxnSpPr>
      <xdr:spPr>
        <a:xfrm flipV="1">
          <a:off x="19545300" y="13359036"/>
          <a:ext cx="889000" cy="2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6381</xdr:rowOff>
    </xdr:from>
    <xdr:to>
      <xdr:col>28</xdr:col>
      <xdr:colOff>314325</xdr:colOff>
      <xdr:row>78</xdr:row>
      <xdr:rowOff>13475</xdr:rowOff>
    </xdr:to>
    <xdr:cxnSp macro="">
      <xdr:nvCxnSpPr>
        <xdr:cNvPr id="830" name="直線コネクタ 829"/>
        <xdr:cNvCxnSpPr/>
      </xdr:nvCxnSpPr>
      <xdr:spPr>
        <a:xfrm flipV="1">
          <a:off x="18656300" y="13379481"/>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142918</xdr:rowOff>
    </xdr:from>
    <xdr:to>
      <xdr:col>32</xdr:col>
      <xdr:colOff>238125</xdr:colOff>
      <xdr:row>78</xdr:row>
      <xdr:rowOff>73068</xdr:rowOff>
    </xdr:to>
    <xdr:sp macro="" textlink="">
      <xdr:nvSpPr>
        <xdr:cNvPr id="840" name="円/楕円 839"/>
        <xdr:cNvSpPr/>
      </xdr:nvSpPr>
      <xdr:spPr>
        <a:xfrm>
          <a:off x="22110700" y="133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57845</xdr:rowOff>
    </xdr:from>
    <xdr:ext cx="534377" cy="259045"/>
    <xdr:sp macro="" textlink="">
      <xdr:nvSpPr>
        <xdr:cNvPr id="841" name="繰出金該当値テキスト"/>
        <xdr:cNvSpPr txBox="1"/>
      </xdr:nvSpPr>
      <xdr:spPr>
        <a:xfrm>
          <a:off x="22212300" y="1325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25,411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118267</xdr:rowOff>
    </xdr:from>
    <xdr:to>
      <xdr:col>31</xdr:col>
      <xdr:colOff>85725</xdr:colOff>
      <xdr:row>78</xdr:row>
      <xdr:rowOff>48417</xdr:rowOff>
    </xdr:to>
    <xdr:sp macro="" textlink="">
      <xdr:nvSpPr>
        <xdr:cNvPr id="842" name="円/楕円 841"/>
        <xdr:cNvSpPr/>
      </xdr:nvSpPr>
      <xdr:spPr>
        <a:xfrm>
          <a:off x="21272500" y="1331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39544</xdr:rowOff>
    </xdr:from>
    <xdr:ext cx="534377" cy="259045"/>
    <xdr:sp macro="" textlink="">
      <xdr:nvSpPr>
        <xdr:cNvPr id="843" name="テキスト ボックス 842"/>
        <xdr:cNvSpPr txBox="1"/>
      </xdr:nvSpPr>
      <xdr:spPr>
        <a:xfrm>
          <a:off x="21056111" y="1341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106586</xdr:rowOff>
    </xdr:from>
    <xdr:to>
      <xdr:col>29</xdr:col>
      <xdr:colOff>568325</xdr:colOff>
      <xdr:row>78</xdr:row>
      <xdr:rowOff>36736</xdr:rowOff>
    </xdr:to>
    <xdr:sp macro="" textlink="">
      <xdr:nvSpPr>
        <xdr:cNvPr id="844" name="円/楕円 843"/>
        <xdr:cNvSpPr/>
      </xdr:nvSpPr>
      <xdr:spPr>
        <a:xfrm>
          <a:off x="20383500" y="133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27863</xdr:rowOff>
    </xdr:from>
    <xdr:ext cx="534377" cy="259045"/>
    <xdr:sp macro="" textlink="">
      <xdr:nvSpPr>
        <xdr:cNvPr id="845" name="テキスト ボックス 844"/>
        <xdr:cNvSpPr txBox="1"/>
      </xdr:nvSpPr>
      <xdr:spPr>
        <a:xfrm>
          <a:off x="20167111" y="1340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127031</xdr:rowOff>
    </xdr:from>
    <xdr:to>
      <xdr:col>28</xdr:col>
      <xdr:colOff>365125</xdr:colOff>
      <xdr:row>78</xdr:row>
      <xdr:rowOff>57181</xdr:rowOff>
    </xdr:to>
    <xdr:sp macro="" textlink="">
      <xdr:nvSpPr>
        <xdr:cNvPr id="846" name="円/楕円 845"/>
        <xdr:cNvSpPr/>
      </xdr:nvSpPr>
      <xdr:spPr>
        <a:xfrm>
          <a:off x="19494500" y="133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48308</xdr:rowOff>
    </xdr:from>
    <xdr:ext cx="534377" cy="259045"/>
    <xdr:sp macro="" textlink="">
      <xdr:nvSpPr>
        <xdr:cNvPr id="847" name="テキスト ボックス 846"/>
        <xdr:cNvSpPr txBox="1"/>
      </xdr:nvSpPr>
      <xdr:spPr>
        <a:xfrm>
          <a:off x="19278111" y="1342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134125</xdr:rowOff>
    </xdr:from>
    <xdr:to>
      <xdr:col>27</xdr:col>
      <xdr:colOff>161925</xdr:colOff>
      <xdr:row>78</xdr:row>
      <xdr:rowOff>64275</xdr:rowOff>
    </xdr:to>
    <xdr:sp macro="" textlink="">
      <xdr:nvSpPr>
        <xdr:cNvPr id="848" name="円/楕円 847"/>
        <xdr:cNvSpPr/>
      </xdr:nvSpPr>
      <xdr:spPr>
        <a:xfrm>
          <a:off x="18605500" y="133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55402</xdr:rowOff>
    </xdr:from>
    <xdr:ext cx="534377" cy="259045"/>
    <xdr:sp macro="" textlink="">
      <xdr:nvSpPr>
        <xdr:cNvPr id="849" name="テキスト ボックス 848"/>
        <xdr:cNvSpPr txBox="1"/>
      </xdr:nvSpPr>
      <xdr:spPr>
        <a:xfrm>
          <a:off x="18389111" y="1342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ほぼ全ての項目で類似団体と比較して一人当たりコストが低い状態となっている。しかし、維持修繕費や扶助費などが年々増加しており、類似団体平均を上回っている。</a:t>
          </a:r>
        </a:p>
        <a:p>
          <a:r>
            <a:rPr kumimoji="1" lang="ja-JP" altLang="en-US" sz="1300">
              <a:latin typeface="ＭＳ Ｐゴシック"/>
            </a:rPr>
            <a:t>　維持修繕費においては、公共施設の老朽化に伴い増加傾向にあるが、公共施設等総合管理計画に基づき、適切な管理、維持修繕をしていくことにより経費の縮減に努めていく。</a:t>
          </a:r>
        </a:p>
        <a:p>
          <a:r>
            <a:rPr kumimoji="1" lang="ja-JP" altLang="en-US" sz="1300">
              <a:latin typeface="ＭＳ Ｐゴシック"/>
            </a:rPr>
            <a:t>　扶助費においては、人口の増加に伴い児童福祉費や生活保護費が増加傾向にあるが、今後も増加が見込まれることから、他の経費を見直すことにより歳出全体額の抑制を図っていく。</a:t>
          </a:r>
          <a:endParaRPr kumimoji="1" lang="en-US" altLang="ja-JP" sz="1300">
            <a:latin typeface="ＭＳ Ｐゴシック"/>
          </a:endParaRPr>
        </a:p>
        <a:p>
          <a:r>
            <a:rPr kumimoji="1" lang="ja-JP" altLang="en-US" sz="1300">
              <a:latin typeface="ＭＳ Ｐゴシック"/>
            </a:rPr>
            <a:t>　また、増減が大きいものとして、物件費、補助費等、普通建設事業費があるが、物件費においては、社会保障・税番号制度に対応するためのシステム改修費や情報システム全体最適化事業により、大幅に増加している。</a:t>
          </a:r>
        </a:p>
        <a:p>
          <a:r>
            <a:rPr kumimoji="1" lang="ja-JP" altLang="en-US" sz="1300">
              <a:latin typeface="ＭＳ Ｐゴシック"/>
            </a:rPr>
            <a:t>　補助費等においては、下水道事業会計の公営企業会計適用に伴い、平成</a:t>
          </a:r>
          <a:r>
            <a:rPr kumimoji="1" lang="en-US" altLang="ja-JP" sz="1300">
              <a:latin typeface="ＭＳ Ｐゴシック"/>
            </a:rPr>
            <a:t>26</a:t>
          </a:r>
          <a:r>
            <a:rPr kumimoji="1" lang="ja-JP" altLang="en-US" sz="1300">
              <a:latin typeface="ＭＳ Ｐゴシック"/>
            </a:rPr>
            <a:t>年度まで繰出金として支出していたものを、補助費として支出することとなったため、大幅に増加している。</a:t>
          </a:r>
        </a:p>
        <a:p>
          <a:r>
            <a:rPr kumimoji="1" lang="ja-JP" altLang="en-US" sz="1300">
              <a:latin typeface="ＭＳ Ｐゴシック"/>
            </a:rPr>
            <a:t>　普通建設事業費においては、平成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年度にかけて実施された、富奥防災コミュニティセンター建設事業や、平成</a:t>
          </a:r>
          <a:r>
            <a:rPr kumimoji="1" lang="en-US" altLang="ja-JP" sz="1300">
              <a:latin typeface="ＭＳ Ｐゴシック"/>
            </a:rPr>
            <a:t>26</a:t>
          </a:r>
          <a:r>
            <a:rPr kumimoji="1" lang="ja-JP" altLang="en-US" sz="1300">
              <a:latin typeface="ＭＳ Ｐゴシック"/>
            </a:rPr>
            <a:t>年度実施の民間保育所整備事業補助金や小学校給食センター建設事業の建設一時金の支払いが終了したことにより、平成</a:t>
          </a:r>
          <a:r>
            <a:rPr kumimoji="1" lang="en-US" altLang="ja-JP" sz="1300">
              <a:latin typeface="ＭＳ Ｐゴシック"/>
            </a:rPr>
            <a:t>27</a:t>
          </a:r>
          <a:r>
            <a:rPr kumimoji="1" lang="ja-JP" altLang="en-US" sz="1300">
              <a:latin typeface="ＭＳ Ｐゴシック"/>
            </a:rPr>
            <a:t>年度は大幅に減少している。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石川県野々市市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51,637
51,193
13.56
17,201,714
16,777,453
283,170
10,478,570
19,301,169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16.0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156616</xdr:rowOff>
    </xdr:from>
    <xdr:to>
      <xdr:col>6</xdr:col>
      <xdr:colOff>511175</xdr:colOff>
      <xdr:row>35</xdr:row>
      <xdr:rowOff>95352</xdr:rowOff>
    </xdr:to>
    <xdr:cxnSp macro="">
      <xdr:nvCxnSpPr>
        <xdr:cNvPr id="59" name="直線コネクタ 58"/>
        <xdr:cNvCxnSpPr/>
      </xdr:nvCxnSpPr>
      <xdr:spPr>
        <a:xfrm flipV="1">
          <a:off x="3797300" y="5985916"/>
          <a:ext cx="838200" cy="1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67463</xdr:rowOff>
    </xdr:from>
    <xdr:to>
      <xdr:col>5</xdr:col>
      <xdr:colOff>358775</xdr:colOff>
      <xdr:row>35</xdr:row>
      <xdr:rowOff>95352</xdr:rowOff>
    </xdr:to>
    <xdr:cxnSp macro="">
      <xdr:nvCxnSpPr>
        <xdr:cNvPr id="62" name="直線コネクタ 61"/>
        <xdr:cNvCxnSpPr/>
      </xdr:nvCxnSpPr>
      <xdr:spPr>
        <a:xfrm>
          <a:off x="2908300" y="6068213"/>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67463</xdr:rowOff>
    </xdr:from>
    <xdr:to>
      <xdr:col>4</xdr:col>
      <xdr:colOff>155575</xdr:colOff>
      <xdr:row>35</xdr:row>
      <xdr:rowOff>79349</xdr:rowOff>
    </xdr:to>
    <xdr:cxnSp macro="">
      <xdr:nvCxnSpPr>
        <xdr:cNvPr id="65" name="直線コネクタ 64"/>
        <xdr:cNvCxnSpPr/>
      </xdr:nvCxnSpPr>
      <xdr:spPr>
        <a:xfrm flipV="1">
          <a:off x="2019300" y="6068213"/>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5283</xdr:rowOff>
    </xdr:from>
    <xdr:to>
      <xdr:col>2</xdr:col>
      <xdr:colOff>638175</xdr:colOff>
      <xdr:row>35</xdr:row>
      <xdr:rowOff>79349</xdr:rowOff>
    </xdr:to>
    <xdr:cxnSp macro="">
      <xdr:nvCxnSpPr>
        <xdr:cNvPr id="68" name="直線コネクタ 67"/>
        <xdr:cNvCxnSpPr/>
      </xdr:nvCxnSpPr>
      <xdr:spPr>
        <a:xfrm>
          <a:off x="1130300" y="6006033"/>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105816</xdr:rowOff>
    </xdr:from>
    <xdr:to>
      <xdr:col>6</xdr:col>
      <xdr:colOff>561975</xdr:colOff>
      <xdr:row>35</xdr:row>
      <xdr:rowOff>35966</xdr:rowOff>
    </xdr:to>
    <xdr:sp macro="" textlink="">
      <xdr:nvSpPr>
        <xdr:cNvPr id="78" name="円/楕円 77"/>
        <xdr:cNvSpPr/>
      </xdr:nvSpPr>
      <xdr:spPr>
        <a:xfrm>
          <a:off x="4584700" y="59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84243</xdr:rowOff>
    </xdr:from>
    <xdr:ext cx="469744" cy="259045"/>
    <xdr:sp macro="" textlink="">
      <xdr:nvSpPr>
        <xdr:cNvPr id="79" name="議会費該当値テキスト"/>
        <xdr:cNvSpPr txBox="1"/>
      </xdr:nvSpPr>
      <xdr:spPr>
        <a:xfrm>
          <a:off x="4686300" y="591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44552</xdr:rowOff>
    </xdr:from>
    <xdr:to>
      <xdr:col>5</xdr:col>
      <xdr:colOff>409575</xdr:colOff>
      <xdr:row>35</xdr:row>
      <xdr:rowOff>146152</xdr:rowOff>
    </xdr:to>
    <xdr:sp macro="" textlink="">
      <xdr:nvSpPr>
        <xdr:cNvPr id="80" name="円/楕円 79"/>
        <xdr:cNvSpPr/>
      </xdr:nvSpPr>
      <xdr:spPr>
        <a:xfrm>
          <a:off x="3746500" y="604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137279</xdr:rowOff>
    </xdr:from>
    <xdr:ext cx="469744" cy="259045"/>
    <xdr:sp macro="" textlink="">
      <xdr:nvSpPr>
        <xdr:cNvPr id="81" name="テキスト ボックス 80"/>
        <xdr:cNvSpPr txBox="1"/>
      </xdr:nvSpPr>
      <xdr:spPr>
        <a:xfrm>
          <a:off x="3562427" y="613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16663</xdr:rowOff>
    </xdr:from>
    <xdr:to>
      <xdr:col>4</xdr:col>
      <xdr:colOff>206375</xdr:colOff>
      <xdr:row>35</xdr:row>
      <xdr:rowOff>118263</xdr:rowOff>
    </xdr:to>
    <xdr:sp macro="" textlink="">
      <xdr:nvSpPr>
        <xdr:cNvPr id="82" name="円/楕円 81"/>
        <xdr:cNvSpPr/>
      </xdr:nvSpPr>
      <xdr:spPr>
        <a:xfrm>
          <a:off x="2857500" y="60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109390</xdr:rowOff>
    </xdr:from>
    <xdr:ext cx="469744" cy="259045"/>
    <xdr:sp macro="" textlink="">
      <xdr:nvSpPr>
        <xdr:cNvPr id="83" name="テキスト ボックス 82"/>
        <xdr:cNvSpPr txBox="1"/>
      </xdr:nvSpPr>
      <xdr:spPr>
        <a:xfrm>
          <a:off x="2673427" y="611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28549</xdr:rowOff>
    </xdr:from>
    <xdr:to>
      <xdr:col>3</xdr:col>
      <xdr:colOff>3175</xdr:colOff>
      <xdr:row>35</xdr:row>
      <xdr:rowOff>130149</xdr:rowOff>
    </xdr:to>
    <xdr:sp macro="" textlink="">
      <xdr:nvSpPr>
        <xdr:cNvPr id="84" name="円/楕円 83"/>
        <xdr:cNvSpPr/>
      </xdr:nvSpPr>
      <xdr:spPr>
        <a:xfrm>
          <a:off x="1968500" y="60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121276</xdr:rowOff>
    </xdr:from>
    <xdr:ext cx="469744" cy="259045"/>
    <xdr:sp macro="" textlink="">
      <xdr:nvSpPr>
        <xdr:cNvPr id="85" name="テキスト ボックス 84"/>
        <xdr:cNvSpPr txBox="1"/>
      </xdr:nvSpPr>
      <xdr:spPr>
        <a:xfrm>
          <a:off x="1784427" y="612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125933</xdr:rowOff>
    </xdr:from>
    <xdr:to>
      <xdr:col>1</xdr:col>
      <xdr:colOff>485775</xdr:colOff>
      <xdr:row>35</xdr:row>
      <xdr:rowOff>56083</xdr:rowOff>
    </xdr:to>
    <xdr:sp macro="" textlink="">
      <xdr:nvSpPr>
        <xdr:cNvPr id="86" name="円/楕円 85"/>
        <xdr:cNvSpPr/>
      </xdr:nvSpPr>
      <xdr:spPr>
        <a:xfrm>
          <a:off x="1079500" y="59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47210</xdr:rowOff>
    </xdr:from>
    <xdr:ext cx="469744" cy="259045"/>
    <xdr:sp macro="" textlink="">
      <xdr:nvSpPr>
        <xdr:cNvPr id="87" name="テキスト ボックス 86"/>
        <xdr:cNvSpPr txBox="1"/>
      </xdr:nvSpPr>
      <xdr:spPr>
        <a:xfrm>
          <a:off x="895427" y="60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137885</xdr:rowOff>
    </xdr:from>
    <xdr:to>
      <xdr:col>6</xdr:col>
      <xdr:colOff>511175</xdr:colOff>
      <xdr:row>57</xdr:row>
      <xdr:rowOff>157197</xdr:rowOff>
    </xdr:to>
    <xdr:cxnSp macro="">
      <xdr:nvCxnSpPr>
        <xdr:cNvPr id="114" name="直線コネクタ 113"/>
        <xdr:cNvCxnSpPr/>
      </xdr:nvCxnSpPr>
      <xdr:spPr>
        <a:xfrm flipV="1">
          <a:off x="3797300" y="9910535"/>
          <a:ext cx="838200" cy="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157197</xdr:rowOff>
    </xdr:from>
    <xdr:to>
      <xdr:col>5</xdr:col>
      <xdr:colOff>358775</xdr:colOff>
      <xdr:row>58</xdr:row>
      <xdr:rowOff>6390</xdr:rowOff>
    </xdr:to>
    <xdr:cxnSp macro="">
      <xdr:nvCxnSpPr>
        <xdr:cNvPr id="117" name="直線コネクタ 116"/>
        <xdr:cNvCxnSpPr/>
      </xdr:nvCxnSpPr>
      <xdr:spPr>
        <a:xfrm flipV="1">
          <a:off x="2908300" y="9929847"/>
          <a:ext cx="889000" cy="2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5548</xdr:rowOff>
    </xdr:from>
    <xdr:to>
      <xdr:col>4</xdr:col>
      <xdr:colOff>155575</xdr:colOff>
      <xdr:row>58</xdr:row>
      <xdr:rowOff>6390</xdr:rowOff>
    </xdr:to>
    <xdr:cxnSp macro="">
      <xdr:nvCxnSpPr>
        <xdr:cNvPr id="120" name="直線コネクタ 119"/>
        <xdr:cNvCxnSpPr/>
      </xdr:nvCxnSpPr>
      <xdr:spPr>
        <a:xfrm>
          <a:off x="2019300" y="9949648"/>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143604</xdr:rowOff>
    </xdr:from>
    <xdr:to>
      <xdr:col>2</xdr:col>
      <xdr:colOff>638175</xdr:colOff>
      <xdr:row>58</xdr:row>
      <xdr:rowOff>5548</xdr:rowOff>
    </xdr:to>
    <xdr:cxnSp macro="">
      <xdr:nvCxnSpPr>
        <xdr:cNvPr id="123" name="直線コネクタ 122"/>
        <xdr:cNvCxnSpPr/>
      </xdr:nvCxnSpPr>
      <xdr:spPr>
        <a:xfrm>
          <a:off x="1130300" y="9916254"/>
          <a:ext cx="889000" cy="3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87085</xdr:rowOff>
    </xdr:from>
    <xdr:to>
      <xdr:col>6</xdr:col>
      <xdr:colOff>561975</xdr:colOff>
      <xdr:row>58</xdr:row>
      <xdr:rowOff>17235</xdr:rowOff>
    </xdr:to>
    <xdr:sp macro="" textlink="">
      <xdr:nvSpPr>
        <xdr:cNvPr id="133" name="円/楕円 132"/>
        <xdr:cNvSpPr/>
      </xdr:nvSpPr>
      <xdr:spPr>
        <a:xfrm>
          <a:off x="4584700" y="98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2012</xdr:rowOff>
    </xdr:from>
    <xdr:ext cx="534377" cy="259045"/>
    <xdr:sp macro="" textlink="">
      <xdr:nvSpPr>
        <xdr:cNvPr id="134" name="総務費該当値テキスト"/>
        <xdr:cNvSpPr txBox="1"/>
      </xdr:nvSpPr>
      <xdr:spPr>
        <a:xfrm>
          <a:off x="4686300" y="977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37,897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106397</xdr:rowOff>
    </xdr:from>
    <xdr:to>
      <xdr:col>5</xdr:col>
      <xdr:colOff>409575</xdr:colOff>
      <xdr:row>58</xdr:row>
      <xdr:rowOff>36547</xdr:rowOff>
    </xdr:to>
    <xdr:sp macro="" textlink="">
      <xdr:nvSpPr>
        <xdr:cNvPr id="135" name="円/楕円 134"/>
        <xdr:cNvSpPr/>
      </xdr:nvSpPr>
      <xdr:spPr>
        <a:xfrm>
          <a:off x="3746500" y="98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27674</xdr:rowOff>
    </xdr:from>
    <xdr:ext cx="534377" cy="259045"/>
    <xdr:sp macro="" textlink="">
      <xdr:nvSpPr>
        <xdr:cNvPr id="136" name="テキスト ボックス 135"/>
        <xdr:cNvSpPr txBox="1"/>
      </xdr:nvSpPr>
      <xdr:spPr>
        <a:xfrm>
          <a:off x="3530111" y="997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127040</xdr:rowOff>
    </xdr:from>
    <xdr:to>
      <xdr:col>4</xdr:col>
      <xdr:colOff>206375</xdr:colOff>
      <xdr:row>58</xdr:row>
      <xdr:rowOff>57190</xdr:rowOff>
    </xdr:to>
    <xdr:sp macro="" textlink="">
      <xdr:nvSpPr>
        <xdr:cNvPr id="137" name="円/楕円 136"/>
        <xdr:cNvSpPr/>
      </xdr:nvSpPr>
      <xdr:spPr>
        <a:xfrm>
          <a:off x="2857500" y="98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48317</xdr:rowOff>
    </xdr:from>
    <xdr:ext cx="534377" cy="259045"/>
    <xdr:sp macro="" textlink="">
      <xdr:nvSpPr>
        <xdr:cNvPr id="138" name="テキスト ボックス 137"/>
        <xdr:cNvSpPr txBox="1"/>
      </xdr:nvSpPr>
      <xdr:spPr>
        <a:xfrm>
          <a:off x="2641111" y="999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126198</xdr:rowOff>
    </xdr:from>
    <xdr:to>
      <xdr:col>3</xdr:col>
      <xdr:colOff>3175</xdr:colOff>
      <xdr:row>58</xdr:row>
      <xdr:rowOff>56348</xdr:rowOff>
    </xdr:to>
    <xdr:sp macro="" textlink="">
      <xdr:nvSpPr>
        <xdr:cNvPr id="139" name="円/楕円 138"/>
        <xdr:cNvSpPr/>
      </xdr:nvSpPr>
      <xdr:spPr>
        <a:xfrm>
          <a:off x="1968500" y="98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47475</xdr:rowOff>
    </xdr:from>
    <xdr:ext cx="534377" cy="259045"/>
    <xdr:sp macro="" textlink="">
      <xdr:nvSpPr>
        <xdr:cNvPr id="140" name="テキスト ボックス 139"/>
        <xdr:cNvSpPr txBox="1"/>
      </xdr:nvSpPr>
      <xdr:spPr>
        <a:xfrm>
          <a:off x="1752111" y="999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92804</xdr:rowOff>
    </xdr:from>
    <xdr:to>
      <xdr:col>1</xdr:col>
      <xdr:colOff>485775</xdr:colOff>
      <xdr:row>58</xdr:row>
      <xdr:rowOff>22954</xdr:rowOff>
    </xdr:to>
    <xdr:sp macro="" textlink="">
      <xdr:nvSpPr>
        <xdr:cNvPr id="141" name="円/楕円 140"/>
        <xdr:cNvSpPr/>
      </xdr:nvSpPr>
      <xdr:spPr>
        <a:xfrm>
          <a:off x="1079500" y="98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14081</xdr:rowOff>
    </xdr:from>
    <xdr:ext cx="534377" cy="259045"/>
    <xdr:sp macro="" textlink="">
      <xdr:nvSpPr>
        <xdr:cNvPr id="142" name="テキスト ボックス 141"/>
        <xdr:cNvSpPr txBox="1"/>
      </xdr:nvSpPr>
      <xdr:spPr>
        <a:xfrm>
          <a:off x="863111" y="99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105308</xdr:rowOff>
    </xdr:from>
    <xdr:to>
      <xdr:col>6</xdr:col>
      <xdr:colOff>511175</xdr:colOff>
      <xdr:row>75</xdr:row>
      <xdr:rowOff>155930</xdr:rowOff>
    </xdr:to>
    <xdr:cxnSp macro="">
      <xdr:nvCxnSpPr>
        <xdr:cNvPr id="172" name="直線コネクタ 171"/>
        <xdr:cNvCxnSpPr/>
      </xdr:nvCxnSpPr>
      <xdr:spPr>
        <a:xfrm>
          <a:off x="3797300" y="12964058"/>
          <a:ext cx="838200" cy="5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105308</xdr:rowOff>
    </xdr:from>
    <xdr:to>
      <xdr:col>5</xdr:col>
      <xdr:colOff>358775</xdr:colOff>
      <xdr:row>76</xdr:row>
      <xdr:rowOff>72834</xdr:rowOff>
    </xdr:to>
    <xdr:cxnSp macro="">
      <xdr:nvCxnSpPr>
        <xdr:cNvPr id="175" name="直線コネクタ 174"/>
        <xdr:cNvCxnSpPr/>
      </xdr:nvCxnSpPr>
      <xdr:spPr>
        <a:xfrm flipV="1">
          <a:off x="2908300" y="12964058"/>
          <a:ext cx="889000" cy="1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72834</xdr:rowOff>
    </xdr:from>
    <xdr:to>
      <xdr:col>4</xdr:col>
      <xdr:colOff>155575</xdr:colOff>
      <xdr:row>76</xdr:row>
      <xdr:rowOff>130887</xdr:rowOff>
    </xdr:to>
    <xdr:cxnSp macro="">
      <xdr:nvCxnSpPr>
        <xdr:cNvPr id="178" name="直線コネクタ 177"/>
        <xdr:cNvCxnSpPr/>
      </xdr:nvCxnSpPr>
      <xdr:spPr>
        <a:xfrm flipV="1">
          <a:off x="2019300" y="13103034"/>
          <a:ext cx="889000" cy="5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130887</xdr:rowOff>
    </xdr:from>
    <xdr:to>
      <xdr:col>2</xdr:col>
      <xdr:colOff>638175</xdr:colOff>
      <xdr:row>77</xdr:row>
      <xdr:rowOff>137579</xdr:rowOff>
    </xdr:to>
    <xdr:cxnSp macro="">
      <xdr:nvCxnSpPr>
        <xdr:cNvPr id="181" name="直線コネクタ 180"/>
        <xdr:cNvCxnSpPr/>
      </xdr:nvCxnSpPr>
      <xdr:spPr>
        <a:xfrm flipV="1">
          <a:off x="1130300" y="13161087"/>
          <a:ext cx="889000" cy="17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105131</xdr:rowOff>
    </xdr:from>
    <xdr:to>
      <xdr:col>6</xdr:col>
      <xdr:colOff>561975</xdr:colOff>
      <xdr:row>76</xdr:row>
      <xdr:rowOff>35282</xdr:rowOff>
    </xdr:to>
    <xdr:sp macro="" textlink="">
      <xdr:nvSpPr>
        <xdr:cNvPr id="191" name="円/楕円 190"/>
        <xdr:cNvSpPr/>
      </xdr:nvSpPr>
      <xdr:spPr>
        <a:xfrm>
          <a:off x="4584700" y="12963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83558</xdr:rowOff>
    </xdr:from>
    <xdr:ext cx="599010" cy="259045"/>
    <xdr:sp macro="" textlink="">
      <xdr:nvSpPr>
        <xdr:cNvPr id="192" name="民生費該当値テキスト"/>
        <xdr:cNvSpPr txBox="1"/>
      </xdr:nvSpPr>
      <xdr:spPr>
        <a:xfrm>
          <a:off x="4686300"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135,222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54508</xdr:rowOff>
    </xdr:from>
    <xdr:to>
      <xdr:col>5</xdr:col>
      <xdr:colOff>409575</xdr:colOff>
      <xdr:row>75</xdr:row>
      <xdr:rowOff>156108</xdr:rowOff>
    </xdr:to>
    <xdr:sp macro="" textlink="">
      <xdr:nvSpPr>
        <xdr:cNvPr id="193" name="円/楕円 192"/>
        <xdr:cNvSpPr/>
      </xdr:nvSpPr>
      <xdr:spPr>
        <a:xfrm>
          <a:off x="3746500" y="129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147235</xdr:rowOff>
    </xdr:from>
    <xdr:ext cx="599010" cy="259045"/>
    <xdr:sp macro="" textlink="">
      <xdr:nvSpPr>
        <xdr:cNvPr id="194" name="テキスト ボックス 193"/>
        <xdr:cNvSpPr txBox="1"/>
      </xdr:nvSpPr>
      <xdr:spPr>
        <a:xfrm>
          <a:off x="3497794" y="1300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139,208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22034</xdr:rowOff>
    </xdr:from>
    <xdr:to>
      <xdr:col>4</xdr:col>
      <xdr:colOff>206375</xdr:colOff>
      <xdr:row>76</xdr:row>
      <xdr:rowOff>123634</xdr:rowOff>
    </xdr:to>
    <xdr:sp macro="" textlink="">
      <xdr:nvSpPr>
        <xdr:cNvPr id="195" name="円/楕円 194"/>
        <xdr:cNvSpPr/>
      </xdr:nvSpPr>
      <xdr:spPr>
        <a:xfrm>
          <a:off x="2857500" y="130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114761</xdr:rowOff>
    </xdr:from>
    <xdr:ext cx="599010" cy="259045"/>
    <xdr:sp macro="" textlink="">
      <xdr:nvSpPr>
        <xdr:cNvPr id="196" name="テキスト ボックス 195"/>
        <xdr:cNvSpPr txBox="1"/>
      </xdr:nvSpPr>
      <xdr:spPr>
        <a:xfrm>
          <a:off x="2608794" y="1314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128,265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80087</xdr:rowOff>
    </xdr:from>
    <xdr:to>
      <xdr:col>3</xdr:col>
      <xdr:colOff>3175</xdr:colOff>
      <xdr:row>77</xdr:row>
      <xdr:rowOff>10237</xdr:rowOff>
    </xdr:to>
    <xdr:sp macro="" textlink="">
      <xdr:nvSpPr>
        <xdr:cNvPr id="197" name="円/楕円 196"/>
        <xdr:cNvSpPr/>
      </xdr:nvSpPr>
      <xdr:spPr>
        <a:xfrm>
          <a:off x="1968500" y="131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1364</xdr:rowOff>
    </xdr:from>
    <xdr:ext cx="599010" cy="259045"/>
    <xdr:sp macro="" textlink="">
      <xdr:nvSpPr>
        <xdr:cNvPr id="198" name="テキスト ボックス 197"/>
        <xdr:cNvSpPr txBox="1"/>
      </xdr:nvSpPr>
      <xdr:spPr>
        <a:xfrm>
          <a:off x="1719794" y="132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123,694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86779</xdr:rowOff>
    </xdr:from>
    <xdr:to>
      <xdr:col>1</xdr:col>
      <xdr:colOff>485775</xdr:colOff>
      <xdr:row>78</xdr:row>
      <xdr:rowOff>16929</xdr:rowOff>
    </xdr:to>
    <xdr:sp macro="" textlink="">
      <xdr:nvSpPr>
        <xdr:cNvPr id="199" name="円/楕円 198"/>
        <xdr:cNvSpPr/>
      </xdr:nvSpPr>
      <xdr:spPr>
        <a:xfrm>
          <a:off x="1079500" y="1328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8056</xdr:rowOff>
    </xdr:from>
    <xdr:ext cx="599010" cy="259045"/>
    <xdr:sp macro="" textlink="">
      <xdr:nvSpPr>
        <xdr:cNvPr id="200" name="テキスト ボックス 199"/>
        <xdr:cNvSpPr txBox="1"/>
      </xdr:nvSpPr>
      <xdr:spPr>
        <a:xfrm>
          <a:off x="830794" y="1338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91168</xdr:rowOff>
    </xdr:from>
    <xdr:to>
      <xdr:col>6</xdr:col>
      <xdr:colOff>511175</xdr:colOff>
      <xdr:row>98</xdr:row>
      <xdr:rowOff>115012</xdr:rowOff>
    </xdr:to>
    <xdr:cxnSp macro="">
      <xdr:nvCxnSpPr>
        <xdr:cNvPr id="228" name="直線コネクタ 227"/>
        <xdr:cNvCxnSpPr/>
      </xdr:nvCxnSpPr>
      <xdr:spPr>
        <a:xfrm flipV="1">
          <a:off x="3797300" y="16893268"/>
          <a:ext cx="838200" cy="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115012</xdr:rowOff>
    </xdr:from>
    <xdr:to>
      <xdr:col>5</xdr:col>
      <xdr:colOff>358775</xdr:colOff>
      <xdr:row>98</xdr:row>
      <xdr:rowOff>140546</xdr:rowOff>
    </xdr:to>
    <xdr:cxnSp macro="">
      <xdr:nvCxnSpPr>
        <xdr:cNvPr id="231" name="直線コネクタ 230"/>
        <xdr:cNvCxnSpPr/>
      </xdr:nvCxnSpPr>
      <xdr:spPr>
        <a:xfrm flipV="1">
          <a:off x="2908300" y="16917112"/>
          <a:ext cx="889000" cy="2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40030</xdr:rowOff>
    </xdr:from>
    <xdr:to>
      <xdr:col>4</xdr:col>
      <xdr:colOff>155575</xdr:colOff>
      <xdr:row>98</xdr:row>
      <xdr:rowOff>140546</xdr:rowOff>
    </xdr:to>
    <xdr:cxnSp macro="">
      <xdr:nvCxnSpPr>
        <xdr:cNvPr id="234" name="直線コネクタ 233"/>
        <xdr:cNvCxnSpPr/>
      </xdr:nvCxnSpPr>
      <xdr:spPr>
        <a:xfrm>
          <a:off x="2019300" y="16842130"/>
          <a:ext cx="889000" cy="10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135951</xdr:rowOff>
    </xdr:from>
    <xdr:to>
      <xdr:col>2</xdr:col>
      <xdr:colOff>638175</xdr:colOff>
      <xdr:row>98</xdr:row>
      <xdr:rowOff>40030</xdr:rowOff>
    </xdr:to>
    <xdr:cxnSp macro="">
      <xdr:nvCxnSpPr>
        <xdr:cNvPr id="237" name="直線コネクタ 236"/>
        <xdr:cNvCxnSpPr/>
      </xdr:nvCxnSpPr>
      <xdr:spPr>
        <a:xfrm>
          <a:off x="1130300" y="16766601"/>
          <a:ext cx="889000" cy="7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40368</xdr:rowOff>
    </xdr:from>
    <xdr:to>
      <xdr:col>6</xdr:col>
      <xdr:colOff>561975</xdr:colOff>
      <xdr:row>98</xdr:row>
      <xdr:rowOff>141968</xdr:rowOff>
    </xdr:to>
    <xdr:sp macro="" textlink="">
      <xdr:nvSpPr>
        <xdr:cNvPr id="247" name="円/楕円 246"/>
        <xdr:cNvSpPr/>
      </xdr:nvSpPr>
      <xdr:spPr>
        <a:xfrm>
          <a:off x="4584700" y="1684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126745</xdr:rowOff>
    </xdr:from>
    <xdr:ext cx="534377" cy="259045"/>
    <xdr:sp macro="" textlink="">
      <xdr:nvSpPr>
        <xdr:cNvPr id="248" name="衛生費該当値テキスト"/>
        <xdr:cNvSpPr txBox="1"/>
      </xdr:nvSpPr>
      <xdr:spPr>
        <a:xfrm>
          <a:off x="4686300" y="1675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22,123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64212</xdr:rowOff>
    </xdr:from>
    <xdr:to>
      <xdr:col>5</xdr:col>
      <xdr:colOff>409575</xdr:colOff>
      <xdr:row>98</xdr:row>
      <xdr:rowOff>165812</xdr:rowOff>
    </xdr:to>
    <xdr:sp macro="" textlink="">
      <xdr:nvSpPr>
        <xdr:cNvPr id="249" name="円/楕円 248"/>
        <xdr:cNvSpPr/>
      </xdr:nvSpPr>
      <xdr:spPr>
        <a:xfrm>
          <a:off x="3746500" y="1686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156939</xdr:rowOff>
    </xdr:from>
    <xdr:ext cx="534377" cy="259045"/>
    <xdr:sp macro="" textlink="">
      <xdr:nvSpPr>
        <xdr:cNvPr id="250" name="テキスト ボックス 249"/>
        <xdr:cNvSpPr txBox="1"/>
      </xdr:nvSpPr>
      <xdr:spPr>
        <a:xfrm>
          <a:off x="3530111" y="1695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89746</xdr:rowOff>
    </xdr:from>
    <xdr:to>
      <xdr:col>4</xdr:col>
      <xdr:colOff>206375</xdr:colOff>
      <xdr:row>99</xdr:row>
      <xdr:rowOff>19896</xdr:rowOff>
    </xdr:to>
    <xdr:sp macro="" textlink="">
      <xdr:nvSpPr>
        <xdr:cNvPr id="251" name="円/楕円 250"/>
        <xdr:cNvSpPr/>
      </xdr:nvSpPr>
      <xdr:spPr>
        <a:xfrm>
          <a:off x="2857500" y="1689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11023</xdr:rowOff>
    </xdr:from>
    <xdr:ext cx="534377" cy="259045"/>
    <xdr:sp macro="" textlink="">
      <xdr:nvSpPr>
        <xdr:cNvPr id="252" name="テキスト ボックス 251"/>
        <xdr:cNvSpPr txBox="1"/>
      </xdr:nvSpPr>
      <xdr:spPr>
        <a:xfrm>
          <a:off x="2641111" y="1698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160680</xdr:rowOff>
    </xdr:from>
    <xdr:to>
      <xdr:col>3</xdr:col>
      <xdr:colOff>3175</xdr:colOff>
      <xdr:row>98</xdr:row>
      <xdr:rowOff>90830</xdr:rowOff>
    </xdr:to>
    <xdr:sp macro="" textlink="">
      <xdr:nvSpPr>
        <xdr:cNvPr id="253" name="円/楕円 252"/>
        <xdr:cNvSpPr/>
      </xdr:nvSpPr>
      <xdr:spPr>
        <a:xfrm>
          <a:off x="1968500" y="167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81957</xdr:rowOff>
    </xdr:from>
    <xdr:ext cx="534377" cy="259045"/>
    <xdr:sp macro="" textlink="">
      <xdr:nvSpPr>
        <xdr:cNvPr id="254" name="テキスト ボックス 253"/>
        <xdr:cNvSpPr txBox="1"/>
      </xdr:nvSpPr>
      <xdr:spPr>
        <a:xfrm>
          <a:off x="1752111" y="1688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85151</xdr:rowOff>
    </xdr:from>
    <xdr:to>
      <xdr:col>1</xdr:col>
      <xdr:colOff>485775</xdr:colOff>
      <xdr:row>98</xdr:row>
      <xdr:rowOff>15301</xdr:rowOff>
    </xdr:to>
    <xdr:sp macro="" textlink="">
      <xdr:nvSpPr>
        <xdr:cNvPr id="255" name="円/楕円 254"/>
        <xdr:cNvSpPr/>
      </xdr:nvSpPr>
      <xdr:spPr>
        <a:xfrm>
          <a:off x="1079500" y="1671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6428</xdr:rowOff>
    </xdr:from>
    <xdr:ext cx="534377" cy="259045"/>
    <xdr:sp macro="" textlink="">
      <xdr:nvSpPr>
        <xdr:cNvPr id="256" name="テキスト ボックス 255"/>
        <xdr:cNvSpPr txBox="1"/>
      </xdr:nvSpPr>
      <xdr:spPr>
        <a:xfrm>
          <a:off x="863111" y="1680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10922</xdr:rowOff>
    </xdr:from>
    <xdr:to>
      <xdr:col>15</xdr:col>
      <xdr:colOff>180975</xdr:colOff>
      <xdr:row>38</xdr:row>
      <xdr:rowOff>34544</xdr:rowOff>
    </xdr:to>
    <xdr:cxnSp macro="">
      <xdr:nvCxnSpPr>
        <xdr:cNvPr id="285" name="直線コネクタ 284"/>
        <xdr:cNvCxnSpPr/>
      </xdr:nvCxnSpPr>
      <xdr:spPr>
        <a:xfrm>
          <a:off x="9639300" y="6526022"/>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122936</xdr:rowOff>
    </xdr:from>
    <xdr:to>
      <xdr:col>14</xdr:col>
      <xdr:colOff>28575</xdr:colOff>
      <xdr:row>38</xdr:row>
      <xdr:rowOff>10922</xdr:rowOff>
    </xdr:to>
    <xdr:cxnSp macro="">
      <xdr:nvCxnSpPr>
        <xdr:cNvPr id="288" name="直線コネクタ 287"/>
        <xdr:cNvCxnSpPr/>
      </xdr:nvCxnSpPr>
      <xdr:spPr>
        <a:xfrm>
          <a:off x="8750300" y="646658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125984</xdr:rowOff>
    </xdr:from>
    <xdr:to>
      <xdr:col>12</xdr:col>
      <xdr:colOff>511175</xdr:colOff>
      <xdr:row>37</xdr:row>
      <xdr:rowOff>122936</xdr:rowOff>
    </xdr:to>
    <xdr:cxnSp macro="">
      <xdr:nvCxnSpPr>
        <xdr:cNvPr id="291" name="直線コネクタ 290"/>
        <xdr:cNvCxnSpPr/>
      </xdr:nvCxnSpPr>
      <xdr:spPr>
        <a:xfrm>
          <a:off x="7861300" y="6126734"/>
          <a:ext cx="889000" cy="3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125984</xdr:rowOff>
    </xdr:from>
    <xdr:to>
      <xdr:col>11</xdr:col>
      <xdr:colOff>307975</xdr:colOff>
      <xdr:row>36</xdr:row>
      <xdr:rowOff>23114</xdr:rowOff>
    </xdr:to>
    <xdr:cxnSp macro="">
      <xdr:nvCxnSpPr>
        <xdr:cNvPr id="294" name="直線コネクタ 293"/>
        <xdr:cNvCxnSpPr/>
      </xdr:nvCxnSpPr>
      <xdr:spPr>
        <a:xfrm flipV="1">
          <a:off x="6972300" y="612673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155194</xdr:rowOff>
    </xdr:from>
    <xdr:to>
      <xdr:col>15</xdr:col>
      <xdr:colOff>231775</xdr:colOff>
      <xdr:row>38</xdr:row>
      <xdr:rowOff>85344</xdr:rowOff>
    </xdr:to>
    <xdr:sp macro="" textlink="">
      <xdr:nvSpPr>
        <xdr:cNvPr id="304" name="円/楕円 303"/>
        <xdr:cNvSpPr/>
      </xdr:nvSpPr>
      <xdr:spPr>
        <a:xfrm>
          <a:off x="104267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133621</xdr:rowOff>
    </xdr:from>
    <xdr:ext cx="378565" cy="259045"/>
    <xdr:sp macro="" textlink="">
      <xdr:nvSpPr>
        <xdr:cNvPr id="305" name="労働費該当値テキスト"/>
        <xdr:cNvSpPr txBox="1"/>
      </xdr:nvSpPr>
      <xdr:spPr>
        <a:xfrm>
          <a:off x="10528300" y="6477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131572</xdr:rowOff>
    </xdr:from>
    <xdr:to>
      <xdr:col>14</xdr:col>
      <xdr:colOff>79375</xdr:colOff>
      <xdr:row>38</xdr:row>
      <xdr:rowOff>61722</xdr:rowOff>
    </xdr:to>
    <xdr:sp macro="" textlink="">
      <xdr:nvSpPr>
        <xdr:cNvPr id="306" name="円/楕円 305"/>
        <xdr:cNvSpPr/>
      </xdr:nvSpPr>
      <xdr:spPr>
        <a:xfrm>
          <a:off x="95885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52849</xdr:rowOff>
    </xdr:from>
    <xdr:ext cx="378565" cy="259045"/>
    <xdr:sp macro="" textlink="">
      <xdr:nvSpPr>
        <xdr:cNvPr id="307" name="テキスト ボックス 306"/>
        <xdr:cNvSpPr txBox="1"/>
      </xdr:nvSpPr>
      <xdr:spPr>
        <a:xfrm>
          <a:off x="9450017" y="656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72136</xdr:rowOff>
    </xdr:from>
    <xdr:to>
      <xdr:col>12</xdr:col>
      <xdr:colOff>561975</xdr:colOff>
      <xdr:row>38</xdr:row>
      <xdr:rowOff>2286</xdr:rowOff>
    </xdr:to>
    <xdr:sp macro="" textlink="">
      <xdr:nvSpPr>
        <xdr:cNvPr id="308" name="円/楕円 307"/>
        <xdr:cNvSpPr/>
      </xdr:nvSpPr>
      <xdr:spPr>
        <a:xfrm>
          <a:off x="8699500" y="64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164863</xdr:rowOff>
    </xdr:from>
    <xdr:ext cx="378565" cy="259045"/>
    <xdr:sp macro="" textlink="">
      <xdr:nvSpPr>
        <xdr:cNvPr id="309" name="テキスト ボックス 308"/>
        <xdr:cNvSpPr txBox="1"/>
      </xdr:nvSpPr>
      <xdr:spPr>
        <a:xfrm>
          <a:off x="8561017" y="650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75184</xdr:rowOff>
    </xdr:from>
    <xdr:to>
      <xdr:col>11</xdr:col>
      <xdr:colOff>358775</xdr:colOff>
      <xdr:row>36</xdr:row>
      <xdr:rowOff>5334</xdr:rowOff>
    </xdr:to>
    <xdr:sp macro="" textlink="">
      <xdr:nvSpPr>
        <xdr:cNvPr id="310" name="円/楕円 309"/>
        <xdr:cNvSpPr/>
      </xdr:nvSpPr>
      <xdr:spPr>
        <a:xfrm>
          <a:off x="7810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167911</xdr:rowOff>
    </xdr:from>
    <xdr:ext cx="469744" cy="259045"/>
    <xdr:sp macro="" textlink="">
      <xdr:nvSpPr>
        <xdr:cNvPr id="311" name="テキスト ボックス 310"/>
        <xdr:cNvSpPr txBox="1"/>
      </xdr:nvSpPr>
      <xdr:spPr>
        <a:xfrm>
          <a:off x="7626427" y="616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143764</xdr:rowOff>
    </xdr:from>
    <xdr:to>
      <xdr:col>10</xdr:col>
      <xdr:colOff>155575</xdr:colOff>
      <xdr:row>36</xdr:row>
      <xdr:rowOff>73914</xdr:rowOff>
    </xdr:to>
    <xdr:sp macro="" textlink="">
      <xdr:nvSpPr>
        <xdr:cNvPr id="312" name="円/楕円 311"/>
        <xdr:cNvSpPr/>
      </xdr:nvSpPr>
      <xdr:spPr>
        <a:xfrm>
          <a:off x="69215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65041</xdr:rowOff>
    </xdr:from>
    <xdr:ext cx="469744" cy="259045"/>
    <xdr:sp macro="" textlink="">
      <xdr:nvSpPr>
        <xdr:cNvPr id="313" name="テキスト ボックス 312"/>
        <xdr:cNvSpPr txBox="1"/>
      </xdr:nvSpPr>
      <xdr:spPr>
        <a:xfrm>
          <a:off x="6737427" y="62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31090</xdr:rowOff>
    </xdr:from>
    <xdr:to>
      <xdr:col>15</xdr:col>
      <xdr:colOff>180975</xdr:colOff>
      <xdr:row>59</xdr:row>
      <xdr:rowOff>31699</xdr:rowOff>
    </xdr:to>
    <xdr:cxnSp macro="">
      <xdr:nvCxnSpPr>
        <xdr:cNvPr id="342" name="直線コネクタ 341"/>
        <xdr:cNvCxnSpPr/>
      </xdr:nvCxnSpPr>
      <xdr:spPr>
        <a:xfrm flipV="1">
          <a:off x="9639300" y="10146640"/>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22314</xdr:rowOff>
    </xdr:from>
    <xdr:to>
      <xdr:col>14</xdr:col>
      <xdr:colOff>28575</xdr:colOff>
      <xdr:row>59</xdr:row>
      <xdr:rowOff>31699</xdr:rowOff>
    </xdr:to>
    <xdr:cxnSp macro="">
      <xdr:nvCxnSpPr>
        <xdr:cNvPr id="345" name="直線コネクタ 344"/>
        <xdr:cNvCxnSpPr/>
      </xdr:nvCxnSpPr>
      <xdr:spPr>
        <a:xfrm>
          <a:off x="8750300" y="10137864"/>
          <a:ext cx="889000" cy="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22314</xdr:rowOff>
    </xdr:from>
    <xdr:to>
      <xdr:col>12</xdr:col>
      <xdr:colOff>511175</xdr:colOff>
      <xdr:row>59</xdr:row>
      <xdr:rowOff>27013</xdr:rowOff>
    </xdr:to>
    <xdr:cxnSp macro="">
      <xdr:nvCxnSpPr>
        <xdr:cNvPr id="348" name="直線コネクタ 347"/>
        <xdr:cNvCxnSpPr/>
      </xdr:nvCxnSpPr>
      <xdr:spPr>
        <a:xfrm flipV="1">
          <a:off x="7861300" y="10137864"/>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27013</xdr:rowOff>
    </xdr:from>
    <xdr:to>
      <xdr:col>11</xdr:col>
      <xdr:colOff>307975</xdr:colOff>
      <xdr:row>59</xdr:row>
      <xdr:rowOff>30721</xdr:rowOff>
    </xdr:to>
    <xdr:cxnSp macro="">
      <xdr:nvCxnSpPr>
        <xdr:cNvPr id="351" name="直線コネクタ 350"/>
        <xdr:cNvCxnSpPr/>
      </xdr:nvCxnSpPr>
      <xdr:spPr>
        <a:xfrm flipV="1">
          <a:off x="6972300" y="10142563"/>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151740</xdr:rowOff>
    </xdr:from>
    <xdr:to>
      <xdr:col>15</xdr:col>
      <xdr:colOff>231775</xdr:colOff>
      <xdr:row>59</xdr:row>
      <xdr:rowOff>81890</xdr:rowOff>
    </xdr:to>
    <xdr:sp macro="" textlink="">
      <xdr:nvSpPr>
        <xdr:cNvPr id="361" name="円/楕円 360"/>
        <xdr:cNvSpPr/>
      </xdr:nvSpPr>
      <xdr:spPr>
        <a:xfrm>
          <a:off x="10426700" y="100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66667</xdr:rowOff>
    </xdr:from>
    <xdr:ext cx="469744" cy="259045"/>
    <xdr:sp macro="" textlink="">
      <xdr:nvSpPr>
        <xdr:cNvPr id="362" name="農林水産業費該当値テキスト"/>
        <xdr:cNvSpPr txBox="1"/>
      </xdr:nvSpPr>
      <xdr:spPr>
        <a:xfrm>
          <a:off x="10528300" y="1001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152349</xdr:rowOff>
    </xdr:from>
    <xdr:to>
      <xdr:col>14</xdr:col>
      <xdr:colOff>79375</xdr:colOff>
      <xdr:row>59</xdr:row>
      <xdr:rowOff>82499</xdr:rowOff>
    </xdr:to>
    <xdr:sp macro="" textlink="">
      <xdr:nvSpPr>
        <xdr:cNvPr id="363" name="円/楕円 362"/>
        <xdr:cNvSpPr/>
      </xdr:nvSpPr>
      <xdr:spPr>
        <a:xfrm>
          <a:off x="9588500" y="100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73626</xdr:rowOff>
    </xdr:from>
    <xdr:ext cx="469744" cy="259045"/>
    <xdr:sp macro="" textlink="">
      <xdr:nvSpPr>
        <xdr:cNvPr id="364" name="テキスト ボックス 363"/>
        <xdr:cNvSpPr txBox="1"/>
      </xdr:nvSpPr>
      <xdr:spPr>
        <a:xfrm>
          <a:off x="9404427" y="1018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142964</xdr:rowOff>
    </xdr:from>
    <xdr:to>
      <xdr:col>12</xdr:col>
      <xdr:colOff>561975</xdr:colOff>
      <xdr:row>59</xdr:row>
      <xdr:rowOff>73114</xdr:rowOff>
    </xdr:to>
    <xdr:sp macro="" textlink="">
      <xdr:nvSpPr>
        <xdr:cNvPr id="365" name="円/楕円 364"/>
        <xdr:cNvSpPr/>
      </xdr:nvSpPr>
      <xdr:spPr>
        <a:xfrm>
          <a:off x="8699500" y="100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64241</xdr:rowOff>
    </xdr:from>
    <xdr:ext cx="469744" cy="259045"/>
    <xdr:sp macro="" textlink="">
      <xdr:nvSpPr>
        <xdr:cNvPr id="366" name="テキスト ボックス 365"/>
        <xdr:cNvSpPr txBox="1"/>
      </xdr:nvSpPr>
      <xdr:spPr>
        <a:xfrm>
          <a:off x="8515427" y="1017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147663</xdr:rowOff>
    </xdr:from>
    <xdr:to>
      <xdr:col>11</xdr:col>
      <xdr:colOff>358775</xdr:colOff>
      <xdr:row>59</xdr:row>
      <xdr:rowOff>77813</xdr:rowOff>
    </xdr:to>
    <xdr:sp macro="" textlink="">
      <xdr:nvSpPr>
        <xdr:cNvPr id="367" name="円/楕円 366"/>
        <xdr:cNvSpPr/>
      </xdr:nvSpPr>
      <xdr:spPr>
        <a:xfrm>
          <a:off x="7810500" y="100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68940</xdr:rowOff>
    </xdr:from>
    <xdr:ext cx="469744" cy="259045"/>
    <xdr:sp macro="" textlink="">
      <xdr:nvSpPr>
        <xdr:cNvPr id="368" name="テキスト ボックス 367"/>
        <xdr:cNvSpPr txBox="1"/>
      </xdr:nvSpPr>
      <xdr:spPr>
        <a:xfrm>
          <a:off x="7626427" y="1018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151371</xdr:rowOff>
    </xdr:from>
    <xdr:to>
      <xdr:col>10</xdr:col>
      <xdr:colOff>155575</xdr:colOff>
      <xdr:row>59</xdr:row>
      <xdr:rowOff>81521</xdr:rowOff>
    </xdr:to>
    <xdr:sp macro="" textlink="">
      <xdr:nvSpPr>
        <xdr:cNvPr id="369" name="円/楕円 368"/>
        <xdr:cNvSpPr/>
      </xdr:nvSpPr>
      <xdr:spPr>
        <a:xfrm>
          <a:off x="6921500" y="100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72648</xdr:rowOff>
    </xdr:from>
    <xdr:ext cx="469744" cy="259045"/>
    <xdr:sp macro="" textlink="">
      <xdr:nvSpPr>
        <xdr:cNvPr id="370" name="テキスト ボックス 369"/>
        <xdr:cNvSpPr txBox="1"/>
      </xdr:nvSpPr>
      <xdr:spPr>
        <a:xfrm>
          <a:off x="6737427" y="1018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148020</xdr:rowOff>
    </xdr:from>
    <xdr:to>
      <xdr:col>15</xdr:col>
      <xdr:colOff>180975</xdr:colOff>
      <xdr:row>78</xdr:row>
      <xdr:rowOff>36235</xdr:rowOff>
    </xdr:to>
    <xdr:cxnSp macro="">
      <xdr:nvCxnSpPr>
        <xdr:cNvPr id="397" name="直線コネクタ 396"/>
        <xdr:cNvCxnSpPr/>
      </xdr:nvCxnSpPr>
      <xdr:spPr>
        <a:xfrm flipV="1">
          <a:off x="9639300" y="13349670"/>
          <a:ext cx="8382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168320</xdr:rowOff>
    </xdr:from>
    <xdr:to>
      <xdr:col>14</xdr:col>
      <xdr:colOff>28575</xdr:colOff>
      <xdr:row>78</xdr:row>
      <xdr:rowOff>36235</xdr:rowOff>
    </xdr:to>
    <xdr:cxnSp macro="">
      <xdr:nvCxnSpPr>
        <xdr:cNvPr id="400" name="直線コネクタ 399"/>
        <xdr:cNvCxnSpPr/>
      </xdr:nvCxnSpPr>
      <xdr:spPr>
        <a:xfrm>
          <a:off x="8750300" y="13369970"/>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168320</xdr:rowOff>
    </xdr:from>
    <xdr:to>
      <xdr:col>12</xdr:col>
      <xdr:colOff>511175</xdr:colOff>
      <xdr:row>78</xdr:row>
      <xdr:rowOff>18084</xdr:rowOff>
    </xdr:to>
    <xdr:cxnSp macro="">
      <xdr:nvCxnSpPr>
        <xdr:cNvPr id="403" name="直線コネクタ 402"/>
        <xdr:cNvCxnSpPr/>
      </xdr:nvCxnSpPr>
      <xdr:spPr>
        <a:xfrm flipV="1">
          <a:off x="7861300" y="13369970"/>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170470</xdr:rowOff>
    </xdr:from>
    <xdr:to>
      <xdr:col>11</xdr:col>
      <xdr:colOff>307975</xdr:colOff>
      <xdr:row>78</xdr:row>
      <xdr:rowOff>18084</xdr:rowOff>
    </xdr:to>
    <xdr:cxnSp macro="">
      <xdr:nvCxnSpPr>
        <xdr:cNvPr id="406" name="直線コネクタ 405"/>
        <xdr:cNvCxnSpPr/>
      </xdr:nvCxnSpPr>
      <xdr:spPr>
        <a:xfrm>
          <a:off x="6972300" y="13372120"/>
          <a:ext cx="889000" cy="1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97220</xdr:rowOff>
    </xdr:from>
    <xdr:to>
      <xdr:col>15</xdr:col>
      <xdr:colOff>231775</xdr:colOff>
      <xdr:row>78</xdr:row>
      <xdr:rowOff>27370</xdr:rowOff>
    </xdr:to>
    <xdr:sp macro="" textlink="">
      <xdr:nvSpPr>
        <xdr:cNvPr id="416" name="円/楕円 415"/>
        <xdr:cNvSpPr/>
      </xdr:nvSpPr>
      <xdr:spPr>
        <a:xfrm>
          <a:off x="10426700" y="132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12147</xdr:rowOff>
    </xdr:from>
    <xdr:ext cx="469744" cy="259045"/>
    <xdr:sp macro="" textlink="">
      <xdr:nvSpPr>
        <xdr:cNvPr id="417" name="商工費該当値テキスト"/>
        <xdr:cNvSpPr txBox="1"/>
      </xdr:nvSpPr>
      <xdr:spPr>
        <a:xfrm>
          <a:off x="10528300" y="132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156885</xdr:rowOff>
    </xdr:from>
    <xdr:to>
      <xdr:col>14</xdr:col>
      <xdr:colOff>79375</xdr:colOff>
      <xdr:row>78</xdr:row>
      <xdr:rowOff>87035</xdr:rowOff>
    </xdr:to>
    <xdr:sp macro="" textlink="">
      <xdr:nvSpPr>
        <xdr:cNvPr id="418" name="円/楕円 417"/>
        <xdr:cNvSpPr/>
      </xdr:nvSpPr>
      <xdr:spPr>
        <a:xfrm>
          <a:off x="9588500" y="133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78162</xdr:rowOff>
    </xdr:from>
    <xdr:ext cx="469744" cy="259045"/>
    <xdr:sp macro="" textlink="">
      <xdr:nvSpPr>
        <xdr:cNvPr id="419" name="テキスト ボックス 418"/>
        <xdr:cNvSpPr txBox="1"/>
      </xdr:nvSpPr>
      <xdr:spPr>
        <a:xfrm>
          <a:off x="9404427" y="1345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117520</xdr:rowOff>
    </xdr:from>
    <xdr:to>
      <xdr:col>12</xdr:col>
      <xdr:colOff>561975</xdr:colOff>
      <xdr:row>78</xdr:row>
      <xdr:rowOff>47670</xdr:rowOff>
    </xdr:to>
    <xdr:sp macro="" textlink="">
      <xdr:nvSpPr>
        <xdr:cNvPr id="420" name="円/楕円 419"/>
        <xdr:cNvSpPr/>
      </xdr:nvSpPr>
      <xdr:spPr>
        <a:xfrm>
          <a:off x="8699500" y="133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38797</xdr:rowOff>
    </xdr:from>
    <xdr:ext cx="469744" cy="259045"/>
    <xdr:sp macro="" textlink="">
      <xdr:nvSpPr>
        <xdr:cNvPr id="421" name="テキスト ボックス 420"/>
        <xdr:cNvSpPr txBox="1"/>
      </xdr:nvSpPr>
      <xdr:spPr>
        <a:xfrm>
          <a:off x="8515427" y="1341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138734</xdr:rowOff>
    </xdr:from>
    <xdr:to>
      <xdr:col>11</xdr:col>
      <xdr:colOff>358775</xdr:colOff>
      <xdr:row>78</xdr:row>
      <xdr:rowOff>68884</xdr:rowOff>
    </xdr:to>
    <xdr:sp macro="" textlink="">
      <xdr:nvSpPr>
        <xdr:cNvPr id="422" name="円/楕円 421"/>
        <xdr:cNvSpPr/>
      </xdr:nvSpPr>
      <xdr:spPr>
        <a:xfrm>
          <a:off x="7810500" y="133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60011</xdr:rowOff>
    </xdr:from>
    <xdr:ext cx="469744" cy="259045"/>
    <xdr:sp macro="" textlink="">
      <xdr:nvSpPr>
        <xdr:cNvPr id="423" name="テキスト ボックス 422"/>
        <xdr:cNvSpPr txBox="1"/>
      </xdr:nvSpPr>
      <xdr:spPr>
        <a:xfrm>
          <a:off x="7626427" y="1343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119670</xdr:rowOff>
    </xdr:from>
    <xdr:to>
      <xdr:col>10</xdr:col>
      <xdr:colOff>155575</xdr:colOff>
      <xdr:row>78</xdr:row>
      <xdr:rowOff>49820</xdr:rowOff>
    </xdr:to>
    <xdr:sp macro="" textlink="">
      <xdr:nvSpPr>
        <xdr:cNvPr id="424" name="円/楕円 423"/>
        <xdr:cNvSpPr/>
      </xdr:nvSpPr>
      <xdr:spPr>
        <a:xfrm>
          <a:off x="6921500" y="133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40947</xdr:rowOff>
    </xdr:from>
    <xdr:ext cx="469744" cy="259045"/>
    <xdr:sp macro="" textlink="">
      <xdr:nvSpPr>
        <xdr:cNvPr id="425" name="テキスト ボックス 424"/>
        <xdr:cNvSpPr txBox="1"/>
      </xdr:nvSpPr>
      <xdr:spPr>
        <a:xfrm>
          <a:off x="6737427" y="1341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103370</xdr:rowOff>
    </xdr:from>
    <xdr:to>
      <xdr:col>15</xdr:col>
      <xdr:colOff>180975</xdr:colOff>
      <xdr:row>97</xdr:row>
      <xdr:rowOff>111162</xdr:rowOff>
    </xdr:to>
    <xdr:cxnSp macro="">
      <xdr:nvCxnSpPr>
        <xdr:cNvPr id="452" name="直線コネクタ 451"/>
        <xdr:cNvCxnSpPr/>
      </xdr:nvCxnSpPr>
      <xdr:spPr>
        <a:xfrm>
          <a:off x="9639300" y="16734020"/>
          <a:ext cx="8382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50379</xdr:rowOff>
    </xdr:from>
    <xdr:ext cx="534377" cy="259045"/>
    <xdr:sp macro="" textlink="">
      <xdr:nvSpPr>
        <xdr:cNvPr id="453" name="土木費平均値テキスト"/>
        <xdr:cNvSpPr txBox="1"/>
      </xdr:nvSpPr>
      <xdr:spPr>
        <a:xfrm>
          <a:off x="10528300" y="1668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103370</xdr:rowOff>
    </xdr:from>
    <xdr:to>
      <xdr:col>14</xdr:col>
      <xdr:colOff>28575</xdr:colOff>
      <xdr:row>97</xdr:row>
      <xdr:rowOff>161892</xdr:rowOff>
    </xdr:to>
    <xdr:cxnSp macro="">
      <xdr:nvCxnSpPr>
        <xdr:cNvPr id="455" name="直線コネクタ 454"/>
        <xdr:cNvCxnSpPr/>
      </xdr:nvCxnSpPr>
      <xdr:spPr>
        <a:xfrm flipV="1">
          <a:off x="8750300" y="16734020"/>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161367</xdr:rowOff>
    </xdr:from>
    <xdr:to>
      <xdr:col>12</xdr:col>
      <xdr:colOff>511175</xdr:colOff>
      <xdr:row>97</xdr:row>
      <xdr:rowOff>161892</xdr:rowOff>
    </xdr:to>
    <xdr:cxnSp macro="">
      <xdr:nvCxnSpPr>
        <xdr:cNvPr id="458" name="直線コネクタ 457"/>
        <xdr:cNvCxnSpPr/>
      </xdr:nvCxnSpPr>
      <xdr:spPr>
        <a:xfrm>
          <a:off x="7861300" y="16792017"/>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129783</xdr:rowOff>
    </xdr:from>
    <xdr:to>
      <xdr:col>11</xdr:col>
      <xdr:colOff>307975</xdr:colOff>
      <xdr:row>97</xdr:row>
      <xdr:rowOff>161367</xdr:rowOff>
    </xdr:to>
    <xdr:cxnSp macro="">
      <xdr:nvCxnSpPr>
        <xdr:cNvPr id="461" name="直線コネクタ 460"/>
        <xdr:cNvCxnSpPr/>
      </xdr:nvCxnSpPr>
      <xdr:spPr>
        <a:xfrm>
          <a:off x="6972300" y="16760433"/>
          <a:ext cx="889000" cy="3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60362</xdr:rowOff>
    </xdr:from>
    <xdr:to>
      <xdr:col>15</xdr:col>
      <xdr:colOff>231775</xdr:colOff>
      <xdr:row>97</xdr:row>
      <xdr:rowOff>161962</xdr:rowOff>
    </xdr:to>
    <xdr:sp macro="" textlink="">
      <xdr:nvSpPr>
        <xdr:cNvPr id="471" name="円/楕円 470"/>
        <xdr:cNvSpPr/>
      </xdr:nvSpPr>
      <xdr:spPr>
        <a:xfrm>
          <a:off x="10426700" y="166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83239</xdr:rowOff>
    </xdr:from>
    <xdr:ext cx="534377" cy="259045"/>
    <xdr:sp macro="" textlink="">
      <xdr:nvSpPr>
        <xdr:cNvPr id="472" name="土木費該当値テキスト"/>
        <xdr:cNvSpPr txBox="1"/>
      </xdr:nvSpPr>
      <xdr:spPr>
        <a:xfrm>
          <a:off x="10528300" y="1654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52570</xdr:rowOff>
    </xdr:from>
    <xdr:to>
      <xdr:col>14</xdr:col>
      <xdr:colOff>79375</xdr:colOff>
      <xdr:row>97</xdr:row>
      <xdr:rowOff>154170</xdr:rowOff>
    </xdr:to>
    <xdr:sp macro="" textlink="">
      <xdr:nvSpPr>
        <xdr:cNvPr id="473" name="円/楕円 472"/>
        <xdr:cNvSpPr/>
      </xdr:nvSpPr>
      <xdr:spPr>
        <a:xfrm>
          <a:off x="9588500" y="1668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145297</xdr:rowOff>
    </xdr:from>
    <xdr:ext cx="534377" cy="259045"/>
    <xdr:sp macro="" textlink="">
      <xdr:nvSpPr>
        <xdr:cNvPr id="474" name="テキスト ボックス 473"/>
        <xdr:cNvSpPr txBox="1"/>
      </xdr:nvSpPr>
      <xdr:spPr>
        <a:xfrm>
          <a:off x="9372111" y="1677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111092</xdr:rowOff>
    </xdr:from>
    <xdr:to>
      <xdr:col>12</xdr:col>
      <xdr:colOff>561975</xdr:colOff>
      <xdr:row>98</xdr:row>
      <xdr:rowOff>41242</xdr:rowOff>
    </xdr:to>
    <xdr:sp macro="" textlink="">
      <xdr:nvSpPr>
        <xdr:cNvPr id="475" name="円/楕円 474"/>
        <xdr:cNvSpPr/>
      </xdr:nvSpPr>
      <xdr:spPr>
        <a:xfrm>
          <a:off x="8699500" y="1674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32369</xdr:rowOff>
    </xdr:from>
    <xdr:ext cx="534377" cy="259045"/>
    <xdr:sp macro="" textlink="">
      <xdr:nvSpPr>
        <xdr:cNvPr id="476" name="テキスト ボックス 475"/>
        <xdr:cNvSpPr txBox="1"/>
      </xdr:nvSpPr>
      <xdr:spPr>
        <a:xfrm>
          <a:off x="8483111" y="1683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110567</xdr:rowOff>
    </xdr:from>
    <xdr:to>
      <xdr:col>11</xdr:col>
      <xdr:colOff>358775</xdr:colOff>
      <xdr:row>98</xdr:row>
      <xdr:rowOff>40717</xdr:rowOff>
    </xdr:to>
    <xdr:sp macro="" textlink="">
      <xdr:nvSpPr>
        <xdr:cNvPr id="477" name="円/楕円 476"/>
        <xdr:cNvSpPr/>
      </xdr:nvSpPr>
      <xdr:spPr>
        <a:xfrm>
          <a:off x="7810500" y="167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31844</xdr:rowOff>
    </xdr:from>
    <xdr:ext cx="534377" cy="259045"/>
    <xdr:sp macro="" textlink="">
      <xdr:nvSpPr>
        <xdr:cNvPr id="478" name="テキスト ボックス 477"/>
        <xdr:cNvSpPr txBox="1"/>
      </xdr:nvSpPr>
      <xdr:spPr>
        <a:xfrm>
          <a:off x="7594111" y="1683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78983</xdr:rowOff>
    </xdr:from>
    <xdr:to>
      <xdr:col>10</xdr:col>
      <xdr:colOff>155575</xdr:colOff>
      <xdr:row>98</xdr:row>
      <xdr:rowOff>9133</xdr:rowOff>
    </xdr:to>
    <xdr:sp macro="" textlink="">
      <xdr:nvSpPr>
        <xdr:cNvPr id="479" name="円/楕円 478"/>
        <xdr:cNvSpPr/>
      </xdr:nvSpPr>
      <xdr:spPr>
        <a:xfrm>
          <a:off x="6921500" y="167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260</xdr:rowOff>
    </xdr:from>
    <xdr:ext cx="534377" cy="259045"/>
    <xdr:sp macro="" textlink="">
      <xdr:nvSpPr>
        <xdr:cNvPr id="480" name="テキスト ボックス 479"/>
        <xdr:cNvSpPr txBox="1"/>
      </xdr:nvSpPr>
      <xdr:spPr>
        <a:xfrm>
          <a:off x="6705111" y="1680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133928</xdr:rowOff>
    </xdr:from>
    <xdr:to>
      <xdr:col>23</xdr:col>
      <xdr:colOff>517525</xdr:colOff>
      <xdr:row>37</xdr:row>
      <xdr:rowOff>66777</xdr:rowOff>
    </xdr:to>
    <xdr:cxnSp macro="">
      <xdr:nvCxnSpPr>
        <xdr:cNvPr id="506" name="直線コネクタ 505"/>
        <xdr:cNvCxnSpPr/>
      </xdr:nvCxnSpPr>
      <xdr:spPr>
        <a:xfrm>
          <a:off x="15481300" y="5963228"/>
          <a:ext cx="838200" cy="44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83122</xdr:rowOff>
    </xdr:from>
    <xdr:to>
      <xdr:col>22</xdr:col>
      <xdr:colOff>365125</xdr:colOff>
      <xdr:row>34</xdr:row>
      <xdr:rowOff>133928</xdr:rowOff>
    </xdr:to>
    <xdr:cxnSp macro="">
      <xdr:nvCxnSpPr>
        <xdr:cNvPr id="509" name="直線コネクタ 508"/>
        <xdr:cNvCxnSpPr/>
      </xdr:nvCxnSpPr>
      <xdr:spPr>
        <a:xfrm>
          <a:off x="14592300" y="5912422"/>
          <a:ext cx="889000" cy="5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166882</xdr:rowOff>
    </xdr:from>
    <xdr:ext cx="534377" cy="259045"/>
    <xdr:sp macro="" textlink="">
      <xdr:nvSpPr>
        <xdr:cNvPr id="511" name="テキスト ボックス 510"/>
        <xdr:cNvSpPr txBox="1"/>
      </xdr:nvSpPr>
      <xdr:spPr>
        <a:xfrm>
          <a:off x="15214111" y="61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83122</xdr:rowOff>
    </xdr:from>
    <xdr:to>
      <xdr:col>21</xdr:col>
      <xdr:colOff>161925</xdr:colOff>
      <xdr:row>37</xdr:row>
      <xdr:rowOff>118954</xdr:rowOff>
    </xdr:to>
    <xdr:cxnSp macro="">
      <xdr:nvCxnSpPr>
        <xdr:cNvPr id="512" name="直線コネクタ 511"/>
        <xdr:cNvCxnSpPr/>
      </xdr:nvCxnSpPr>
      <xdr:spPr>
        <a:xfrm flipV="1">
          <a:off x="13703300" y="5912422"/>
          <a:ext cx="889000" cy="55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30923</xdr:rowOff>
    </xdr:from>
    <xdr:ext cx="534377" cy="259045"/>
    <xdr:sp macro="" textlink="">
      <xdr:nvSpPr>
        <xdr:cNvPr id="514" name="テキスト ボックス 513"/>
        <xdr:cNvSpPr txBox="1"/>
      </xdr:nvSpPr>
      <xdr:spPr>
        <a:xfrm>
          <a:off x="14325111" y="620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118954</xdr:rowOff>
    </xdr:from>
    <xdr:to>
      <xdr:col>19</xdr:col>
      <xdr:colOff>644525</xdr:colOff>
      <xdr:row>37</xdr:row>
      <xdr:rowOff>163303</xdr:rowOff>
    </xdr:to>
    <xdr:cxnSp macro="">
      <xdr:nvCxnSpPr>
        <xdr:cNvPr id="515" name="直線コネクタ 514"/>
        <xdr:cNvCxnSpPr/>
      </xdr:nvCxnSpPr>
      <xdr:spPr>
        <a:xfrm flipV="1">
          <a:off x="12814300" y="6462604"/>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15977</xdr:rowOff>
    </xdr:from>
    <xdr:to>
      <xdr:col>23</xdr:col>
      <xdr:colOff>568325</xdr:colOff>
      <xdr:row>37</xdr:row>
      <xdr:rowOff>117577</xdr:rowOff>
    </xdr:to>
    <xdr:sp macro="" textlink="">
      <xdr:nvSpPr>
        <xdr:cNvPr id="525" name="円/楕円 524"/>
        <xdr:cNvSpPr/>
      </xdr:nvSpPr>
      <xdr:spPr>
        <a:xfrm>
          <a:off x="16268700" y="63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165854</xdr:rowOff>
    </xdr:from>
    <xdr:ext cx="534377" cy="259045"/>
    <xdr:sp macro="" textlink="">
      <xdr:nvSpPr>
        <xdr:cNvPr id="526" name="消防費該当値テキスト"/>
        <xdr:cNvSpPr txBox="1"/>
      </xdr:nvSpPr>
      <xdr:spPr>
        <a:xfrm>
          <a:off x="16370300" y="633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12,276</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83128</xdr:rowOff>
    </xdr:from>
    <xdr:to>
      <xdr:col>22</xdr:col>
      <xdr:colOff>415925</xdr:colOff>
      <xdr:row>35</xdr:row>
      <xdr:rowOff>13278</xdr:rowOff>
    </xdr:to>
    <xdr:sp macro="" textlink="">
      <xdr:nvSpPr>
        <xdr:cNvPr id="527" name="円/楕円 526"/>
        <xdr:cNvSpPr/>
      </xdr:nvSpPr>
      <xdr:spPr>
        <a:xfrm>
          <a:off x="15430500" y="591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29805</xdr:rowOff>
    </xdr:from>
    <xdr:ext cx="534377" cy="259045"/>
    <xdr:sp macro="" textlink="">
      <xdr:nvSpPr>
        <xdr:cNvPr id="528" name="テキスト ボックス 527"/>
        <xdr:cNvSpPr txBox="1"/>
      </xdr:nvSpPr>
      <xdr:spPr>
        <a:xfrm>
          <a:off x="15214111" y="568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20,101</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32322</xdr:rowOff>
    </xdr:from>
    <xdr:to>
      <xdr:col>21</xdr:col>
      <xdr:colOff>212725</xdr:colOff>
      <xdr:row>34</xdr:row>
      <xdr:rowOff>133922</xdr:rowOff>
    </xdr:to>
    <xdr:sp macro="" textlink="">
      <xdr:nvSpPr>
        <xdr:cNvPr id="529" name="円/楕円 528"/>
        <xdr:cNvSpPr/>
      </xdr:nvSpPr>
      <xdr:spPr>
        <a:xfrm>
          <a:off x="14541500" y="58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150449</xdr:rowOff>
    </xdr:from>
    <xdr:ext cx="534377" cy="259045"/>
    <xdr:sp macro="" textlink="">
      <xdr:nvSpPr>
        <xdr:cNvPr id="530" name="テキスト ボックス 529"/>
        <xdr:cNvSpPr txBox="1"/>
      </xdr:nvSpPr>
      <xdr:spPr>
        <a:xfrm>
          <a:off x="14325111" y="563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68154</xdr:rowOff>
    </xdr:from>
    <xdr:to>
      <xdr:col>20</xdr:col>
      <xdr:colOff>9525</xdr:colOff>
      <xdr:row>37</xdr:row>
      <xdr:rowOff>169754</xdr:rowOff>
    </xdr:to>
    <xdr:sp macro="" textlink="">
      <xdr:nvSpPr>
        <xdr:cNvPr id="531" name="円/楕円 530"/>
        <xdr:cNvSpPr/>
      </xdr:nvSpPr>
      <xdr:spPr>
        <a:xfrm>
          <a:off x="13652500" y="641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160882</xdr:rowOff>
    </xdr:from>
    <xdr:ext cx="534377" cy="259045"/>
    <xdr:sp macro="" textlink="">
      <xdr:nvSpPr>
        <xdr:cNvPr id="532" name="テキスト ボックス 531"/>
        <xdr:cNvSpPr txBox="1"/>
      </xdr:nvSpPr>
      <xdr:spPr>
        <a:xfrm>
          <a:off x="13436111" y="650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112503</xdr:rowOff>
    </xdr:from>
    <xdr:to>
      <xdr:col>18</xdr:col>
      <xdr:colOff>492125</xdr:colOff>
      <xdr:row>38</xdr:row>
      <xdr:rowOff>42653</xdr:rowOff>
    </xdr:to>
    <xdr:sp macro="" textlink="">
      <xdr:nvSpPr>
        <xdr:cNvPr id="533" name="円/楕円 532"/>
        <xdr:cNvSpPr/>
      </xdr:nvSpPr>
      <xdr:spPr>
        <a:xfrm>
          <a:off x="12763500" y="64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33780</xdr:rowOff>
    </xdr:from>
    <xdr:ext cx="534377" cy="259045"/>
    <xdr:sp macro="" textlink="">
      <xdr:nvSpPr>
        <xdr:cNvPr id="534" name="テキスト ボックス 533"/>
        <xdr:cNvSpPr txBox="1"/>
      </xdr:nvSpPr>
      <xdr:spPr>
        <a:xfrm>
          <a:off x="12547111" y="654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41745</xdr:rowOff>
    </xdr:from>
    <xdr:to>
      <xdr:col>23</xdr:col>
      <xdr:colOff>517525</xdr:colOff>
      <xdr:row>57</xdr:row>
      <xdr:rowOff>170314</xdr:rowOff>
    </xdr:to>
    <xdr:cxnSp macro="">
      <xdr:nvCxnSpPr>
        <xdr:cNvPr id="564" name="直線コネクタ 563"/>
        <xdr:cNvCxnSpPr/>
      </xdr:nvCxnSpPr>
      <xdr:spPr>
        <a:xfrm>
          <a:off x="15481300" y="9642945"/>
          <a:ext cx="838200" cy="30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41745</xdr:rowOff>
    </xdr:from>
    <xdr:to>
      <xdr:col>22</xdr:col>
      <xdr:colOff>365125</xdr:colOff>
      <xdr:row>56</xdr:row>
      <xdr:rowOff>116059</xdr:rowOff>
    </xdr:to>
    <xdr:cxnSp macro="">
      <xdr:nvCxnSpPr>
        <xdr:cNvPr id="567" name="直線コネクタ 566"/>
        <xdr:cNvCxnSpPr/>
      </xdr:nvCxnSpPr>
      <xdr:spPr>
        <a:xfrm flipV="1">
          <a:off x="14592300" y="9642945"/>
          <a:ext cx="889000" cy="7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69" name="テキスト ボックス 568"/>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114440</xdr:rowOff>
    </xdr:from>
    <xdr:to>
      <xdr:col>21</xdr:col>
      <xdr:colOff>161925</xdr:colOff>
      <xdr:row>56</xdr:row>
      <xdr:rowOff>116059</xdr:rowOff>
    </xdr:to>
    <xdr:cxnSp macro="">
      <xdr:nvCxnSpPr>
        <xdr:cNvPr id="570" name="直線コネクタ 569"/>
        <xdr:cNvCxnSpPr/>
      </xdr:nvCxnSpPr>
      <xdr:spPr>
        <a:xfrm>
          <a:off x="13703300" y="9715640"/>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114440</xdr:rowOff>
    </xdr:from>
    <xdr:to>
      <xdr:col>19</xdr:col>
      <xdr:colOff>644525</xdr:colOff>
      <xdr:row>57</xdr:row>
      <xdr:rowOff>5988</xdr:rowOff>
    </xdr:to>
    <xdr:cxnSp macro="">
      <xdr:nvCxnSpPr>
        <xdr:cNvPr id="573" name="直線コネクタ 572"/>
        <xdr:cNvCxnSpPr/>
      </xdr:nvCxnSpPr>
      <xdr:spPr>
        <a:xfrm flipV="1">
          <a:off x="12814300" y="9715640"/>
          <a:ext cx="889000" cy="6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119514</xdr:rowOff>
    </xdr:from>
    <xdr:to>
      <xdr:col>23</xdr:col>
      <xdr:colOff>568325</xdr:colOff>
      <xdr:row>58</xdr:row>
      <xdr:rowOff>49664</xdr:rowOff>
    </xdr:to>
    <xdr:sp macro="" textlink="">
      <xdr:nvSpPr>
        <xdr:cNvPr id="583" name="円/楕円 582"/>
        <xdr:cNvSpPr/>
      </xdr:nvSpPr>
      <xdr:spPr>
        <a:xfrm>
          <a:off x="16268700" y="98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97941</xdr:rowOff>
    </xdr:from>
    <xdr:ext cx="534377" cy="259045"/>
    <xdr:sp macro="" textlink="">
      <xdr:nvSpPr>
        <xdr:cNvPr id="584" name="教育費該当値テキスト"/>
        <xdr:cNvSpPr txBox="1"/>
      </xdr:nvSpPr>
      <xdr:spPr>
        <a:xfrm>
          <a:off x="16370300" y="98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31,393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162395</xdr:rowOff>
    </xdr:from>
    <xdr:to>
      <xdr:col>22</xdr:col>
      <xdr:colOff>415925</xdr:colOff>
      <xdr:row>56</xdr:row>
      <xdr:rowOff>92545</xdr:rowOff>
    </xdr:to>
    <xdr:sp macro="" textlink="">
      <xdr:nvSpPr>
        <xdr:cNvPr id="585" name="円/楕円 584"/>
        <xdr:cNvSpPr/>
      </xdr:nvSpPr>
      <xdr:spPr>
        <a:xfrm>
          <a:off x="15430500" y="959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109072</xdr:rowOff>
    </xdr:from>
    <xdr:ext cx="534377" cy="259045"/>
    <xdr:sp macro="" textlink="">
      <xdr:nvSpPr>
        <xdr:cNvPr id="586" name="テキスト ボックス 585"/>
        <xdr:cNvSpPr txBox="1"/>
      </xdr:nvSpPr>
      <xdr:spPr>
        <a:xfrm>
          <a:off x="15214111" y="936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65259</xdr:rowOff>
    </xdr:from>
    <xdr:to>
      <xdr:col>21</xdr:col>
      <xdr:colOff>212725</xdr:colOff>
      <xdr:row>56</xdr:row>
      <xdr:rowOff>166859</xdr:rowOff>
    </xdr:to>
    <xdr:sp macro="" textlink="">
      <xdr:nvSpPr>
        <xdr:cNvPr id="587" name="円/楕円 586"/>
        <xdr:cNvSpPr/>
      </xdr:nvSpPr>
      <xdr:spPr>
        <a:xfrm>
          <a:off x="14541500" y="966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157986</xdr:rowOff>
    </xdr:from>
    <xdr:ext cx="534377" cy="259045"/>
    <xdr:sp macro="" textlink="">
      <xdr:nvSpPr>
        <xdr:cNvPr id="588" name="テキスト ボックス 587"/>
        <xdr:cNvSpPr txBox="1"/>
      </xdr:nvSpPr>
      <xdr:spPr>
        <a:xfrm>
          <a:off x="14325111" y="975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63640</xdr:rowOff>
    </xdr:from>
    <xdr:to>
      <xdr:col>20</xdr:col>
      <xdr:colOff>9525</xdr:colOff>
      <xdr:row>56</xdr:row>
      <xdr:rowOff>165240</xdr:rowOff>
    </xdr:to>
    <xdr:sp macro="" textlink="">
      <xdr:nvSpPr>
        <xdr:cNvPr id="589" name="円/楕円 588"/>
        <xdr:cNvSpPr/>
      </xdr:nvSpPr>
      <xdr:spPr>
        <a:xfrm>
          <a:off x="13652500" y="966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156367</xdr:rowOff>
    </xdr:from>
    <xdr:ext cx="534377" cy="259045"/>
    <xdr:sp macro="" textlink="">
      <xdr:nvSpPr>
        <xdr:cNvPr id="590" name="テキスト ボックス 589"/>
        <xdr:cNvSpPr txBox="1"/>
      </xdr:nvSpPr>
      <xdr:spPr>
        <a:xfrm>
          <a:off x="13436111" y="975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126638</xdr:rowOff>
    </xdr:from>
    <xdr:to>
      <xdr:col>18</xdr:col>
      <xdr:colOff>492125</xdr:colOff>
      <xdr:row>57</xdr:row>
      <xdr:rowOff>56788</xdr:rowOff>
    </xdr:to>
    <xdr:sp macro="" textlink="">
      <xdr:nvSpPr>
        <xdr:cNvPr id="591" name="円/楕円 590"/>
        <xdr:cNvSpPr/>
      </xdr:nvSpPr>
      <xdr:spPr>
        <a:xfrm>
          <a:off x="12763500" y="972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47915</xdr:rowOff>
    </xdr:from>
    <xdr:ext cx="534377" cy="259045"/>
    <xdr:sp macro="" textlink="">
      <xdr:nvSpPr>
        <xdr:cNvPr id="592" name="テキスト ボックス 591"/>
        <xdr:cNvSpPr txBox="1"/>
      </xdr:nvSpPr>
      <xdr:spPr>
        <a:xfrm>
          <a:off x="12547111" y="982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4" name="直線コネクタ 62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2" name="円/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3" name="テキスト ボックス 64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6" name="円/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7" name="テキスト ボックス 64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8"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9" name="テキスト ボックス 64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59624</xdr:rowOff>
    </xdr:from>
    <xdr:to>
      <xdr:col>23</xdr:col>
      <xdr:colOff>517525</xdr:colOff>
      <xdr:row>96</xdr:row>
      <xdr:rowOff>63005</xdr:rowOff>
    </xdr:to>
    <xdr:cxnSp macro="">
      <xdr:nvCxnSpPr>
        <xdr:cNvPr id="680" name="直線コネクタ 679"/>
        <xdr:cNvCxnSpPr/>
      </xdr:nvCxnSpPr>
      <xdr:spPr>
        <a:xfrm>
          <a:off x="15481300" y="16518824"/>
          <a:ext cx="838200" cy="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59624</xdr:rowOff>
    </xdr:from>
    <xdr:to>
      <xdr:col>22</xdr:col>
      <xdr:colOff>365125</xdr:colOff>
      <xdr:row>96</xdr:row>
      <xdr:rowOff>62091</xdr:rowOff>
    </xdr:to>
    <xdr:cxnSp macro="">
      <xdr:nvCxnSpPr>
        <xdr:cNvPr id="683" name="直線コネクタ 682"/>
        <xdr:cNvCxnSpPr/>
      </xdr:nvCxnSpPr>
      <xdr:spPr>
        <a:xfrm flipV="1">
          <a:off x="14592300" y="16518824"/>
          <a:ext cx="8890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37255</xdr:rowOff>
    </xdr:from>
    <xdr:to>
      <xdr:col>21</xdr:col>
      <xdr:colOff>161925</xdr:colOff>
      <xdr:row>96</xdr:row>
      <xdr:rowOff>62091</xdr:rowOff>
    </xdr:to>
    <xdr:cxnSp macro="">
      <xdr:nvCxnSpPr>
        <xdr:cNvPr id="686" name="直線コネクタ 685"/>
        <xdr:cNvCxnSpPr/>
      </xdr:nvCxnSpPr>
      <xdr:spPr>
        <a:xfrm>
          <a:off x="13703300" y="16496455"/>
          <a:ext cx="8890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81228</xdr:rowOff>
    </xdr:from>
    <xdr:to>
      <xdr:col>19</xdr:col>
      <xdr:colOff>644525</xdr:colOff>
      <xdr:row>96</xdr:row>
      <xdr:rowOff>37255</xdr:rowOff>
    </xdr:to>
    <xdr:cxnSp macro="">
      <xdr:nvCxnSpPr>
        <xdr:cNvPr id="689" name="直線コネクタ 688"/>
        <xdr:cNvCxnSpPr/>
      </xdr:nvCxnSpPr>
      <xdr:spPr>
        <a:xfrm>
          <a:off x="12814300" y="16368978"/>
          <a:ext cx="889000" cy="1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12205</xdr:rowOff>
    </xdr:from>
    <xdr:to>
      <xdr:col>23</xdr:col>
      <xdr:colOff>568325</xdr:colOff>
      <xdr:row>96</xdr:row>
      <xdr:rowOff>113805</xdr:rowOff>
    </xdr:to>
    <xdr:sp macro="" textlink="">
      <xdr:nvSpPr>
        <xdr:cNvPr id="699" name="円/楕円 698"/>
        <xdr:cNvSpPr/>
      </xdr:nvSpPr>
      <xdr:spPr>
        <a:xfrm>
          <a:off x="16268700" y="164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162082</xdr:rowOff>
    </xdr:from>
    <xdr:ext cx="534377" cy="259045"/>
    <xdr:sp macro="" textlink="">
      <xdr:nvSpPr>
        <xdr:cNvPr id="700" name="公債費該当値テキスト"/>
        <xdr:cNvSpPr txBox="1"/>
      </xdr:nvSpPr>
      <xdr:spPr>
        <a:xfrm>
          <a:off x="16370300" y="164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33,697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8824</xdr:rowOff>
    </xdr:from>
    <xdr:to>
      <xdr:col>22</xdr:col>
      <xdr:colOff>415925</xdr:colOff>
      <xdr:row>96</xdr:row>
      <xdr:rowOff>110424</xdr:rowOff>
    </xdr:to>
    <xdr:sp macro="" textlink="">
      <xdr:nvSpPr>
        <xdr:cNvPr id="701" name="円/楕円 700"/>
        <xdr:cNvSpPr/>
      </xdr:nvSpPr>
      <xdr:spPr>
        <a:xfrm>
          <a:off x="15430500" y="1646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101551</xdr:rowOff>
    </xdr:from>
    <xdr:ext cx="534377" cy="259045"/>
    <xdr:sp macro="" textlink="">
      <xdr:nvSpPr>
        <xdr:cNvPr id="702" name="テキスト ボックス 701"/>
        <xdr:cNvSpPr txBox="1"/>
      </xdr:nvSpPr>
      <xdr:spPr>
        <a:xfrm>
          <a:off x="15214111" y="1656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11291</xdr:rowOff>
    </xdr:from>
    <xdr:to>
      <xdr:col>21</xdr:col>
      <xdr:colOff>212725</xdr:colOff>
      <xdr:row>96</xdr:row>
      <xdr:rowOff>112891</xdr:rowOff>
    </xdr:to>
    <xdr:sp macro="" textlink="">
      <xdr:nvSpPr>
        <xdr:cNvPr id="703" name="円/楕円 702"/>
        <xdr:cNvSpPr/>
      </xdr:nvSpPr>
      <xdr:spPr>
        <a:xfrm>
          <a:off x="14541500" y="164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104018</xdr:rowOff>
    </xdr:from>
    <xdr:ext cx="534377" cy="259045"/>
    <xdr:sp macro="" textlink="">
      <xdr:nvSpPr>
        <xdr:cNvPr id="704" name="テキスト ボックス 703"/>
        <xdr:cNvSpPr txBox="1"/>
      </xdr:nvSpPr>
      <xdr:spPr>
        <a:xfrm>
          <a:off x="14325111" y="165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157905</xdr:rowOff>
    </xdr:from>
    <xdr:to>
      <xdr:col>20</xdr:col>
      <xdr:colOff>9525</xdr:colOff>
      <xdr:row>96</xdr:row>
      <xdr:rowOff>88055</xdr:rowOff>
    </xdr:to>
    <xdr:sp macro="" textlink="">
      <xdr:nvSpPr>
        <xdr:cNvPr id="705" name="円/楕円 704"/>
        <xdr:cNvSpPr/>
      </xdr:nvSpPr>
      <xdr:spPr>
        <a:xfrm>
          <a:off x="13652500" y="164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79182</xdr:rowOff>
    </xdr:from>
    <xdr:ext cx="534377" cy="259045"/>
    <xdr:sp macro="" textlink="">
      <xdr:nvSpPr>
        <xdr:cNvPr id="706" name="テキスト ボックス 705"/>
        <xdr:cNvSpPr txBox="1"/>
      </xdr:nvSpPr>
      <xdr:spPr>
        <a:xfrm>
          <a:off x="13436111" y="1653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30428</xdr:rowOff>
    </xdr:from>
    <xdr:to>
      <xdr:col>18</xdr:col>
      <xdr:colOff>492125</xdr:colOff>
      <xdr:row>95</xdr:row>
      <xdr:rowOff>132028</xdr:rowOff>
    </xdr:to>
    <xdr:sp macro="" textlink="">
      <xdr:nvSpPr>
        <xdr:cNvPr id="707" name="円/楕円 706"/>
        <xdr:cNvSpPr/>
      </xdr:nvSpPr>
      <xdr:spPr>
        <a:xfrm>
          <a:off x="12763500" y="163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123155</xdr:rowOff>
    </xdr:from>
    <xdr:ext cx="534377" cy="259045"/>
    <xdr:sp macro="" textlink="">
      <xdr:nvSpPr>
        <xdr:cNvPr id="708" name="テキスト ボックス 707"/>
        <xdr:cNvSpPr txBox="1"/>
      </xdr:nvSpPr>
      <xdr:spPr>
        <a:xfrm>
          <a:off x="12547111" y="1641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ほぼ全ての項目で類似団体と比較して一人当たりコストが低い状態となっている。</a:t>
          </a:r>
        </a:p>
        <a:p>
          <a:r>
            <a:rPr kumimoji="1" lang="ja-JP" altLang="en-US" sz="1300">
              <a:latin typeface="ＭＳ Ｐゴシック"/>
            </a:rPr>
            <a:t>　しかし、民生費においては、人口の増加に伴い今後も児童福祉費や生活保護費の増加が見込まれているほか、土木費においても野々市中央地区整備事業や、西部中央土地区画整理事業、中林土地区画整理事業などの、</a:t>
          </a:r>
          <a:endParaRPr kumimoji="1" lang="en-US" altLang="ja-JP" sz="1300">
            <a:latin typeface="ＭＳ Ｐゴシック"/>
          </a:endParaRPr>
        </a:p>
        <a:p>
          <a:r>
            <a:rPr kumimoji="1" lang="ja-JP" altLang="en-US" sz="1300">
              <a:latin typeface="ＭＳ Ｐゴシック"/>
            </a:rPr>
            <a:t>大型事業の進捗により大幅な増加が見込まれているため、非常に厳しい財政運営になることが予想されている。</a:t>
          </a:r>
          <a:endParaRPr kumimoji="1" lang="en-US" altLang="ja-JP" sz="1300">
            <a:latin typeface="ＭＳ Ｐゴシック"/>
          </a:endParaRPr>
        </a:p>
        <a:p>
          <a:r>
            <a:rPr kumimoji="1" lang="ja-JP" altLang="en-US" sz="1300">
              <a:latin typeface="ＭＳ Ｐゴシック"/>
            </a:rPr>
            <a:t>　また、増減が大きいものとして、消防費と教育費があるが、消防費においては、平成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年度にかけて、富奥防災コミュニティセンター建設事業を実施したことにより大幅に上昇しているが、平成</a:t>
          </a:r>
          <a:r>
            <a:rPr kumimoji="1" lang="en-US" altLang="ja-JP" sz="1300">
              <a:latin typeface="ＭＳ Ｐゴシック"/>
            </a:rPr>
            <a:t>27</a:t>
          </a:r>
          <a:r>
            <a:rPr kumimoji="1" lang="ja-JP" altLang="en-US" sz="1300">
              <a:latin typeface="ＭＳ Ｐゴシック"/>
            </a:rPr>
            <a:t>年度には平年並みとなっている。</a:t>
          </a:r>
        </a:p>
        <a:p>
          <a:r>
            <a:rPr kumimoji="1" lang="ja-JP" altLang="en-US" sz="1300">
              <a:latin typeface="ＭＳ Ｐゴシック"/>
            </a:rPr>
            <a:t>　教育費においては、小中学校の増築・大規模改造事業が続いていることにより、類似団体平均と同程度で推移している。平成</a:t>
          </a:r>
          <a:r>
            <a:rPr kumimoji="1" lang="en-US" altLang="ja-JP" sz="1300">
              <a:latin typeface="ＭＳ Ｐゴシック"/>
            </a:rPr>
            <a:t>26</a:t>
          </a:r>
          <a:r>
            <a:rPr kumimoji="1" lang="ja-JP" altLang="en-US" sz="1300">
              <a:latin typeface="ＭＳ Ｐゴシック"/>
            </a:rPr>
            <a:t>年度については、小学校給食センター建設事業の建設一時金の支払いにより、類似団体平均を上回ったが、</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年度については、大規模改造事業の工事実績が少なかったことにより、大幅に減少している。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財政調整基金残高は、適切な財源の確保と歳出の精査により、取崩しを回避するとともに、決算剰余金を中心に積立を行っている。</a:t>
          </a:r>
        </a:p>
        <a:p>
          <a:r>
            <a:rPr kumimoji="1" lang="ja-JP" altLang="en-US" sz="1400">
              <a:latin typeface="ＭＳ ゴシック" pitchFamily="49" charset="-128"/>
              <a:ea typeface="ＭＳ ゴシック" pitchFamily="49" charset="-128"/>
            </a:rPr>
            <a:t>　今後も、事業の見直し・統廃合など歳出の合理化等行財政改革を推進し、健全な行財政運営に努めていく。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年度も、すべての会計において黒字となっている。特に水道事業会計については、標準財政規模比も高く安定した経営状態といえる。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17201714</v>
      </c>
      <c r="BO4" s="409"/>
      <c r="BP4" s="409"/>
      <c r="BQ4" s="409"/>
      <c r="BR4" s="409"/>
      <c r="BS4" s="409"/>
      <c r="BT4" s="409"/>
      <c r="BU4" s="410"/>
      <c r="BV4" s="408">
        <v>18181401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2.7</v>
      </c>
      <c r="CU4" s="586"/>
      <c r="CV4" s="586"/>
      <c r="CW4" s="586"/>
      <c r="CX4" s="586"/>
      <c r="CY4" s="586"/>
      <c r="CZ4" s="586"/>
      <c r="DA4" s="587"/>
      <c r="DB4" s="585">
        <v>3.1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16777453</v>
      </c>
      <c r="BO5" s="414"/>
      <c r="BP5" s="414"/>
      <c r="BQ5" s="414"/>
      <c r="BR5" s="414"/>
      <c r="BS5" s="414"/>
      <c r="BT5" s="414"/>
      <c r="BU5" s="415"/>
      <c r="BV5" s="413">
        <v>17770403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v>
      </c>
      <c r="CU5" s="384"/>
      <c r="CV5" s="384"/>
      <c r="CW5" s="384"/>
      <c r="CX5" s="384"/>
      <c r="CY5" s="384"/>
      <c r="CZ5" s="384"/>
      <c r="DA5" s="385"/>
      <c r="DB5" s="383">
        <v>86.4</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424261</v>
      </c>
      <c r="BO6" s="414"/>
      <c r="BP6" s="414"/>
      <c r="BQ6" s="414"/>
      <c r="BR6" s="414"/>
      <c r="BS6" s="414"/>
      <c r="BT6" s="414"/>
      <c r="BU6" s="415"/>
      <c r="BV6" s="413">
        <v>410998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92.6</v>
      </c>
      <c r="CU6" s="560"/>
      <c r="CV6" s="560"/>
      <c r="CW6" s="560"/>
      <c r="CX6" s="560"/>
      <c r="CY6" s="560"/>
      <c r="CZ6" s="560"/>
      <c r="DA6" s="561"/>
      <c r="DB6" s="559">
        <v>94.5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141091</v>
      </c>
      <c r="BO7" s="414"/>
      <c r="BP7" s="414"/>
      <c r="BQ7" s="414"/>
      <c r="BR7" s="414"/>
      <c r="BS7" s="414"/>
      <c r="BT7" s="414"/>
      <c r="BU7" s="415"/>
      <c r="BV7" s="413">
        <v>94413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10478570</v>
      </c>
      <c r="CU7" s="414"/>
      <c r="CV7" s="414"/>
      <c r="CW7" s="414"/>
      <c r="CX7" s="414"/>
      <c r="CY7" s="414"/>
      <c r="CZ7" s="414"/>
      <c r="DA7" s="415"/>
      <c r="DB7" s="413">
        <v>10137635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283170</v>
      </c>
      <c r="BO8" s="414"/>
      <c r="BP8" s="414"/>
      <c r="BQ8" s="414"/>
      <c r="BR8" s="414"/>
      <c r="BS8" s="414"/>
      <c r="BT8" s="414"/>
      <c r="BU8" s="415"/>
      <c r="BV8" s="413">
        <v>316585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0.81</v>
      </c>
      <c r="CU8" s="523"/>
      <c r="CV8" s="523"/>
      <c r="CW8" s="523"/>
      <c r="CX8" s="523"/>
      <c r="CY8" s="523"/>
      <c r="CZ8" s="523"/>
      <c r="DA8" s="524"/>
      <c r="DB8" s="522">
        <v>0.79</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55099</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-33415</v>
      </c>
      <c r="BO9" s="414"/>
      <c r="BP9" s="414"/>
      <c r="BQ9" s="414"/>
      <c r="BR9" s="414"/>
      <c r="BS9" s="414"/>
      <c r="BT9" s="414"/>
      <c r="BU9" s="415"/>
      <c r="BV9" s="413">
        <v>-36527</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14.7</v>
      </c>
      <c r="CU9" s="384"/>
      <c r="CV9" s="384"/>
      <c r="CW9" s="384"/>
      <c r="CX9" s="384"/>
      <c r="CY9" s="384"/>
      <c r="CZ9" s="384"/>
      <c r="DA9" s="385"/>
      <c r="DB9" s="383">
        <v>15.3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51885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368814</v>
      </c>
      <c r="BO10" s="414"/>
      <c r="BP10" s="414"/>
      <c r="BQ10" s="414"/>
      <c r="BR10" s="414"/>
      <c r="BS10" s="414"/>
      <c r="BT10" s="414"/>
      <c r="BU10" s="415"/>
      <c r="BV10" s="413">
        <v>136139</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77</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51637</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51193</v>
      </c>
      <c r="S13" s="515"/>
      <c r="T13" s="515"/>
      <c r="U13" s="515"/>
      <c r="V13" s="516"/>
      <c r="W13" s="502" t="s">
        <v>121</v>
      </c>
      <c r="X13" s="426"/>
      <c r="Y13" s="426"/>
      <c r="Z13" s="426"/>
      <c r="AA13" s="426"/>
      <c r="AB13" s="427"/>
      <c r="AC13" s="389">
        <v>273</v>
      </c>
      <c r="AD13" s="390"/>
      <c r="AE13" s="390"/>
      <c r="AF13" s="390"/>
      <c r="AG13" s="391"/>
      <c r="AH13" s="389">
        <v>314</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335399</v>
      </c>
      <c r="BO13" s="414"/>
      <c r="BP13" s="414"/>
      <c r="BQ13" s="414"/>
      <c r="BR13" s="414"/>
      <c r="BS13" s="414"/>
      <c r="BT13" s="414"/>
      <c r="BU13" s="415"/>
      <c r="BV13" s="413">
        <v>99612</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5.4</v>
      </c>
      <c r="CU13" s="384"/>
      <c r="CV13" s="384"/>
      <c r="CW13" s="384"/>
      <c r="CX13" s="384"/>
      <c r="CY13" s="384"/>
      <c r="CZ13" s="384"/>
      <c r="DA13" s="385"/>
      <c r="DB13" s="383">
        <v>5.9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51126</v>
      </c>
      <c r="S14" s="515"/>
      <c r="T14" s="515"/>
      <c r="U14" s="515"/>
      <c r="V14" s="516"/>
      <c r="W14" s="517"/>
      <c r="X14" s="429"/>
      <c r="Y14" s="429"/>
      <c r="Z14" s="429"/>
      <c r="AA14" s="429"/>
      <c r="AB14" s="430"/>
      <c r="AC14" s="507">
        <v>1.1000000000000001</v>
      </c>
      <c r="AD14" s="508"/>
      <c r="AE14" s="508"/>
      <c r="AF14" s="508"/>
      <c r="AG14" s="509"/>
      <c r="AH14" s="507">
        <v>1.3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16</v>
      </c>
      <c r="CU14" s="486"/>
      <c r="CV14" s="486"/>
      <c r="CW14" s="486"/>
      <c r="CX14" s="486"/>
      <c r="CY14" s="486"/>
      <c r="CZ14" s="486"/>
      <c r="DA14" s="487"/>
      <c r="DB14" s="518">
        <v>25.8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50712</v>
      </c>
      <c r="S15" s="515"/>
      <c r="T15" s="515"/>
      <c r="U15" s="515"/>
      <c r="V15" s="516"/>
      <c r="W15" s="502" t="s">
        <v>128</v>
      </c>
      <c r="X15" s="426"/>
      <c r="Y15" s="426"/>
      <c r="Z15" s="426"/>
      <c r="AA15" s="426"/>
      <c r="AB15" s="427"/>
      <c r="AC15" s="389">
        <v>6802</v>
      </c>
      <c r="AD15" s="390"/>
      <c r="AE15" s="390"/>
      <c r="AF15" s="390"/>
      <c r="AG15" s="391"/>
      <c r="AH15" s="389">
        <v>6511</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6452860</v>
      </c>
      <c r="BO15" s="409"/>
      <c r="BP15" s="409"/>
      <c r="BQ15" s="409"/>
      <c r="BR15" s="409"/>
      <c r="BS15" s="409"/>
      <c r="BT15" s="409"/>
      <c r="BU15" s="410"/>
      <c r="BV15" s="408">
        <v>6044175</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27.4</v>
      </c>
      <c r="AD16" s="508"/>
      <c r="AE16" s="508"/>
      <c r="AF16" s="508"/>
      <c r="AG16" s="509"/>
      <c r="AH16" s="507">
        <v>27.4</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7906883</v>
      </c>
      <c r="BO16" s="414"/>
      <c r="BP16" s="414"/>
      <c r="BQ16" s="414"/>
      <c r="BR16" s="414"/>
      <c r="BS16" s="414"/>
      <c r="BT16" s="414"/>
      <c r="BU16" s="415"/>
      <c r="BV16" s="413">
        <v>7494087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17718</v>
      </c>
      <c r="AD17" s="390"/>
      <c r="AE17" s="390"/>
      <c r="AF17" s="390"/>
      <c r="AG17" s="391"/>
      <c r="AH17" s="389">
        <v>16521</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8251273</v>
      </c>
      <c r="BO17" s="414"/>
      <c r="BP17" s="414"/>
      <c r="BQ17" s="414"/>
      <c r="BR17" s="414"/>
      <c r="BS17" s="414"/>
      <c r="BT17" s="414"/>
      <c r="BU17" s="415"/>
      <c r="BV17" s="413">
        <v>7792470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13.56</v>
      </c>
      <c r="M18" s="478"/>
      <c r="N18" s="478"/>
      <c r="O18" s="478"/>
      <c r="P18" s="478"/>
      <c r="Q18" s="478"/>
      <c r="R18" s="479"/>
      <c r="S18" s="479"/>
      <c r="T18" s="479"/>
      <c r="U18" s="479"/>
      <c r="V18" s="480"/>
      <c r="W18" s="494"/>
      <c r="X18" s="495"/>
      <c r="Y18" s="495"/>
      <c r="Z18" s="495"/>
      <c r="AA18" s="495"/>
      <c r="AB18" s="503"/>
      <c r="AC18" s="377">
        <v>71.5</v>
      </c>
      <c r="AD18" s="378"/>
      <c r="AE18" s="378"/>
      <c r="AF18" s="378"/>
      <c r="AG18" s="481"/>
      <c r="AH18" s="377">
        <v>69.599999999999994</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9343013</v>
      </c>
      <c r="BO18" s="414"/>
      <c r="BP18" s="414"/>
      <c r="BQ18" s="414"/>
      <c r="BR18" s="414"/>
      <c r="BS18" s="414"/>
      <c r="BT18" s="414"/>
      <c r="BU18" s="415"/>
      <c r="BV18" s="413">
        <v>9003531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4063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11797974</v>
      </c>
      <c r="BO19" s="414"/>
      <c r="BP19" s="414"/>
      <c r="BQ19" s="414"/>
      <c r="BR19" s="414"/>
      <c r="BS19" s="414"/>
      <c r="BT19" s="414"/>
      <c r="BU19" s="415"/>
      <c r="BV19" s="413">
        <v>11304369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24759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19301169</v>
      </c>
      <c r="BO23" s="414"/>
      <c r="BP23" s="414"/>
      <c r="BQ23" s="414"/>
      <c r="BR23" s="414"/>
      <c r="BS23" s="414"/>
      <c r="BT23" s="414"/>
      <c r="BU23" s="415"/>
      <c r="BV23" s="413">
        <v>19601047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8800</v>
      </c>
      <c r="R24" s="390"/>
      <c r="S24" s="390"/>
      <c r="T24" s="390"/>
      <c r="U24" s="390"/>
      <c r="V24" s="391"/>
      <c r="W24" s="455"/>
      <c r="X24" s="446"/>
      <c r="Y24" s="447"/>
      <c r="Z24" s="386" t="s">
        <v>152</v>
      </c>
      <c r="AA24" s="387"/>
      <c r="AB24" s="387"/>
      <c r="AC24" s="387"/>
      <c r="AD24" s="387"/>
      <c r="AE24" s="387"/>
      <c r="AF24" s="387"/>
      <c r="AG24" s="388"/>
      <c r="AH24" s="389">
        <v>293</v>
      </c>
      <c r="AI24" s="390"/>
      <c r="AJ24" s="390"/>
      <c r="AK24" s="390"/>
      <c r="AL24" s="391"/>
      <c r="AM24" s="389">
        <v>857025</v>
      </c>
      <c r="AN24" s="390"/>
      <c r="AO24" s="390"/>
      <c r="AP24" s="390"/>
      <c r="AQ24" s="390"/>
      <c r="AR24" s="391"/>
      <c r="AS24" s="389">
        <v>2925</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12507286</v>
      </c>
      <c r="BO24" s="414"/>
      <c r="BP24" s="414"/>
      <c r="BQ24" s="414"/>
      <c r="BR24" s="414"/>
      <c r="BS24" s="414"/>
      <c r="BT24" s="414"/>
      <c r="BU24" s="415"/>
      <c r="BV24" s="413">
        <v>12751115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7080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12198821</v>
      </c>
      <c r="BO25" s="409"/>
      <c r="BP25" s="409"/>
      <c r="BQ25" s="409"/>
      <c r="BR25" s="409"/>
      <c r="BS25" s="409"/>
      <c r="BT25" s="409"/>
      <c r="BU25" s="410"/>
      <c r="BV25" s="408">
        <v>12272642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6590</v>
      </c>
      <c r="R26" s="390"/>
      <c r="S26" s="390"/>
      <c r="T26" s="390"/>
      <c r="U26" s="390"/>
      <c r="V26" s="391"/>
      <c r="W26" s="455"/>
      <c r="X26" s="446"/>
      <c r="Y26" s="447"/>
      <c r="Z26" s="386" t="s">
        <v>158</v>
      </c>
      <c r="AA26" s="468"/>
      <c r="AB26" s="468"/>
      <c r="AC26" s="468"/>
      <c r="AD26" s="468"/>
      <c r="AE26" s="468"/>
      <c r="AF26" s="468"/>
      <c r="AG26" s="469"/>
      <c r="AH26" s="389">
        <v>5</v>
      </c>
      <c r="AI26" s="390"/>
      <c r="AJ26" s="390"/>
      <c r="AK26" s="390"/>
      <c r="AL26" s="391"/>
      <c r="AM26" s="389">
        <v>12380</v>
      </c>
      <c r="AN26" s="390"/>
      <c r="AO26" s="390"/>
      <c r="AP26" s="390"/>
      <c r="AQ26" s="390"/>
      <c r="AR26" s="391"/>
      <c r="AS26" s="389">
        <v>2476</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4800</v>
      </c>
      <c r="R27" s="390"/>
      <c r="S27" s="390"/>
      <c r="T27" s="390"/>
      <c r="U27" s="390"/>
      <c r="V27" s="391"/>
      <c r="W27" s="455"/>
      <c r="X27" s="446"/>
      <c r="Y27" s="447"/>
      <c r="Z27" s="386" t="s">
        <v>161</v>
      </c>
      <c r="AA27" s="387"/>
      <c r="AB27" s="387"/>
      <c r="AC27" s="387"/>
      <c r="AD27" s="387"/>
      <c r="AE27" s="387"/>
      <c r="AF27" s="387"/>
      <c r="AG27" s="388"/>
      <c r="AH27" s="389">
        <v>2</v>
      </c>
      <c r="AI27" s="390"/>
      <c r="AJ27" s="390"/>
      <c r="AK27" s="390"/>
      <c r="AL27" s="391"/>
      <c r="AM27" s="389" t="s">
        <v>162</v>
      </c>
      <c r="AN27" s="390"/>
      <c r="AO27" s="390"/>
      <c r="AP27" s="390"/>
      <c r="AQ27" s="390"/>
      <c r="AR27" s="391"/>
      <c r="AS27" s="389" t="s">
        <v>162</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650690</v>
      </c>
      <c r="BO27" s="417"/>
      <c r="BP27" s="417"/>
      <c r="BQ27" s="417"/>
      <c r="BR27" s="417"/>
      <c r="BS27" s="417"/>
      <c r="BT27" s="417"/>
      <c r="BU27" s="418"/>
      <c r="BV27" s="416">
        <v>458180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164</v>
      </c>
      <c r="F28" s="387"/>
      <c r="G28" s="387"/>
      <c r="H28" s="387"/>
      <c r="I28" s="387"/>
      <c r="J28" s="387"/>
      <c r="K28" s="388"/>
      <c r="L28" s="389">
        <v>1</v>
      </c>
      <c r="M28" s="390"/>
      <c r="N28" s="390"/>
      <c r="O28" s="390"/>
      <c r="P28" s="391"/>
      <c r="Q28" s="389">
        <v>4000</v>
      </c>
      <c r="R28" s="390"/>
      <c r="S28" s="390"/>
      <c r="T28" s="390"/>
      <c r="U28" s="390"/>
      <c r="V28" s="391"/>
      <c r="W28" s="455"/>
      <c r="X28" s="446"/>
      <c r="Y28" s="447"/>
      <c r="Z28" s="386" t="s">
        <v>165</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3149792</v>
      </c>
      <c r="BO28" s="409"/>
      <c r="BP28" s="409"/>
      <c r="BQ28" s="409"/>
      <c r="BR28" s="409"/>
      <c r="BS28" s="409"/>
      <c r="BT28" s="409"/>
      <c r="BU28" s="410"/>
      <c r="BV28" s="408">
        <v>2620978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168</v>
      </c>
      <c r="F29" s="387"/>
      <c r="G29" s="387"/>
      <c r="H29" s="387"/>
      <c r="I29" s="387"/>
      <c r="J29" s="387"/>
      <c r="K29" s="388"/>
      <c r="L29" s="389">
        <v>13</v>
      </c>
      <c r="M29" s="390"/>
      <c r="N29" s="390"/>
      <c r="O29" s="390"/>
      <c r="P29" s="391"/>
      <c r="Q29" s="389">
        <v>3800</v>
      </c>
      <c r="R29" s="390"/>
      <c r="S29" s="390"/>
      <c r="T29" s="390"/>
      <c r="U29" s="390"/>
      <c r="V29" s="391"/>
      <c r="W29" s="456"/>
      <c r="X29" s="457"/>
      <c r="Y29" s="458"/>
      <c r="Z29" s="386" t="s">
        <v>169</v>
      </c>
      <c r="AA29" s="387"/>
      <c r="AB29" s="387"/>
      <c r="AC29" s="387"/>
      <c r="AD29" s="387"/>
      <c r="AE29" s="387"/>
      <c r="AF29" s="387"/>
      <c r="AG29" s="388"/>
      <c r="AH29" s="389">
        <v>295</v>
      </c>
      <c r="AI29" s="390"/>
      <c r="AJ29" s="390"/>
      <c r="AK29" s="390"/>
      <c r="AL29" s="391"/>
      <c r="AM29" s="389">
        <v>864729</v>
      </c>
      <c r="AN29" s="390"/>
      <c r="AO29" s="390"/>
      <c r="AP29" s="390"/>
      <c r="AQ29" s="390"/>
      <c r="AR29" s="391"/>
      <c r="AS29" s="389">
        <v>2931</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529300</v>
      </c>
      <c r="BO29" s="414"/>
      <c r="BP29" s="414"/>
      <c r="BQ29" s="414"/>
      <c r="BR29" s="414"/>
      <c r="BS29" s="414"/>
      <c r="BT29" s="414"/>
      <c r="BU29" s="415"/>
      <c r="BV29" s="413">
        <v>529171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98.7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1102941</v>
      </c>
      <c r="BO30" s="417"/>
      <c r="BP30" s="417"/>
      <c r="BQ30" s="417"/>
      <c r="BR30" s="417"/>
      <c r="BS30" s="417"/>
      <c r="BT30" s="417"/>
      <c r="BU30" s="418"/>
      <c r="BV30" s="416">
        <v>1102375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白山石川医療企業団（公立松任石川中央病院事業会計）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野々市市土地開発公社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公共下水道事業会計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白山野々市広域事務組合</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野々市市情報文化振興財団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石川県後期高齢者広域連合（一般会計）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石川県後期高齢者広域連合（後期高齢者医療特別会計）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石川県市町村職員退職手当組合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石川県市町村消防団員等公務災害補償等組合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石川県市町議会議員等公務災害補償組合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手取川水防事務組合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石川県市町村消防賞じゅつ金組合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524</v>
      </c>
      <c r="D34" s="1181"/>
      <c r="E34" s="1182"/>
      <c r="F34" s="32">
        <v>10.38</v>
      </c>
      <c r="G34" s="33">
        <v>9.42</v>
      </c>
      <c r="H34" s="33">
        <v>9.84</v>
      </c>
      <c r="I34" s="33">
        <v>10.75</v>
      </c>
      <c r="J34" s="34">
        <v>11.14</v>
      </c>
      <c r="K34" s="22"/>
      <c r="L34" s="22"/>
      <c r="M34" s="22"/>
      <c r="N34" s="22"/>
      <c r="O34" s="22"/>
      <c r="P34" s="22"/>
    </row>
    <row r="35" spans="1:16" ht="39" customHeight="1">
      <c r="A35" s="22"/>
      <c r="B35" s="35"/>
      <c r="C35" s="1175" t="s">
        <v>525</v>
      </c>
      <c r="D35" s="1176"/>
      <c r="E35" s="1177"/>
      <c r="F35" s="36">
        <v>1.87</v>
      </c>
      <c r="G35" s="37">
        <v>2.15</v>
      </c>
      <c r="H35" s="37">
        <v>3.47</v>
      </c>
      <c r="I35" s="37">
        <v>3.12</v>
      </c>
      <c r="J35" s="38">
        <v>2.7</v>
      </c>
      <c r="K35" s="22"/>
      <c r="L35" s="22"/>
      <c r="M35" s="22"/>
      <c r="N35" s="22"/>
      <c r="O35" s="22"/>
      <c r="P35" s="22"/>
    </row>
    <row r="36" spans="1:16" ht="39" customHeight="1">
      <c r="A36" s="22"/>
      <c r="B36" s="35"/>
      <c r="C36" s="1175" t="s">
        <v>526</v>
      </c>
      <c r="D36" s="1176"/>
      <c r="E36" s="1177"/>
      <c r="F36" s="36" t="s">
        <v>480</v>
      </c>
      <c r="G36" s="37" t="s">
        <v>480</v>
      </c>
      <c r="H36" s="37" t="s">
        <v>480</v>
      </c>
      <c r="I36" s="37" t="s">
        <v>480</v>
      </c>
      <c r="J36" s="38">
        <v>2.29</v>
      </c>
      <c r="K36" s="22"/>
      <c r="L36" s="22"/>
      <c r="M36" s="22"/>
      <c r="N36" s="22"/>
      <c r="O36" s="22"/>
      <c r="P36" s="22"/>
    </row>
    <row r="37" spans="1:16" ht="39" customHeight="1">
      <c r="A37" s="22"/>
      <c r="B37" s="35"/>
      <c r="C37" s="1175" t="s">
        <v>527</v>
      </c>
      <c r="D37" s="1176"/>
      <c r="E37" s="1177"/>
      <c r="F37" s="36">
        <v>0.06</v>
      </c>
      <c r="G37" s="37">
        <v>0.02</v>
      </c>
      <c r="H37" s="37">
        <v>0.03</v>
      </c>
      <c r="I37" s="37">
        <v>0</v>
      </c>
      <c r="J37" s="38">
        <v>0.33</v>
      </c>
      <c r="K37" s="22"/>
      <c r="L37" s="22"/>
      <c r="M37" s="22"/>
      <c r="N37" s="22"/>
      <c r="O37" s="22"/>
      <c r="P37" s="22"/>
    </row>
    <row r="38" spans="1:16" ht="39" customHeight="1">
      <c r="A38" s="22"/>
      <c r="B38" s="35"/>
      <c r="C38" s="1175" t="s">
        <v>528</v>
      </c>
      <c r="D38" s="1176"/>
      <c r="E38" s="1177"/>
      <c r="F38" s="36">
        <v>0.87</v>
      </c>
      <c r="G38" s="37">
        <v>0.66</v>
      </c>
      <c r="H38" s="37">
        <v>0.49</v>
      </c>
      <c r="I38" s="37">
        <v>0.65</v>
      </c>
      <c r="J38" s="38">
        <v>0.22</v>
      </c>
      <c r="K38" s="22"/>
      <c r="L38" s="22"/>
      <c r="M38" s="22"/>
      <c r="N38" s="22"/>
      <c r="O38" s="22"/>
      <c r="P38" s="22"/>
    </row>
    <row r="39" spans="1:16" ht="39" customHeight="1">
      <c r="A39" s="22"/>
      <c r="B39" s="35"/>
      <c r="C39" s="1175" t="s">
        <v>529</v>
      </c>
      <c r="D39" s="1176"/>
      <c r="E39" s="1177"/>
      <c r="F39" s="36">
        <v>0</v>
      </c>
      <c r="G39" s="37">
        <v>0.01</v>
      </c>
      <c r="H39" s="37">
        <v>0.01</v>
      </c>
      <c r="I39" s="37">
        <v>0.01</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530</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531</v>
      </c>
      <c r="D43" s="1179"/>
      <c r="E43" s="1180"/>
      <c r="F43" s="41">
        <v>0.22</v>
      </c>
      <c r="G43" s="42">
        <v>0.09</v>
      </c>
      <c r="H43" s="42">
        <v>0.21</v>
      </c>
      <c r="I43" s="42">
        <v>0.84</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11</v>
      </c>
      <c r="C45" s="1192"/>
      <c r="D45" s="58"/>
      <c r="E45" s="1197" t="s">
        <v>12</v>
      </c>
      <c r="F45" s="1197"/>
      <c r="G45" s="1197"/>
      <c r="H45" s="1197"/>
      <c r="I45" s="1197"/>
      <c r="J45" s="1198"/>
      <c r="K45" s="59">
        <v>1715</v>
      </c>
      <c r="L45" s="60">
        <v>1754</v>
      </c>
      <c r="M45" s="60">
        <v>1703</v>
      </c>
      <c r="N45" s="60">
        <v>1732</v>
      </c>
      <c r="O45" s="61">
        <v>1739</v>
      </c>
      <c r="P45" s="48"/>
      <c r="Q45" s="48"/>
      <c r="R45" s="48"/>
      <c r="S45" s="48"/>
      <c r="T45" s="48"/>
      <c r="U45" s="48"/>
    </row>
    <row r="46" spans="1:21" ht="30.75" customHeight="1">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14</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15</v>
      </c>
      <c r="F48" s="1185"/>
      <c r="G48" s="1185"/>
      <c r="H48" s="1185"/>
      <c r="I48" s="1185"/>
      <c r="J48" s="1186"/>
      <c r="K48" s="63">
        <v>279</v>
      </c>
      <c r="L48" s="64">
        <v>287</v>
      </c>
      <c r="M48" s="64">
        <v>315</v>
      </c>
      <c r="N48" s="64">
        <v>359</v>
      </c>
      <c r="O48" s="65">
        <v>383</v>
      </c>
      <c r="P48" s="48"/>
      <c r="Q48" s="48"/>
      <c r="R48" s="48"/>
      <c r="S48" s="48"/>
      <c r="T48" s="48"/>
      <c r="U48" s="48"/>
    </row>
    <row r="49" spans="1:21" ht="30.75" customHeight="1">
      <c r="A49" s="48"/>
      <c r="B49" s="1193"/>
      <c r="C49" s="1194"/>
      <c r="D49" s="62"/>
      <c r="E49" s="1185" t="s">
        <v>16</v>
      </c>
      <c r="F49" s="1185"/>
      <c r="G49" s="1185"/>
      <c r="H49" s="1185"/>
      <c r="I49" s="1185"/>
      <c r="J49" s="1186"/>
      <c r="K49" s="63">
        <v>421</v>
      </c>
      <c r="L49" s="64">
        <v>302</v>
      </c>
      <c r="M49" s="64">
        <v>140</v>
      </c>
      <c r="N49" s="64">
        <v>121</v>
      </c>
      <c r="O49" s="65">
        <v>102</v>
      </c>
      <c r="P49" s="48"/>
      <c r="Q49" s="48"/>
      <c r="R49" s="48"/>
      <c r="S49" s="48"/>
      <c r="T49" s="48"/>
      <c r="U49" s="48"/>
    </row>
    <row r="50" spans="1:21" ht="30.75" customHeight="1">
      <c r="A50" s="48"/>
      <c r="B50" s="1193"/>
      <c r="C50" s="1194"/>
      <c r="D50" s="62"/>
      <c r="E50" s="1185" t="s">
        <v>17</v>
      </c>
      <c r="F50" s="1185"/>
      <c r="G50" s="1185"/>
      <c r="H50" s="1185"/>
      <c r="I50" s="1185"/>
      <c r="J50" s="1186"/>
      <c r="K50" s="63">
        <v>58</v>
      </c>
      <c r="L50" s="64">
        <v>58</v>
      </c>
      <c r="M50" s="64">
        <v>58</v>
      </c>
      <c r="N50" s="64">
        <v>96</v>
      </c>
      <c r="O50" s="65">
        <v>91</v>
      </c>
      <c r="P50" s="48"/>
      <c r="Q50" s="48"/>
      <c r="R50" s="48"/>
      <c r="S50" s="48"/>
      <c r="T50" s="48"/>
      <c r="U50" s="48"/>
    </row>
    <row r="51" spans="1:21" ht="30.75" customHeight="1">
      <c r="A51" s="48"/>
      <c r="B51" s="1195"/>
      <c r="C51" s="1196"/>
      <c r="D51" s="66"/>
      <c r="E51" s="1185" t="s">
        <v>18</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c r="A52" s="48"/>
      <c r="B52" s="1183" t="s">
        <v>19</v>
      </c>
      <c r="C52" s="1184"/>
      <c r="D52" s="66"/>
      <c r="E52" s="1185" t="s">
        <v>20</v>
      </c>
      <c r="F52" s="1185"/>
      <c r="G52" s="1185"/>
      <c r="H52" s="1185"/>
      <c r="I52" s="1185"/>
      <c r="J52" s="1186"/>
      <c r="K52" s="63">
        <v>1809</v>
      </c>
      <c r="L52" s="64">
        <v>1810</v>
      </c>
      <c r="M52" s="64">
        <v>1769</v>
      </c>
      <c r="N52" s="64">
        <v>1817</v>
      </c>
      <c r="O52" s="65">
        <v>1810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664</v>
      </c>
      <c r="L53" s="69">
        <v>591</v>
      </c>
      <c r="M53" s="69">
        <v>447</v>
      </c>
      <c r="N53" s="69">
        <v>491</v>
      </c>
      <c r="O53" s="70">
        <v>505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1" t="s">
        <v>24</v>
      </c>
      <c r="C41" s="1212"/>
      <c r="D41" s="81"/>
      <c r="E41" s="1213" t="s">
        <v>25</v>
      </c>
      <c r="F41" s="1213"/>
      <c r="G41" s="1213"/>
      <c r="H41" s="1214"/>
      <c r="I41" s="82">
        <v>17926</v>
      </c>
      <c r="J41" s="83">
        <v>18091</v>
      </c>
      <c r="K41" s="83">
        <v>18669</v>
      </c>
      <c r="L41" s="83">
        <v>19601</v>
      </c>
      <c r="M41" s="84">
        <v>19301</v>
      </c>
    </row>
    <row r="42" spans="2:13" ht="27.75" customHeight="1">
      <c r="B42" s="1201"/>
      <c r="C42" s="1202"/>
      <c r="D42" s="85"/>
      <c r="E42" s="1205" t="s">
        <v>26</v>
      </c>
      <c r="F42" s="1205"/>
      <c r="G42" s="1205"/>
      <c r="H42" s="1206"/>
      <c r="I42" s="86">
        <v>815</v>
      </c>
      <c r="J42" s="87">
        <v>757</v>
      </c>
      <c r="K42" s="87">
        <v>699</v>
      </c>
      <c r="L42" s="87">
        <v>1139</v>
      </c>
      <c r="M42" s="88">
        <v>966</v>
      </c>
    </row>
    <row r="43" spans="2:13" ht="27.75" customHeight="1">
      <c r="B43" s="1201"/>
      <c r="C43" s="1202"/>
      <c r="D43" s="85"/>
      <c r="E43" s="1205" t="s">
        <v>27</v>
      </c>
      <c r="F43" s="1205"/>
      <c r="G43" s="1205"/>
      <c r="H43" s="1206"/>
      <c r="I43" s="86">
        <v>5711</v>
      </c>
      <c r="J43" s="87">
        <v>5456</v>
      </c>
      <c r="K43" s="87">
        <v>5848</v>
      </c>
      <c r="L43" s="87">
        <v>6220</v>
      </c>
      <c r="M43" s="88">
        <v>6368</v>
      </c>
    </row>
    <row r="44" spans="2:13" ht="27.75" customHeight="1">
      <c r="B44" s="1201"/>
      <c r="C44" s="1202"/>
      <c r="D44" s="85"/>
      <c r="E44" s="1205" t="s">
        <v>28</v>
      </c>
      <c r="F44" s="1205"/>
      <c r="G44" s="1205"/>
      <c r="H44" s="1206"/>
      <c r="I44" s="86">
        <v>1245</v>
      </c>
      <c r="J44" s="87">
        <v>984</v>
      </c>
      <c r="K44" s="87">
        <v>908</v>
      </c>
      <c r="L44" s="87">
        <v>1487</v>
      </c>
      <c r="M44" s="88">
        <v>1873</v>
      </c>
    </row>
    <row r="45" spans="2:13" ht="27.75" customHeight="1">
      <c r="B45" s="1201"/>
      <c r="C45" s="1202"/>
      <c r="D45" s="85"/>
      <c r="E45" s="1205" t="s">
        <v>29</v>
      </c>
      <c r="F45" s="1205"/>
      <c r="G45" s="1205"/>
      <c r="H45" s="1206"/>
      <c r="I45" s="86">
        <v>1022</v>
      </c>
      <c r="J45" s="87">
        <v>1133</v>
      </c>
      <c r="K45" s="87">
        <v>878</v>
      </c>
      <c r="L45" s="87">
        <v>857</v>
      </c>
      <c r="M45" s="88">
        <v>809</v>
      </c>
    </row>
    <row r="46" spans="2:13" ht="27.75" customHeight="1">
      <c r="B46" s="1201"/>
      <c r="C46" s="1202"/>
      <c r="D46" s="85"/>
      <c r="E46" s="1205" t="s">
        <v>30</v>
      </c>
      <c r="F46" s="1205"/>
      <c r="G46" s="1205"/>
      <c r="H46" s="1206"/>
      <c r="I46" s="86" t="s">
        <v>480</v>
      </c>
      <c r="J46" s="87" t="s">
        <v>480</v>
      </c>
      <c r="K46" s="87" t="s">
        <v>480</v>
      </c>
      <c r="L46" s="87" t="s">
        <v>480</v>
      </c>
      <c r="M46" s="88">
        <v>124</v>
      </c>
    </row>
    <row r="47" spans="2:13" ht="27.75" customHeight="1">
      <c r="B47" s="1201"/>
      <c r="C47" s="1202"/>
      <c r="D47" s="85"/>
      <c r="E47" s="1205" t="s">
        <v>31</v>
      </c>
      <c r="F47" s="1205"/>
      <c r="G47" s="1205"/>
      <c r="H47" s="1206"/>
      <c r="I47" s="86" t="s">
        <v>480</v>
      </c>
      <c r="J47" s="87" t="s">
        <v>480</v>
      </c>
      <c r="K47" s="87" t="s">
        <v>480</v>
      </c>
      <c r="L47" s="87" t="s">
        <v>480</v>
      </c>
      <c r="M47" s="88" t="s">
        <v>480</v>
      </c>
    </row>
    <row r="48" spans="2:13" ht="27.75" customHeight="1">
      <c r="B48" s="1203"/>
      <c r="C48" s="1204"/>
      <c r="D48" s="85"/>
      <c r="E48" s="1205" t="s">
        <v>32</v>
      </c>
      <c r="F48" s="1205"/>
      <c r="G48" s="1205"/>
      <c r="H48" s="1206"/>
      <c r="I48" s="86" t="s">
        <v>480</v>
      </c>
      <c r="J48" s="87" t="s">
        <v>480</v>
      </c>
      <c r="K48" s="87" t="s">
        <v>480</v>
      </c>
      <c r="L48" s="87" t="s">
        <v>480</v>
      </c>
      <c r="M48" s="88" t="s">
        <v>480</v>
      </c>
    </row>
    <row r="49" spans="2:13" ht="27.75" customHeight="1">
      <c r="B49" s="1199" t="s">
        <v>33</v>
      </c>
      <c r="C49" s="1200"/>
      <c r="D49" s="89"/>
      <c r="E49" s="1205" t="s">
        <v>34</v>
      </c>
      <c r="F49" s="1205"/>
      <c r="G49" s="1205"/>
      <c r="H49" s="1206"/>
      <c r="I49" s="86">
        <v>3850</v>
      </c>
      <c r="J49" s="87">
        <v>4154</v>
      </c>
      <c r="K49" s="87">
        <v>4414</v>
      </c>
      <c r="L49" s="87">
        <v>4901</v>
      </c>
      <c r="M49" s="88">
        <v>5701</v>
      </c>
    </row>
    <row r="50" spans="2:13" ht="27.75" customHeight="1">
      <c r="B50" s="1201"/>
      <c r="C50" s="1202"/>
      <c r="D50" s="85"/>
      <c r="E50" s="1205" t="s">
        <v>35</v>
      </c>
      <c r="F50" s="1205"/>
      <c r="G50" s="1205"/>
      <c r="H50" s="1206"/>
      <c r="I50" s="86">
        <v>2521</v>
      </c>
      <c r="J50" s="87">
        <v>2406</v>
      </c>
      <c r="K50" s="87">
        <v>2473</v>
      </c>
      <c r="L50" s="87">
        <v>2638</v>
      </c>
      <c r="M50" s="88">
        <v>2651</v>
      </c>
    </row>
    <row r="51" spans="2:13" ht="27.75" customHeight="1">
      <c r="B51" s="1203"/>
      <c r="C51" s="1204"/>
      <c r="D51" s="85"/>
      <c r="E51" s="1205" t="s">
        <v>36</v>
      </c>
      <c r="F51" s="1205"/>
      <c r="G51" s="1205"/>
      <c r="H51" s="1206"/>
      <c r="I51" s="86">
        <v>18718</v>
      </c>
      <c r="J51" s="87">
        <v>18880</v>
      </c>
      <c r="K51" s="87">
        <v>18686</v>
      </c>
      <c r="L51" s="87">
        <v>19544</v>
      </c>
      <c r="M51" s="88">
        <v>19655</v>
      </c>
    </row>
    <row r="52" spans="2:13" ht="27.75" customHeight="1" thickBot="1">
      <c r="B52" s="1207" t="s">
        <v>37</v>
      </c>
      <c r="C52" s="1208"/>
      <c r="D52" s="90"/>
      <c r="E52" s="1209" t="s">
        <v>38</v>
      </c>
      <c r="F52" s="1209"/>
      <c r="G52" s="1209"/>
      <c r="H52" s="1210"/>
      <c r="I52" s="91">
        <v>1631</v>
      </c>
      <c r="J52" s="92">
        <v>981</v>
      </c>
      <c r="K52" s="92">
        <v>1429</v>
      </c>
      <c r="L52" s="92">
        <v>2220</v>
      </c>
      <c r="M52" s="93">
        <v>1434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557</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557</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556</v>
      </c>
      <c r="C41" s="246"/>
      <c r="D41" s="246"/>
      <c r="E41" s="246"/>
      <c r="F41" s="246"/>
      <c r="G41" s="246"/>
      <c r="H41" s="246"/>
      <c r="I41" s="246"/>
      <c r="J41" s="246"/>
      <c r="K41" s="246"/>
      <c r="L41" s="246"/>
      <c r="M41" s="246"/>
      <c r="N41" s="246"/>
      <c r="O41" s="246"/>
      <c r="P41" s="247"/>
    </row>
    <row r="42" spans="2:17" ht="13.5">
      <c r="B42" s="248"/>
      <c r="C42" s="244"/>
      <c r="D42" s="244"/>
      <c r="E42" s="244"/>
      <c r="F42" s="244"/>
      <c r="G42" s="353" t="s">
        <v>551</v>
      </c>
      <c r="I42" s="352"/>
      <c r="J42" s="352"/>
      <c r="K42" s="352"/>
      <c r="L42" s="244"/>
      <c r="M42" s="244"/>
      <c r="N42" s="244"/>
      <c r="O42" s="244"/>
    </row>
    <row r="43" spans="2:17" ht="13.5">
      <c r="B43" s="248"/>
      <c r="C43" s="244"/>
      <c r="D43" s="244"/>
      <c r="E43" s="244"/>
      <c r="F43" s="244"/>
      <c r="G43" s="1251"/>
      <c r="H43" s="1230"/>
      <c r="I43" s="1230"/>
      <c r="J43" s="1230"/>
      <c r="K43" s="1230"/>
      <c r="L43" s="1230"/>
      <c r="M43" s="1230"/>
      <c r="N43" s="1230"/>
      <c r="O43" s="1231"/>
    </row>
    <row r="44" spans="2:17" ht="13.5">
      <c r="B44" s="248"/>
      <c r="C44" s="244"/>
      <c r="D44" s="244"/>
      <c r="E44" s="244"/>
      <c r="F44" s="244"/>
      <c r="G44" s="1232"/>
      <c r="H44" s="1233"/>
      <c r="I44" s="1233"/>
      <c r="J44" s="1233"/>
      <c r="K44" s="1233"/>
      <c r="L44" s="1233"/>
      <c r="M44" s="1233"/>
      <c r="N44" s="1233"/>
      <c r="O44" s="1234"/>
    </row>
    <row r="45" spans="2:17" ht="13.5">
      <c r="B45" s="248"/>
      <c r="C45" s="244"/>
      <c r="D45" s="244"/>
      <c r="E45" s="244"/>
      <c r="F45" s="244"/>
      <c r="G45" s="1232"/>
      <c r="H45" s="1233"/>
      <c r="I45" s="1233"/>
      <c r="J45" s="1233"/>
      <c r="K45" s="1233"/>
      <c r="L45" s="1233"/>
      <c r="M45" s="1233"/>
      <c r="N45" s="1233"/>
      <c r="O45" s="1234"/>
    </row>
    <row r="46" spans="2:17" ht="13.5">
      <c r="B46" s="248"/>
      <c r="C46" s="244"/>
      <c r="D46" s="244"/>
      <c r="E46" s="244"/>
      <c r="F46" s="244"/>
      <c r="G46" s="1232"/>
      <c r="H46" s="1233"/>
      <c r="I46" s="1233"/>
      <c r="J46" s="1233"/>
      <c r="K46" s="1233"/>
      <c r="L46" s="1233"/>
      <c r="M46" s="1233"/>
      <c r="N46" s="1233"/>
      <c r="O46" s="1234"/>
    </row>
    <row r="47" spans="2:17" ht="13.5">
      <c r="B47" s="248"/>
      <c r="C47" s="244"/>
      <c r="D47" s="244"/>
      <c r="E47" s="244"/>
      <c r="F47" s="244"/>
      <c r="G47" s="1235"/>
      <c r="H47" s="1236"/>
      <c r="I47" s="1236"/>
      <c r="J47" s="1236"/>
      <c r="K47" s="1236"/>
      <c r="L47" s="1236"/>
      <c r="M47" s="1236"/>
      <c r="N47" s="1236"/>
      <c r="O47" s="1237"/>
    </row>
    <row r="48" spans="2:17" ht="13.5">
      <c r="B48" s="248"/>
      <c r="C48" s="244"/>
      <c r="D48" s="244"/>
      <c r="E48" s="244"/>
      <c r="F48" s="244"/>
      <c r="G48" s="244"/>
      <c r="H48" s="363"/>
      <c r="I48" s="363"/>
      <c r="J48" s="363"/>
    </row>
    <row r="49" spans="1:17" ht="13.5">
      <c r="B49" s="248"/>
      <c r="C49" s="244"/>
      <c r="D49" s="244"/>
      <c r="E49" s="244"/>
      <c r="F49" s="244"/>
      <c r="G49" s="243" t="s">
        <v>555</v>
      </c>
    </row>
    <row r="50" spans="1:17" ht="13.5">
      <c r="B50" s="248"/>
      <c r="C50" s="244"/>
      <c r="D50" s="244"/>
      <c r="E50" s="244"/>
      <c r="F50" s="244"/>
      <c r="G50" s="1238"/>
      <c r="H50" s="1239"/>
      <c r="I50" s="1239"/>
      <c r="J50" s="1240"/>
      <c r="K50" s="345" t="s">
        <v>519</v>
      </c>
      <c r="L50" s="345" t="s">
        <v>520</v>
      </c>
      <c r="M50" s="345" t="s">
        <v>521</v>
      </c>
      <c r="N50" s="345" t="s">
        <v>522</v>
      </c>
      <c r="O50" s="345" t="s">
        <v>523</v>
      </c>
    </row>
    <row r="51" spans="1:17" ht="13.5">
      <c r="B51" s="248"/>
      <c r="C51" s="244"/>
      <c r="D51" s="244"/>
      <c r="E51" s="244"/>
      <c r="F51" s="244"/>
      <c r="G51" s="1241" t="s">
        <v>549</v>
      </c>
      <c r="H51" s="1242"/>
      <c r="I51" s="1247" t="s">
        <v>547</v>
      </c>
      <c r="J51" s="1247"/>
      <c r="K51" s="1250"/>
      <c r="L51" s="1250"/>
      <c r="M51" s="1250"/>
      <c r="N51" s="1250"/>
      <c r="O51" s="1250"/>
    </row>
    <row r="52" spans="1:17" ht="13.5">
      <c r="B52" s="248"/>
      <c r="C52" s="244"/>
      <c r="D52" s="244"/>
      <c r="E52" s="244"/>
      <c r="F52" s="244"/>
      <c r="G52" s="1243"/>
      <c r="H52" s="1244"/>
      <c r="I52" s="1248"/>
      <c r="J52" s="1248"/>
      <c r="K52" s="1217"/>
      <c r="L52" s="1217"/>
      <c r="M52" s="1217"/>
      <c r="N52" s="1217"/>
      <c r="O52" s="1217"/>
    </row>
    <row r="53" spans="1:17" ht="13.5">
      <c r="A53" s="355"/>
      <c r="B53" s="248"/>
      <c r="C53" s="244"/>
      <c r="D53" s="244"/>
      <c r="E53" s="244"/>
      <c r="F53" s="244"/>
      <c r="G53" s="1243"/>
      <c r="H53" s="1244"/>
      <c r="I53" s="1227" t="s">
        <v>554</v>
      </c>
      <c r="J53" s="1227"/>
      <c r="K53" s="1249"/>
      <c r="L53" s="1249"/>
      <c r="M53" s="1249"/>
      <c r="N53" s="1249"/>
      <c r="O53" s="1249"/>
    </row>
    <row r="54" spans="1:17" ht="13.5">
      <c r="A54" s="355"/>
      <c r="B54" s="248"/>
      <c r="C54" s="244"/>
      <c r="D54" s="244"/>
      <c r="E54" s="244"/>
      <c r="F54" s="244"/>
      <c r="G54" s="1245"/>
      <c r="H54" s="1246"/>
      <c r="I54" s="1227"/>
      <c r="J54" s="1227"/>
      <c r="K54" s="1216"/>
      <c r="L54" s="1216"/>
      <c r="M54" s="1216"/>
      <c r="N54" s="1216"/>
      <c r="O54" s="1216"/>
    </row>
    <row r="55" spans="1:17" ht="13.5">
      <c r="A55" s="355"/>
      <c r="B55" s="248"/>
      <c r="C55" s="244"/>
      <c r="D55" s="244"/>
      <c r="E55" s="244"/>
      <c r="F55" s="244"/>
      <c r="G55" s="1221" t="s">
        <v>548</v>
      </c>
      <c r="H55" s="1222"/>
      <c r="I55" s="1227" t="s">
        <v>547</v>
      </c>
      <c r="J55" s="1227"/>
      <c r="K55" s="1250"/>
      <c r="L55" s="1250"/>
      <c r="M55" s="1250"/>
      <c r="N55" s="1250"/>
      <c r="O55" s="1250"/>
    </row>
    <row r="56" spans="1:17" ht="13.5">
      <c r="A56" s="355"/>
      <c r="B56" s="248"/>
      <c r="C56" s="244"/>
      <c r="D56" s="244"/>
      <c r="E56" s="244"/>
      <c r="F56" s="244"/>
      <c r="G56" s="1223"/>
      <c r="H56" s="1224"/>
      <c r="I56" s="1227"/>
      <c r="J56" s="1227"/>
      <c r="K56" s="1217"/>
      <c r="L56" s="1217"/>
      <c r="M56" s="1217"/>
      <c r="N56" s="1217"/>
      <c r="O56" s="1217"/>
    </row>
    <row r="57" spans="1:17" s="355" customFormat="1" ht="13.5">
      <c r="B57" s="356"/>
      <c r="C57" s="352"/>
      <c r="D57" s="352"/>
      <c r="E57" s="352"/>
      <c r="F57" s="352"/>
      <c r="G57" s="1223"/>
      <c r="H57" s="1224"/>
      <c r="I57" s="1219" t="s">
        <v>553</v>
      </c>
      <c r="J57" s="1219"/>
      <c r="K57" s="1249"/>
      <c r="L57" s="1249"/>
      <c r="M57" s="1249"/>
      <c r="N57" s="1249"/>
      <c r="O57" s="1249"/>
      <c r="P57" s="361"/>
      <c r="Q57" s="356"/>
    </row>
    <row r="58" spans="1:17" s="355" customFormat="1" ht="13.5">
      <c r="A58" s="243"/>
      <c r="B58" s="356"/>
      <c r="C58" s="352"/>
      <c r="D58" s="352"/>
      <c r="E58" s="352"/>
      <c r="F58" s="352"/>
      <c r="G58" s="1225"/>
      <c r="H58" s="1226"/>
      <c r="I58" s="1219"/>
      <c r="J58" s="1219"/>
      <c r="K58" s="1216"/>
      <c r="L58" s="1216"/>
      <c r="M58" s="1216"/>
      <c r="N58" s="1216"/>
      <c r="O58" s="1216"/>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552</v>
      </c>
      <c r="C63" s="244"/>
      <c r="D63" s="244"/>
      <c r="E63" s="244"/>
      <c r="F63" s="244"/>
      <c r="G63" s="244"/>
      <c r="H63" s="244"/>
      <c r="I63" s="244"/>
      <c r="J63" s="244"/>
      <c r="K63" s="244"/>
      <c r="L63" s="244"/>
      <c r="M63" s="244"/>
      <c r="N63" s="244"/>
      <c r="O63" s="244"/>
    </row>
    <row r="64" spans="1:17" ht="13.5">
      <c r="B64" s="248"/>
      <c r="C64" s="244"/>
      <c r="D64" s="244"/>
      <c r="E64" s="244"/>
      <c r="F64" s="244"/>
      <c r="G64" s="353" t="s">
        <v>551</v>
      </c>
      <c r="I64" s="352"/>
      <c r="J64" s="352"/>
      <c r="K64" s="352"/>
      <c r="L64" s="244"/>
      <c r="M64" s="244"/>
      <c r="N64" s="244"/>
      <c r="O64" s="244"/>
    </row>
    <row r="65" spans="2:30" ht="13.5">
      <c r="B65" s="248"/>
      <c r="C65" s="244"/>
      <c r="D65" s="244"/>
      <c r="E65" s="244"/>
      <c r="F65" s="244"/>
      <c r="G65" s="1229" t="s">
        <v>558</v>
      </c>
      <c r="H65" s="1230"/>
      <c r="I65" s="1230"/>
      <c r="J65" s="1230"/>
      <c r="K65" s="1230"/>
      <c r="L65" s="1230"/>
      <c r="M65" s="1230"/>
      <c r="N65" s="1230"/>
      <c r="O65" s="1231"/>
    </row>
    <row r="66" spans="2:30" ht="13.5">
      <c r="B66" s="248"/>
      <c r="C66" s="244"/>
      <c r="D66" s="244"/>
      <c r="E66" s="244"/>
      <c r="F66" s="244"/>
      <c r="G66" s="1232"/>
      <c r="H66" s="1233"/>
      <c r="I66" s="1233"/>
      <c r="J66" s="1233"/>
      <c r="K66" s="1233"/>
      <c r="L66" s="1233"/>
      <c r="M66" s="1233"/>
      <c r="N66" s="1233"/>
      <c r="O66" s="1234"/>
    </row>
    <row r="67" spans="2:30" ht="13.5">
      <c r="B67" s="248"/>
      <c r="C67" s="244"/>
      <c r="D67" s="244"/>
      <c r="E67" s="244"/>
      <c r="F67" s="244"/>
      <c r="G67" s="1232"/>
      <c r="H67" s="1233"/>
      <c r="I67" s="1233"/>
      <c r="J67" s="1233"/>
      <c r="K67" s="1233"/>
      <c r="L67" s="1233"/>
      <c r="M67" s="1233"/>
      <c r="N67" s="1233"/>
      <c r="O67" s="1234"/>
    </row>
    <row r="68" spans="2:30" ht="13.5">
      <c r="B68" s="248"/>
      <c r="C68" s="244"/>
      <c r="D68" s="244"/>
      <c r="E68" s="244"/>
      <c r="F68" s="244"/>
      <c r="G68" s="1232"/>
      <c r="H68" s="1233"/>
      <c r="I68" s="1233"/>
      <c r="J68" s="1233"/>
      <c r="K68" s="1233"/>
      <c r="L68" s="1233"/>
      <c r="M68" s="1233"/>
      <c r="N68" s="1233"/>
      <c r="O68" s="1234"/>
    </row>
    <row r="69" spans="2:30" ht="13.5">
      <c r="B69" s="248"/>
      <c r="C69" s="244"/>
      <c r="D69" s="244"/>
      <c r="E69" s="244"/>
      <c r="F69" s="244"/>
      <c r="G69" s="1235"/>
      <c r="H69" s="1236"/>
      <c r="I69" s="1236"/>
      <c r="J69" s="1236"/>
      <c r="K69" s="1236"/>
      <c r="L69" s="1236"/>
      <c r="M69" s="1236"/>
      <c r="N69" s="1236"/>
      <c r="O69" s="1237"/>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550</v>
      </c>
      <c r="I71" s="349"/>
      <c r="J71" s="348"/>
      <c r="K71" s="348"/>
      <c r="L71" s="347"/>
      <c r="M71" s="348"/>
      <c r="N71" s="347"/>
      <c r="O71" s="346"/>
    </row>
    <row r="72" spans="2:30" ht="13.5">
      <c r="B72" s="248"/>
      <c r="C72" s="244"/>
      <c r="D72" s="244"/>
      <c r="E72" s="244"/>
      <c r="F72" s="244"/>
      <c r="G72" s="1238"/>
      <c r="H72" s="1239"/>
      <c r="I72" s="1239"/>
      <c r="J72" s="1240"/>
      <c r="K72" s="345" t="s">
        <v>519</v>
      </c>
      <c r="L72" s="345" t="s">
        <v>520</v>
      </c>
      <c r="M72" s="345" t="s">
        <v>521</v>
      </c>
      <c r="N72" s="345" t="s">
        <v>522</v>
      </c>
      <c r="O72" s="345" t="s">
        <v>523</v>
      </c>
    </row>
    <row r="73" spans="2:30" ht="13.5">
      <c r="B73" s="248"/>
      <c r="C73" s="244"/>
      <c r="D73" s="244"/>
      <c r="E73" s="244"/>
      <c r="F73" s="244"/>
      <c r="G73" s="1241" t="s">
        <v>549</v>
      </c>
      <c r="H73" s="1242"/>
      <c r="I73" s="1247" t="s">
        <v>547</v>
      </c>
      <c r="J73" s="1247"/>
      <c r="K73" s="1228">
        <v>20.100000000000001</v>
      </c>
      <c r="L73" s="1228">
        <v>11.6</v>
      </c>
      <c r="M73" s="1217">
        <v>16.399999999999999</v>
      </c>
      <c r="N73" s="1217">
        <v>25.8</v>
      </c>
      <c r="O73" s="1217">
        <v>16</v>
      </c>
      <c r="S73" s="243">
        <v>9.9</v>
      </c>
    </row>
    <row r="74" spans="2:30" ht="13.5">
      <c r="B74" s="248"/>
      <c r="C74" s="244"/>
      <c r="D74" s="244"/>
      <c r="E74" s="244"/>
      <c r="F74" s="244"/>
      <c r="G74" s="1243"/>
      <c r="H74" s="1244"/>
      <c r="I74" s="1248"/>
      <c r="J74" s="1248"/>
      <c r="K74" s="1228"/>
      <c r="L74" s="1228"/>
      <c r="M74" s="1217"/>
      <c r="N74" s="1217"/>
      <c r="O74" s="1217"/>
    </row>
    <row r="75" spans="2:30" ht="13.5">
      <c r="B75" s="248"/>
      <c r="C75" s="244"/>
      <c r="D75" s="244"/>
      <c r="E75" s="244"/>
      <c r="F75" s="244"/>
      <c r="G75" s="1243"/>
      <c r="H75" s="1244"/>
      <c r="I75" s="1227" t="s">
        <v>546</v>
      </c>
      <c r="J75" s="1227"/>
      <c r="K75" s="1215">
        <v>7.7</v>
      </c>
      <c r="L75" s="1215">
        <v>7.2</v>
      </c>
      <c r="M75" s="1215">
        <v>6.7</v>
      </c>
      <c r="N75" s="1215">
        <v>5.9</v>
      </c>
      <c r="O75" s="1215">
        <v>5.4</v>
      </c>
      <c r="U75" s="243">
        <v>81.2</v>
      </c>
      <c r="W75" s="243">
        <v>87.2</v>
      </c>
      <c r="Y75" s="243">
        <v>99.8</v>
      </c>
      <c r="AA75" s="243">
        <v>109.5</v>
      </c>
      <c r="AC75" s="243">
        <v>115.2</v>
      </c>
    </row>
    <row r="76" spans="2:30" ht="13.5">
      <c r="B76" s="248"/>
      <c r="C76" s="244"/>
      <c r="D76" s="244"/>
      <c r="E76" s="244"/>
      <c r="F76" s="244"/>
      <c r="G76" s="1245"/>
      <c r="H76" s="1246"/>
      <c r="I76" s="1227"/>
      <c r="J76" s="1227"/>
      <c r="K76" s="1216"/>
      <c r="L76" s="1216"/>
      <c r="M76" s="1216"/>
      <c r="N76" s="1216"/>
      <c r="O76" s="1216"/>
    </row>
    <row r="77" spans="2:30" ht="13.5">
      <c r="B77" s="248"/>
      <c r="C77" s="244"/>
      <c r="D77" s="244"/>
      <c r="E77" s="244"/>
      <c r="F77" s="244"/>
      <c r="G77" s="1221" t="s">
        <v>548</v>
      </c>
      <c r="H77" s="1222"/>
      <c r="I77" s="1227" t="s">
        <v>547</v>
      </c>
      <c r="J77" s="1227"/>
      <c r="K77" s="1228">
        <v>69.2</v>
      </c>
      <c r="L77" s="1228">
        <v>58.2</v>
      </c>
      <c r="M77" s="1217">
        <v>50.3</v>
      </c>
      <c r="N77" s="1217">
        <v>45.9</v>
      </c>
      <c r="O77" s="1217">
        <v>33.6</v>
      </c>
      <c r="R77" s="243">
        <v>12.3</v>
      </c>
      <c r="T77" s="243">
        <v>11.1</v>
      </c>
    </row>
    <row r="78" spans="2:30" ht="13.5">
      <c r="B78" s="248"/>
      <c r="C78" s="244"/>
      <c r="D78" s="244"/>
      <c r="E78" s="244"/>
      <c r="F78" s="244"/>
      <c r="G78" s="1223"/>
      <c r="H78" s="1224"/>
      <c r="I78" s="1227"/>
      <c r="J78" s="1227"/>
      <c r="K78" s="1228"/>
      <c r="L78" s="1228"/>
      <c r="M78" s="1217"/>
      <c r="N78" s="1217"/>
      <c r="O78" s="1217"/>
    </row>
    <row r="79" spans="2:30" ht="13.5">
      <c r="B79" s="248"/>
      <c r="C79" s="244"/>
      <c r="D79" s="244"/>
      <c r="E79" s="244"/>
      <c r="F79" s="244"/>
      <c r="G79" s="1223"/>
      <c r="H79" s="1224"/>
      <c r="I79" s="1218" t="s">
        <v>546</v>
      </c>
      <c r="J79" s="1219"/>
      <c r="K79" s="1220">
        <v>11.1</v>
      </c>
      <c r="L79" s="1220">
        <v>10.3</v>
      </c>
      <c r="M79" s="1220">
        <v>9.6</v>
      </c>
      <c r="N79" s="1220">
        <v>8.8000000000000007</v>
      </c>
      <c r="O79" s="1220">
        <v>7</v>
      </c>
      <c r="V79" s="243">
        <v>53.5</v>
      </c>
      <c r="X79" s="243">
        <v>48.2</v>
      </c>
      <c r="Z79" s="243">
        <v>34.200000000000003</v>
      </c>
      <c r="AB79" s="243">
        <v>30.3</v>
      </c>
      <c r="AD79" s="243">
        <v>28.9</v>
      </c>
    </row>
    <row r="80" spans="2:30" ht="13.5">
      <c r="B80" s="248"/>
      <c r="C80" s="244"/>
      <c r="D80" s="244"/>
      <c r="E80" s="244"/>
      <c r="F80" s="244"/>
      <c r="G80" s="1225"/>
      <c r="H80" s="1226"/>
      <c r="I80" s="1219"/>
      <c r="J80" s="1219"/>
      <c r="K80" s="1220"/>
      <c r="L80" s="1220"/>
      <c r="M80" s="1220"/>
      <c r="N80" s="1220"/>
      <c r="O80" s="1220"/>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42975</v>
      </c>
      <c r="E3" s="116"/>
      <c r="F3" s="117">
        <v>47569</v>
      </c>
      <c r="G3" s="118"/>
      <c r="H3" s="119"/>
    </row>
    <row r="4" spans="1:8">
      <c r="A4" s="120"/>
      <c r="B4" s="121"/>
      <c r="C4" s="122"/>
      <c r="D4" s="123">
        <v>14219</v>
      </c>
      <c r="E4" s="124"/>
      <c r="F4" s="125">
        <v>26255</v>
      </c>
      <c r="G4" s="126"/>
      <c r="H4" s="127"/>
    </row>
    <row r="5" spans="1:8">
      <c r="A5" s="108" t="s">
        <v>513</v>
      </c>
      <c r="B5" s="113"/>
      <c r="C5" s="114"/>
      <c r="D5" s="115">
        <v>41235</v>
      </c>
      <c r="E5" s="116"/>
      <c r="F5" s="117">
        <v>50880</v>
      </c>
      <c r="G5" s="118"/>
      <c r="H5" s="119"/>
    </row>
    <row r="6" spans="1:8">
      <c r="A6" s="120"/>
      <c r="B6" s="121"/>
      <c r="C6" s="122"/>
      <c r="D6" s="123">
        <v>10350</v>
      </c>
      <c r="E6" s="124"/>
      <c r="F6" s="125">
        <v>26879</v>
      </c>
      <c r="G6" s="126"/>
      <c r="H6" s="127"/>
    </row>
    <row r="7" spans="1:8">
      <c r="A7" s="108" t="s">
        <v>514</v>
      </c>
      <c r="B7" s="113"/>
      <c r="C7" s="114"/>
      <c r="D7" s="115">
        <v>50736</v>
      </c>
      <c r="E7" s="116"/>
      <c r="F7" s="117">
        <v>63956</v>
      </c>
      <c r="G7" s="118"/>
      <c r="H7" s="119"/>
    </row>
    <row r="8" spans="1:8">
      <c r="A8" s="120"/>
      <c r="B8" s="121"/>
      <c r="C8" s="122"/>
      <c r="D8" s="123">
        <v>19511</v>
      </c>
      <c r="E8" s="124"/>
      <c r="F8" s="125">
        <v>29239</v>
      </c>
      <c r="G8" s="126"/>
      <c r="H8" s="127"/>
    </row>
    <row r="9" spans="1:8">
      <c r="A9" s="108" t="s">
        <v>515</v>
      </c>
      <c r="B9" s="113"/>
      <c r="C9" s="114"/>
      <c r="D9" s="115">
        <v>70651</v>
      </c>
      <c r="E9" s="116"/>
      <c r="F9" s="117">
        <v>66255</v>
      </c>
      <c r="G9" s="118"/>
      <c r="H9" s="119"/>
    </row>
    <row r="10" spans="1:8">
      <c r="A10" s="120"/>
      <c r="B10" s="121"/>
      <c r="C10" s="122"/>
      <c r="D10" s="123">
        <v>24545</v>
      </c>
      <c r="E10" s="124"/>
      <c r="F10" s="125">
        <v>31822</v>
      </c>
      <c r="G10" s="126"/>
      <c r="H10" s="127"/>
    </row>
    <row r="11" spans="1:8">
      <c r="A11" s="108" t="s">
        <v>516</v>
      </c>
      <c r="B11" s="113"/>
      <c r="C11" s="114"/>
      <c r="D11" s="115">
        <v>31089</v>
      </c>
      <c r="E11" s="116"/>
      <c r="F11" s="117">
        <v>47278</v>
      </c>
      <c r="G11" s="118"/>
      <c r="H11" s="119"/>
    </row>
    <row r="12" spans="1:8">
      <c r="A12" s="120"/>
      <c r="B12" s="121"/>
      <c r="C12" s="128"/>
      <c r="D12" s="123">
        <v>11144</v>
      </c>
      <c r="E12" s="124"/>
      <c r="F12" s="125">
        <v>24096</v>
      </c>
      <c r="G12" s="126"/>
      <c r="H12" s="127"/>
    </row>
    <row r="13" spans="1:8">
      <c r="A13" s="108"/>
      <c r="B13" s="113"/>
      <c r="C13" s="129"/>
      <c r="D13" s="130">
        <v>47337</v>
      </c>
      <c r="E13" s="131"/>
      <c r="F13" s="132">
        <v>55188</v>
      </c>
      <c r="G13" s="133"/>
      <c r="H13" s="119"/>
    </row>
    <row r="14" spans="1:8">
      <c r="A14" s="120"/>
      <c r="B14" s="121"/>
      <c r="C14" s="122"/>
      <c r="D14" s="123">
        <v>15954</v>
      </c>
      <c r="E14" s="124"/>
      <c r="F14" s="125">
        <v>27658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1.88</v>
      </c>
      <c r="C19" s="134">
        <f>ROUND(VALUE(SUBSTITUTE(実質収支比率等に係る経年分析!G$48,"▲","-")),2)</f>
        <v>2.16</v>
      </c>
      <c r="D19" s="134">
        <f>ROUND(VALUE(SUBSTITUTE(実質収支比率等に係る経年分析!H$48,"▲","-")),2)</f>
        <v>3.47</v>
      </c>
      <c r="E19" s="134">
        <f>ROUND(VALUE(SUBSTITUTE(実質収支比率等に係る経年分析!I$48,"▲","-")),2)</f>
        <v>3.12</v>
      </c>
      <c r="F19" s="134">
        <f>ROUND(VALUE(SUBSTITUTE(実質収支比率等に係る経年分析!J$48,"▲","-")),2)</f>
        <v>2.7</v>
      </c>
    </row>
    <row r="20" spans="1:11">
      <c r="A20" s="134" t="s">
        <v>43</v>
      </c>
      <c r="B20" s="134">
        <f>ROUND(VALUE(SUBSTITUTE(実質収支比率等に係る経年分析!F$47,"▲","-")),2)</f>
        <v>19.149999999999999</v>
      </c>
      <c r="C20" s="134">
        <f>ROUND(VALUE(SUBSTITUTE(実質収支比率等に係る経年分析!G$47,"▲","-")),2)</f>
        <v>21.12</v>
      </c>
      <c r="D20" s="134">
        <f>ROUND(VALUE(SUBSTITUTE(実質収支比率等に係る経年分析!H$47,"▲","-")),2)</f>
        <v>22.67</v>
      </c>
      <c r="E20" s="134">
        <f>ROUND(VALUE(SUBSTITUTE(実質収支比率等に係る経年分析!I$47,"▲","-")),2)</f>
        <v>25.85</v>
      </c>
      <c r="F20" s="134">
        <f>ROUND(VALUE(SUBSTITUTE(実質収支比率等に係る経年分析!J$47,"▲","-")),2)</f>
        <v>30.06</v>
      </c>
    </row>
    <row r="21" spans="1:11">
      <c r="A21" s="134" t="s">
        <v>44</v>
      </c>
      <c r="B21" s="134">
        <f>IF(ISNUMBER(VALUE(SUBSTITUTE(実質収支比率等に係る経年分析!F$49,"▲","-"))),ROUND(VALUE(SUBSTITUTE(実質収支比率等に係る経年分析!F$49,"▲","-")),2),NA())</f>
        <v>3.49</v>
      </c>
      <c r="C21" s="134">
        <f>IF(ISNUMBER(VALUE(SUBSTITUTE(実質収支比率等に係る経年分析!G$49,"▲","-"))),ROUND(VALUE(SUBSTITUTE(実質収支比率等に係る経年分析!G$49,"▲","-")),2),NA())</f>
        <v>1.85</v>
      </c>
      <c r="D21" s="134">
        <f>IF(ISNUMBER(VALUE(SUBSTITUTE(実質収支比率等に係る経年分析!H$49,"▲","-"))),ROUND(VALUE(SUBSTITUTE(実質収支比率等に係る経年分析!H$49,"▲","-")),2),NA())</f>
        <v>2.36</v>
      </c>
      <c r="E21" s="134">
        <f>IF(ISNUMBER(VALUE(SUBSTITUTE(実質収支比率等に係る経年分析!I$49,"▲","-"))),ROUND(VALUE(SUBSTITUTE(実質収支比率等に係る経年分析!I$49,"▲","-")),2),NA())</f>
        <v>0.98</v>
      </c>
      <c r="F21" s="134">
        <f>IF(ISNUMBER(VALUE(SUBSTITUTE(実質収支比率等に係る経年分析!J$49,"▲","-"))),ROUND(VALUE(SUBSTITUTE(実質収支比率等に係る経年分析!J$49,"▲","-")),2),NA())</f>
        <v>3.2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0.84</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#VALUE!</v>
      </c>
      <c r="I34" s="135" t="e">
        <f>IF(ROUND(VALUE(SUBSTITUTE(連結実質赤字比率に係る赤字・黒字の構成分析!I$36,"▲", "-")), 2) &gt;= 0, ABS(ROUND(VALUE(SUBSTITUTE(連結実質赤字比率に係る赤字・黒字の構成分析!I$36,"▲", "-")), 2)), NA())</f>
        <v>#VALUE!</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11.14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1809</v>
      </c>
      <c r="E42" s="136"/>
      <c r="F42" s="136"/>
      <c r="G42" s="136">
        <f>'実質公債費比率（分子）の構造'!L$52</f>
        <v>1810</v>
      </c>
      <c r="H42" s="136"/>
      <c r="I42" s="136"/>
      <c r="J42" s="136">
        <f>'実質公債費比率（分子）の構造'!M$52</f>
        <v>1769</v>
      </c>
      <c r="K42" s="136"/>
      <c r="L42" s="136"/>
      <c r="M42" s="136">
        <f>'実質公債費比率（分子）の構造'!N$52</f>
        <v>1817</v>
      </c>
      <c r="N42" s="136"/>
      <c r="O42" s="136"/>
      <c r="P42" s="136">
        <f>'実質公債費比率（分子）の構造'!O$52</f>
        <v>1810</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58</v>
      </c>
      <c r="C44" s="136"/>
      <c r="D44" s="136"/>
      <c r="E44" s="136">
        <f>'実質公債費比率（分子）の構造'!L$50</f>
        <v>58</v>
      </c>
      <c r="F44" s="136"/>
      <c r="G44" s="136"/>
      <c r="H44" s="136">
        <f>'実質公債費比率（分子）の構造'!M$50</f>
        <v>58</v>
      </c>
      <c r="I44" s="136"/>
      <c r="J44" s="136"/>
      <c r="K44" s="136">
        <f>'実質公債費比率（分子）の構造'!N$50</f>
        <v>96</v>
      </c>
      <c r="L44" s="136"/>
      <c r="M44" s="136"/>
      <c r="N44" s="136">
        <f>'実質公債費比率（分子）の構造'!O$50</f>
        <v>91</v>
      </c>
      <c r="O44" s="136"/>
      <c r="P44" s="136"/>
    </row>
    <row r="45" spans="1:16">
      <c r="A45" s="136" t="s">
        <v>53</v>
      </c>
      <c r="B45" s="136">
        <f>'実質公債費比率（分子）の構造'!K$49</f>
        <v>421</v>
      </c>
      <c r="C45" s="136"/>
      <c r="D45" s="136"/>
      <c r="E45" s="136">
        <f>'実質公債費比率（分子）の構造'!L$49</f>
        <v>302</v>
      </c>
      <c r="F45" s="136"/>
      <c r="G45" s="136"/>
      <c r="H45" s="136">
        <f>'実質公債費比率（分子）の構造'!M$49</f>
        <v>140</v>
      </c>
      <c r="I45" s="136"/>
      <c r="J45" s="136"/>
      <c r="K45" s="136">
        <f>'実質公債費比率（分子）の構造'!N$49</f>
        <v>121</v>
      </c>
      <c r="L45" s="136"/>
      <c r="M45" s="136"/>
      <c r="N45" s="136">
        <f>'実質公債費比率（分子）の構造'!O$49</f>
        <v>102</v>
      </c>
      <c r="O45" s="136"/>
      <c r="P45" s="136"/>
    </row>
    <row r="46" spans="1:16">
      <c r="A46" s="136" t="s">
        <v>54</v>
      </c>
      <c r="B46" s="136">
        <f>'実質公債費比率（分子）の構造'!K$48</f>
        <v>279</v>
      </c>
      <c r="C46" s="136"/>
      <c r="D46" s="136"/>
      <c r="E46" s="136">
        <f>'実質公債費比率（分子）の構造'!L$48</f>
        <v>287</v>
      </c>
      <c r="F46" s="136"/>
      <c r="G46" s="136"/>
      <c r="H46" s="136">
        <f>'実質公債費比率（分子）の構造'!M$48</f>
        <v>315</v>
      </c>
      <c r="I46" s="136"/>
      <c r="J46" s="136"/>
      <c r="K46" s="136">
        <f>'実質公債費比率（分子）の構造'!N$48</f>
        <v>359</v>
      </c>
      <c r="L46" s="136"/>
      <c r="M46" s="136"/>
      <c r="N46" s="136">
        <f>'実質公債費比率（分子）の構造'!O$48</f>
        <v>383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1715</v>
      </c>
      <c r="C49" s="136"/>
      <c r="D49" s="136"/>
      <c r="E49" s="136">
        <f>'実質公債費比率（分子）の構造'!L$45</f>
        <v>1754</v>
      </c>
      <c r="F49" s="136"/>
      <c r="G49" s="136"/>
      <c r="H49" s="136">
        <f>'実質公債費比率（分子）の構造'!M$45</f>
        <v>1703</v>
      </c>
      <c r="I49" s="136"/>
      <c r="J49" s="136"/>
      <c r="K49" s="136">
        <f>'実質公債費比率（分子）の構造'!N$45</f>
        <v>1732</v>
      </c>
      <c r="L49" s="136"/>
      <c r="M49" s="136"/>
      <c r="N49" s="136">
        <f>'実質公債費比率（分子）の構造'!O$45</f>
        <v>1739</v>
      </c>
      <c r="O49" s="136"/>
      <c r="P49" s="136"/>
    </row>
    <row r="50" spans="1:16">
      <c r="A50" s="136" t="s">
        <v>58</v>
      </c>
      <c r="B50" s="136" t="e">
        <f>NA()</f>
        <v>#N/A</v>
      </c>
      <c r="C50" s="136">
        <f>IF(ISNUMBER('実質公債費比率（分子）の構造'!K$53),'実質公債費比率（分子）の構造'!K$53,NA())</f>
        <v>664</v>
      </c>
      <c r="D50" s="136" t="e">
        <f>NA()</f>
        <v>#N/A</v>
      </c>
      <c r="E50" s="136" t="e">
        <f>NA()</f>
        <v>#N/A</v>
      </c>
      <c r="F50" s="136">
        <f>IF(ISNUMBER('実質公債費比率（分子）の構造'!L$53),'実質公債費比率（分子）の構造'!L$53,NA())</f>
        <v>591</v>
      </c>
      <c r="G50" s="136" t="e">
        <f>NA()</f>
        <v>#N/A</v>
      </c>
      <c r="H50" s="136" t="e">
        <f>NA()</f>
        <v>#N/A</v>
      </c>
      <c r="I50" s="136">
        <f>IF(ISNUMBER('実質公債費比率（分子）の構造'!M$53),'実質公債費比率（分子）の構造'!M$53,NA())</f>
        <v>447</v>
      </c>
      <c r="J50" s="136" t="e">
        <f>NA()</f>
        <v>#N/A</v>
      </c>
      <c r="K50" s="136" t="e">
        <f>NA()</f>
        <v>#N/A</v>
      </c>
      <c r="L50" s="136">
        <f>IF(ISNUMBER('実質公債費比率（分子）の構造'!N$53),'実質公債費比率（分子）の構造'!N$53,NA())</f>
        <v>491</v>
      </c>
      <c r="M50" s="136" t="e">
        <f>NA()</f>
        <v>#N/A</v>
      </c>
      <c r="N50" s="136" t="e">
        <f>NA()</f>
        <v>#N/A</v>
      </c>
      <c r="O50" s="136">
        <f>IF(ISNUMBER('実質公債費比率（分子）の構造'!O$53),'実質公債費比率（分子）の構造'!O$53,NA())</f>
        <v>505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18718</v>
      </c>
      <c r="E56" s="135"/>
      <c r="F56" s="135"/>
      <c r="G56" s="135">
        <f>'将来負担比率（分子）の構造'!J$51</f>
        <v>18880</v>
      </c>
      <c r="H56" s="135"/>
      <c r="I56" s="135"/>
      <c r="J56" s="135">
        <f>'将来負担比率（分子）の構造'!K$51</f>
        <v>18686</v>
      </c>
      <c r="K56" s="135"/>
      <c r="L56" s="135"/>
      <c r="M56" s="135">
        <f>'将来負担比率（分子）の構造'!L$51</f>
        <v>19544</v>
      </c>
      <c r="N56" s="135"/>
      <c r="O56" s="135"/>
      <c r="P56" s="135">
        <f>'将来負担比率（分子）の構造'!M$51</f>
        <v>19655</v>
      </c>
    </row>
    <row r="57" spans="1:16">
      <c r="A57" s="135" t="s">
        <v>35</v>
      </c>
      <c r="B57" s="135"/>
      <c r="C57" s="135"/>
      <c r="D57" s="135">
        <f>'将来負担比率（分子）の構造'!I$50</f>
        <v>2521</v>
      </c>
      <c r="E57" s="135"/>
      <c r="F57" s="135"/>
      <c r="G57" s="135">
        <f>'将来負担比率（分子）の構造'!J$50</f>
        <v>2406</v>
      </c>
      <c r="H57" s="135"/>
      <c r="I57" s="135"/>
      <c r="J57" s="135">
        <f>'将来負担比率（分子）の構造'!K$50</f>
        <v>2473</v>
      </c>
      <c r="K57" s="135"/>
      <c r="L57" s="135"/>
      <c r="M57" s="135">
        <f>'将来負担比率（分子）の構造'!L$50</f>
        <v>2638</v>
      </c>
      <c r="N57" s="135"/>
      <c r="O57" s="135"/>
      <c r="P57" s="135">
        <f>'将来負担比率（分子）の構造'!M$50</f>
        <v>2651</v>
      </c>
    </row>
    <row r="58" spans="1:16">
      <c r="A58" s="135" t="s">
        <v>34</v>
      </c>
      <c r="B58" s="135"/>
      <c r="C58" s="135"/>
      <c r="D58" s="135">
        <f>'将来負担比率（分子）の構造'!I$49</f>
        <v>3850</v>
      </c>
      <c r="E58" s="135"/>
      <c r="F58" s="135"/>
      <c r="G58" s="135">
        <f>'将来負担比率（分子）の構造'!J$49</f>
        <v>4154</v>
      </c>
      <c r="H58" s="135"/>
      <c r="I58" s="135"/>
      <c r="J58" s="135">
        <f>'将来負担比率（分子）の構造'!K$49</f>
        <v>4414</v>
      </c>
      <c r="K58" s="135"/>
      <c r="L58" s="135"/>
      <c r="M58" s="135">
        <f>'将来負担比率（分子）の構造'!L$49</f>
        <v>4901</v>
      </c>
      <c r="N58" s="135"/>
      <c r="O58" s="135"/>
      <c r="P58" s="135">
        <f>'将来負担比率（分子）の構造'!M$49</f>
        <v>5701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124</v>
      </c>
      <c r="O61" s="135"/>
      <c r="P61" s="135"/>
    </row>
    <row r="62" spans="1:16">
      <c r="A62" s="135" t="s">
        <v>29</v>
      </c>
      <c r="B62" s="135">
        <f>'将来負担比率（分子）の構造'!I$45</f>
        <v>1022</v>
      </c>
      <c r="C62" s="135"/>
      <c r="D62" s="135"/>
      <c r="E62" s="135">
        <f>'将来負担比率（分子）の構造'!J$45</f>
        <v>1133</v>
      </c>
      <c r="F62" s="135"/>
      <c r="G62" s="135"/>
      <c r="H62" s="135">
        <f>'将来負担比率（分子）の構造'!K$45</f>
        <v>878</v>
      </c>
      <c r="I62" s="135"/>
      <c r="J62" s="135"/>
      <c r="K62" s="135">
        <f>'将来負担比率（分子）の構造'!L$45</f>
        <v>857</v>
      </c>
      <c r="L62" s="135"/>
      <c r="M62" s="135"/>
      <c r="N62" s="135">
        <f>'将来負担比率（分子）の構造'!M$45</f>
        <v>809</v>
      </c>
      <c r="O62" s="135"/>
      <c r="P62" s="135"/>
    </row>
    <row r="63" spans="1:16">
      <c r="A63" s="135" t="s">
        <v>28</v>
      </c>
      <c r="B63" s="135">
        <f>'将来負担比率（分子）の構造'!I$44</f>
        <v>1245</v>
      </c>
      <c r="C63" s="135"/>
      <c r="D63" s="135"/>
      <c r="E63" s="135">
        <f>'将来負担比率（分子）の構造'!J$44</f>
        <v>984</v>
      </c>
      <c r="F63" s="135"/>
      <c r="G63" s="135"/>
      <c r="H63" s="135">
        <f>'将来負担比率（分子）の構造'!K$44</f>
        <v>908</v>
      </c>
      <c r="I63" s="135"/>
      <c r="J63" s="135"/>
      <c r="K63" s="135">
        <f>'将来負担比率（分子）の構造'!L$44</f>
        <v>1487</v>
      </c>
      <c r="L63" s="135"/>
      <c r="M63" s="135"/>
      <c r="N63" s="135">
        <f>'将来負担比率（分子）の構造'!M$44</f>
        <v>1873</v>
      </c>
      <c r="O63" s="135"/>
      <c r="P63" s="135"/>
    </row>
    <row r="64" spans="1:16">
      <c r="A64" s="135" t="s">
        <v>27</v>
      </c>
      <c r="B64" s="135">
        <f>'将来負担比率（分子）の構造'!I$43</f>
        <v>5711</v>
      </c>
      <c r="C64" s="135"/>
      <c r="D64" s="135"/>
      <c r="E64" s="135">
        <f>'将来負担比率（分子）の構造'!J$43</f>
        <v>5456</v>
      </c>
      <c r="F64" s="135"/>
      <c r="G64" s="135"/>
      <c r="H64" s="135">
        <f>'将来負担比率（分子）の構造'!K$43</f>
        <v>5848</v>
      </c>
      <c r="I64" s="135"/>
      <c r="J64" s="135"/>
      <c r="K64" s="135">
        <f>'将来負担比率（分子）の構造'!L$43</f>
        <v>6220</v>
      </c>
      <c r="L64" s="135"/>
      <c r="M64" s="135"/>
      <c r="N64" s="135">
        <f>'将来負担比率（分子）の構造'!M$43</f>
        <v>6368</v>
      </c>
      <c r="O64" s="135"/>
      <c r="P64" s="135"/>
    </row>
    <row r="65" spans="1:16">
      <c r="A65" s="135" t="s">
        <v>26</v>
      </c>
      <c r="B65" s="135">
        <f>'将来負担比率（分子）の構造'!I$42</f>
        <v>815</v>
      </c>
      <c r="C65" s="135"/>
      <c r="D65" s="135"/>
      <c r="E65" s="135">
        <f>'将来負担比率（分子）の構造'!J$42</f>
        <v>757</v>
      </c>
      <c r="F65" s="135"/>
      <c r="G65" s="135"/>
      <c r="H65" s="135">
        <f>'将来負担比率（分子）の構造'!K$42</f>
        <v>699</v>
      </c>
      <c r="I65" s="135"/>
      <c r="J65" s="135"/>
      <c r="K65" s="135">
        <f>'将来負担比率（分子）の構造'!L$42</f>
        <v>1139</v>
      </c>
      <c r="L65" s="135"/>
      <c r="M65" s="135"/>
      <c r="N65" s="135">
        <f>'将来負担比率（分子）の構造'!M$42</f>
        <v>966</v>
      </c>
      <c r="O65" s="135"/>
      <c r="P65" s="135"/>
    </row>
    <row r="66" spans="1:16">
      <c r="A66" s="135" t="s">
        <v>25</v>
      </c>
      <c r="B66" s="135">
        <f>'将来負担比率（分子）の構造'!I$41</f>
        <v>17926</v>
      </c>
      <c r="C66" s="135"/>
      <c r="D66" s="135"/>
      <c r="E66" s="135">
        <f>'将来負担比率（分子）の構造'!J$41</f>
        <v>18091</v>
      </c>
      <c r="F66" s="135"/>
      <c r="G66" s="135"/>
      <c r="H66" s="135">
        <f>'将来負担比率（分子）の構造'!K$41</f>
        <v>18669</v>
      </c>
      <c r="I66" s="135"/>
      <c r="J66" s="135"/>
      <c r="K66" s="135">
        <f>'将来負担比率（分子）の構造'!L$41</f>
        <v>19601</v>
      </c>
      <c r="L66" s="135"/>
      <c r="M66" s="135"/>
      <c r="N66" s="135">
        <f>'将来負担比率（分子）の構造'!M$41</f>
        <v>19301</v>
      </c>
      <c r="O66" s="135"/>
      <c r="P66" s="135"/>
    </row>
    <row r="67" spans="1:16">
      <c r="A67" s="135" t="s">
        <v>62</v>
      </c>
      <c r="B67" s="135" t="e">
        <f>NA()</f>
        <v>#N/A</v>
      </c>
      <c r="C67" s="135">
        <f>IF(ISNUMBER('将来負担比率（分子）の構造'!I$52), IF('将来負担比率（分子）の構造'!I$52 &lt; 0, 0, '将来負担比率（分子）の構造'!I$52), NA())</f>
        <v>1631</v>
      </c>
      <c r="D67" s="135" t="e">
        <f>NA()</f>
        <v>#N/A</v>
      </c>
      <c r="E67" s="135" t="e">
        <f>NA()</f>
        <v>#N/A</v>
      </c>
      <c r="F67" s="135">
        <f>IF(ISNUMBER('将来負担比率（分子）の構造'!J$52), IF('将来負担比率（分子）の構造'!J$52 &lt; 0, 0, '将来負担比率（分子）の構造'!J$52), NA())</f>
        <v>981</v>
      </c>
      <c r="G67" s="135" t="e">
        <f>NA()</f>
        <v>#N/A</v>
      </c>
      <c r="H67" s="135" t="e">
        <f>NA()</f>
        <v>#N/A</v>
      </c>
      <c r="I67" s="135">
        <f>IF(ISNUMBER('将来負担比率（分子）の構造'!K$52), IF('将来負担比率（分子）の構造'!K$52 &lt; 0, 0, '将来負担比率（分子）の構造'!K$52), NA())</f>
        <v>1429</v>
      </c>
      <c r="J67" s="135" t="e">
        <f>NA()</f>
        <v>#N/A</v>
      </c>
      <c r="K67" s="135" t="e">
        <f>NA()</f>
        <v>#N/A</v>
      </c>
      <c r="L67" s="135">
        <f>IF(ISNUMBER('将来負担比率（分子）の構造'!L$52), IF('将来負担比率（分子）の構造'!L$52 &lt; 0, 0, '将来負担比率（分子）の構造'!L$52), NA())</f>
        <v>2220</v>
      </c>
      <c r="M67" s="135" t="e">
        <f>NA()</f>
        <v>#N/A</v>
      </c>
      <c r="N67" s="135" t="e">
        <f>NA()</f>
        <v>#N/A</v>
      </c>
      <c r="O67" s="135">
        <f>IF(ISNUMBER('将来負担比率（分子）の構造'!M$52), IF('将来負担比率（分子）の構造'!M$52 &lt; 0, 0, '将来負担比率（分子）の構造'!M$52), NA())</f>
        <v>1434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207</v>
      </c>
      <c r="C5" s="706"/>
      <c r="D5" s="706"/>
      <c r="E5" s="706"/>
      <c r="F5" s="706"/>
      <c r="G5" s="706"/>
      <c r="H5" s="706"/>
      <c r="I5" s="706"/>
      <c r="J5" s="706"/>
      <c r="K5" s="706"/>
      <c r="L5" s="706"/>
      <c r="M5" s="706"/>
      <c r="N5" s="706"/>
      <c r="O5" s="706"/>
      <c r="P5" s="706"/>
      <c r="Q5" s="707"/>
      <c r="R5" s="668">
        <v>7580724</v>
      </c>
      <c r="S5" s="669"/>
      <c r="T5" s="669"/>
      <c r="U5" s="669"/>
      <c r="V5" s="669"/>
      <c r="W5" s="669"/>
      <c r="X5" s="669"/>
      <c r="Y5" s="716"/>
      <c r="Z5" s="729">
        <v>44.1</v>
      </c>
      <c r="AA5" s="729"/>
      <c r="AB5" s="729"/>
      <c r="AC5" s="729"/>
      <c r="AD5" s="730">
        <v>7242962</v>
      </c>
      <c r="AE5" s="730"/>
      <c r="AF5" s="730"/>
      <c r="AG5" s="730"/>
      <c r="AH5" s="730"/>
      <c r="AI5" s="730"/>
      <c r="AJ5" s="730"/>
      <c r="AK5" s="730"/>
      <c r="AL5" s="717">
        <v>71.8</v>
      </c>
      <c r="AM5" s="686"/>
      <c r="AN5" s="686"/>
      <c r="AO5" s="718"/>
      <c r="AP5" s="705" t="s">
        <v>208</v>
      </c>
      <c r="AQ5" s="706"/>
      <c r="AR5" s="706"/>
      <c r="AS5" s="706"/>
      <c r="AT5" s="706"/>
      <c r="AU5" s="706"/>
      <c r="AV5" s="706"/>
      <c r="AW5" s="706"/>
      <c r="AX5" s="706"/>
      <c r="AY5" s="706"/>
      <c r="AZ5" s="706"/>
      <c r="BA5" s="706"/>
      <c r="BB5" s="706"/>
      <c r="BC5" s="706"/>
      <c r="BD5" s="706"/>
      <c r="BE5" s="706"/>
      <c r="BF5" s="707"/>
      <c r="BG5" s="618">
        <v>7242962</v>
      </c>
      <c r="BH5" s="619"/>
      <c r="BI5" s="619"/>
      <c r="BJ5" s="619"/>
      <c r="BK5" s="619"/>
      <c r="BL5" s="619"/>
      <c r="BM5" s="619"/>
      <c r="BN5" s="620"/>
      <c r="BO5" s="671">
        <v>95.5</v>
      </c>
      <c r="BP5" s="671"/>
      <c r="BQ5" s="671"/>
      <c r="BR5" s="671"/>
      <c r="BS5" s="672">
        <v>37140</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201</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130513</v>
      </c>
      <c r="S6" s="619"/>
      <c r="T6" s="619"/>
      <c r="U6" s="619"/>
      <c r="V6" s="619"/>
      <c r="W6" s="619"/>
      <c r="X6" s="619"/>
      <c r="Y6" s="620"/>
      <c r="Z6" s="671">
        <v>0.8</v>
      </c>
      <c r="AA6" s="671"/>
      <c r="AB6" s="671"/>
      <c r="AC6" s="671"/>
      <c r="AD6" s="672">
        <v>130513</v>
      </c>
      <c r="AE6" s="672"/>
      <c r="AF6" s="672"/>
      <c r="AG6" s="672"/>
      <c r="AH6" s="672"/>
      <c r="AI6" s="672"/>
      <c r="AJ6" s="672"/>
      <c r="AK6" s="672"/>
      <c r="AL6" s="641">
        <v>1.3</v>
      </c>
      <c r="AM6" s="673"/>
      <c r="AN6" s="673"/>
      <c r="AO6" s="674"/>
      <c r="AP6" s="615" t="s">
        <v>213</v>
      </c>
      <c r="AQ6" s="616"/>
      <c r="AR6" s="616"/>
      <c r="AS6" s="616"/>
      <c r="AT6" s="616"/>
      <c r="AU6" s="616"/>
      <c r="AV6" s="616"/>
      <c r="AW6" s="616"/>
      <c r="AX6" s="616"/>
      <c r="AY6" s="616"/>
      <c r="AZ6" s="616"/>
      <c r="BA6" s="616"/>
      <c r="BB6" s="616"/>
      <c r="BC6" s="616"/>
      <c r="BD6" s="616"/>
      <c r="BE6" s="616"/>
      <c r="BF6" s="617"/>
      <c r="BG6" s="618">
        <v>7242962</v>
      </c>
      <c r="BH6" s="619"/>
      <c r="BI6" s="619"/>
      <c r="BJ6" s="619"/>
      <c r="BK6" s="619"/>
      <c r="BL6" s="619"/>
      <c r="BM6" s="619"/>
      <c r="BN6" s="620"/>
      <c r="BO6" s="671">
        <v>95.5</v>
      </c>
      <c r="BP6" s="671"/>
      <c r="BQ6" s="671"/>
      <c r="BR6" s="671"/>
      <c r="BS6" s="672">
        <v>37140</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178843</v>
      </c>
      <c r="CS6" s="619"/>
      <c r="CT6" s="619"/>
      <c r="CU6" s="619"/>
      <c r="CV6" s="619"/>
      <c r="CW6" s="619"/>
      <c r="CX6" s="619"/>
      <c r="CY6" s="620"/>
      <c r="CZ6" s="671">
        <v>1.1000000000000001</v>
      </c>
      <c r="DA6" s="671"/>
      <c r="DB6" s="671"/>
      <c r="DC6" s="671"/>
      <c r="DD6" s="624" t="s">
        <v>215</v>
      </c>
      <c r="DE6" s="619"/>
      <c r="DF6" s="619"/>
      <c r="DG6" s="619"/>
      <c r="DH6" s="619"/>
      <c r="DI6" s="619"/>
      <c r="DJ6" s="619"/>
      <c r="DK6" s="619"/>
      <c r="DL6" s="619"/>
      <c r="DM6" s="619"/>
      <c r="DN6" s="619"/>
      <c r="DO6" s="619"/>
      <c r="DP6" s="620"/>
      <c r="DQ6" s="624">
        <v>178793</v>
      </c>
      <c r="DR6" s="619"/>
      <c r="DS6" s="619"/>
      <c r="DT6" s="619"/>
      <c r="DU6" s="619"/>
      <c r="DV6" s="619"/>
      <c r="DW6" s="619"/>
      <c r="DX6" s="619"/>
      <c r="DY6" s="619"/>
      <c r="DZ6" s="619"/>
      <c r="EA6" s="619"/>
      <c r="EB6" s="619"/>
      <c r="EC6" s="654"/>
    </row>
    <row r="7" spans="2:143" ht="11.25" customHeight="1">
      <c r="B7" s="615" t="s">
        <v>216</v>
      </c>
      <c r="C7" s="616"/>
      <c r="D7" s="616"/>
      <c r="E7" s="616"/>
      <c r="F7" s="616"/>
      <c r="G7" s="616"/>
      <c r="H7" s="616"/>
      <c r="I7" s="616"/>
      <c r="J7" s="616"/>
      <c r="K7" s="616"/>
      <c r="L7" s="616"/>
      <c r="M7" s="616"/>
      <c r="N7" s="616"/>
      <c r="O7" s="616"/>
      <c r="P7" s="616"/>
      <c r="Q7" s="617"/>
      <c r="R7" s="618">
        <v>15281</v>
      </c>
      <c r="S7" s="619"/>
      <c r="T7" s="619"/>
      <c r="U7" s="619"/>
      <c r="V7" s="619"/>
      <c r="W7" s="619"/>
      <c r="X7" s="619"/>
      <c r="Y7" s="620"/>
      <c r="Z7" s="671">
        <v>0.1</v>
      </c>
      <c r="AA7" s="671"/>
      <c r="AB7" s="671"/>
      <c r="AC7" s="671"/>
      <c r="AD7" s="672">
        <v>15281</v>
      </c>
      <c r="AE7" s="672"/>
      <c r="AF7" s="672"/>
      <c r="AG7" s="672"/>
      <c r="AH7" s="672"/>
      <c r="AI7" s="672"/>
      <c r="AJ7" s="672"/>
      <c r="AK7" s="672"/>
      <c r="AL7" s="641">
        <v>0.2</v>
      </c>
      <c r="AM7" s="673"/>
      <c r="AN7" s="673"/>
      <c r="AO7" s="674"/>
      <c r="AP7" s="615" t="s">
        <v>217</v>
      </c>
      <c r="AQ7" s="616"/>
      <c r="AR7" s="616"/>
      <c r="AS7" s="616"/>
      <c r="AT7" s="616"/>
      <c r="AU7" s="616"/>
      <c r="AV7" s="616"/>
      <c r="AW7" s="616"/>
      <c r="AX7" s="616"/>
      <c r="AY7" s="616"/>
      <c r="AZ7" s="616"/>
      <c r="BA7" s="616"/>
      <c r="BB7" s="616"/>
      <c r="BC7" s="616"/>
      <c r="BD7" s="616"/>
      <c r="BE7" s="616"/>
      <c r="BF7" s="617"/>
      <c r="BG7" s="618">
        <v>3389663</v>
      </c>
      <c r="BH7" s="619"/>
      <c r="BI7" s="619"/>
      <c r="BJ7" s="619"/>
      <c r="BK7" s="619"/>
      <c r="BL7" s="619"/>
      <c r="BM7" s="619"/>
      <c r="BN7" s="620"/>
      <c r="BO7" s="671">
        <v>44.7</v>
      </c>
      <c r="BP7" s="671"/>
      <c r="BQ7" s="671"/>
      <c r="BR7" s="671"/>
      <c r="BS7" s="672">
        <v>37140</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1956893</v>
      </c>
      <c r="CS7" s="619"/>
      <c r="CT7" s="619"/>
      <c r="CU7" s="619"/>
      <c r="CV7" s="619"/>
      <c r="CW7" s="619"/>
      <c r="CX7" s="619"/>
      <c r="CY7" s="620"/>
      <c r="CZ7" s="671">
        <v>11.7</v>
      </c>
      <c r="DA7" s="671"/>
      <c r="DB7" s="671"/>
      <c r="DC7" s="671"/>
      <c r="DD7" s="624">
        <v>24056</v>
      </c>
      <c r="DE7" s="619"/>
      <c r="DF7" s="619"/>
      <c r="DG7" s="619"/>
      <c r="DH7" s="619"/>
      <c r="DI7" s="619"/>
      <c r="DJ7" s="619"/>
      <c r="DK7" s="619"/>
      <c r="DL7" s="619"/>
      <c r="DM7" s="619"/>
      <c r="DN7" s="619"/>
      <c r="DO7" s="619"/>
      <c r="DP7" s="620"/>
      <c r="DQ7" s="624">
        <v>1717201</v>
      </c>
      <c r="DR7" s="619"/>
      <c r="DS7" s="619"/>
      <c r="DT7" s="619"/>
      <c r="DU7" s="619"/>
      <c r="DV7" s="619"/>
      <c r="DW7" s="619"/>
      <c r="DX7" s="619"/>
      <c r="DY7" s="619"/>
      <c r="DZ7" s="619"/>
      <c r="EA7" s="619"/>
      <c r="EB7" s="619"/>
      <c r="EC7" s="654"/>
    </row>
    <row r="8" spans="2:143" ht="11.25" customHeight="1">
      <c r="B8" s="615" t="s">
        <v>219</v>
      </c>
      <c r="C8" s="616"/>
      <c r="D8" s="616"/>
      <c r="E8" s="616"/>
      <c r="F8" s="616"/>
      <c r="G8" s="616"/>
      <c r="H8" s="616"/>
      <c r="I8" s="616"/>
      <c r="J8" s="616"/>
      <c r="K8" s="616"/>
      <c r="L8" s="616"/>
      <c r="M8" s="616"/>
      <c r="N8" s="616"/>
      <c r="O8" s="616"/>
      <c r="P8" s="616"/>
      <c r="Q8" s="617"/>
      <c r="R8" s="618">
        <v>35998</v>
      </c>
      <c r="S8" s="619"/>
      <c r="T8" s="619"/>
      <c r="U8" s="619"/>
      <c r="V8" s="619"/>
      <c r="W8" s="619"/>
      <c r="X8" s="619"/>
      <c r="Y8" s="620"/>
      <c r="Z8" s="671">
        <v>0.2</v>
      </c>
      <c r="AA8" s="671"/>
      <c r="AB8" s="671"/>
      <c r="AC8" s="671"/>
      <c r="AD8" s="672">
        <v>35998</v>
      </c>
      <c r="AE8" s="672"/>
      <c r="AF8" s="672"/>
      <c r="AG8" s="672"/>
      <c r="AH8" s="672"/>
      <c r="AI8" s="672"/>
      <c r="AJ8" s="672"/>
      <c r="AK8" s="672"/>
      <c r="AL8" s="641">
        <v>0.4</v>
      </c>
      <c r="AM8" s="673"/>
      <c r="AN8" s="673"/>
      <c r="AO8" s="674"/>
      <c r="AP8" s="615" t="s">
        <v>220</v>
      </c>
      <c r="AQ8" s="616"/>
      <c r="AR8" s="616"/>
      <c r="AS8" s="616"/>
      <c r="AT8" s="616"/>
      <c r="AU8" s="616"/>
      <c r="AV8" s="616"/>
      <c r="AW8" s="616"/>
      <c r="AX8" s="616"/>
      <c r="AY8" s="616"/>
      <c r="AZ8" s="616"/>
      <c r="BA8" s="616"/>
      <c r="BB8" s="616"/>
      <c r="BC8" s="616"/>
      <c r="BD8" s="616"/>
      <c r="BE8" s="616"/>
      <c r="BF8" s="617"/>
      <c r="BG8" s="618">
        <v>94194</v>
      </c>
      <c r="BH8" s="619"/>
      <c r="BI8" s="619"/>
      <c r="BJ8" s="619"/>
      <c r="BK8" s="619"/>
      <c r="BL8" s="619"/>
      <c r="BM8" s="619"/>
      <c r="BN8" s="620"/>
      <c r="BO8" s="671">
        <v>1.2</v>
      </c>
      <c r="BP8" s="671"/>
      <c r="BQ8" s="671"/>
      <c r="BR8" s="671"/>
      <c r="BS8" s="624" t="s">
        <v>109</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6982447</v>
      </c>
      <c r="CS8" s="619"/>
      <c r="CT8" s="619"/>
      <c r="CU8" s="619"/>
      <c r="CV8" s="619"/>
      <c r="CW8" s="619"/>
      <c r="CX8" s="619"/>
      <c r="CY8" s="620"/>
      <c r="CZ8" s="671">
        <v>41.6</v>
      </c>
      <c r="DA8" s="671"/>
      <c r="DB8" s="671"/>
      <c r="DC8" s="671"/>
      <c r="DD8" s="624">
        <v>131646</v>
      </c>
      <c r="DE8" s="619"/>
      <c r="DF8" s="619"/>
      <c r="DG8" s="619"/>
      <c r="DH8" s="619"/>
      <c r="DI8" s="619"/>
      <c r="DJ8" s="619"/>
      <c r="DK8" s="619"/>
      <c r="DL8" s="619"/>
      <c r="DM8" s="619"/>
      <c r="DN8" s="619"/>
      <c r="DO8" s="619"/>
      <c r="DP8" s="620"/>
      <c r="DQ8" s="624">
        <v>3185171</v>
      </c>
      <c r="DR8" s="619"/>
      <c r="DS8" s="619"/>
      <c r="DT8" s="619"/>
      <c r="DU8" s="619"/>
      <c r="DV8" s="619"/>
      <c r="DW8" s="619"/>
      <c r="DX8" s="619"/>
      <c r="DY8" s="619"/>
      <c r="DZ8" s="619"/>
      <c r="EA8" s="619"/>
      <c r="EB8" s="619"/>
      <c r="EC8" s="654"/>
    </row>
    <row r="9" spans="2:143" ht="11.25" customHeight="1">
      <c r="B9" s="615" t="s">
        <v>222</v>
      </c>
      <c r="C9" s="616"/>
      <c r="D9" s="616"/>
      <c r="E9" s="616"/>
      <c r="F9" s="616"/>
      <c r="G9" s="616"/>
      <c r="H9" s="616"/>
      <c r="I9" s="616"/>
      <c r="J9" s="616"/>
      <c r="K9" s="616"/>
      <c r="L9" s="616"/>
      <c r="M9" s="616"/>
      <c r="N9" s="616"/>
      <c r="O9" s="616"/>
      <c r="P9" s="616"/>
      <c r="Q9" s="617"/>
      <c r="R9" s="618">
        <v>38047</v>
      </c>
      <c r="S9" s="619"/>
      <c r="T9" s="619"/>
      <c r="U9" s="619"/>
      <c r="V9" s="619"/>
      <c r="W9" s="619"/>
      <c r="X9" s="619"/>
      <c r="Y9" s="620"/>
      <c r="Z9" s="671">
        <v>0.2</v>
      </c>
      <c r="AA9" s="671"/>
      <c r="AB9" s="671"/>
      <c r="AC9" s="671"/>
      <c r="AD9" s="672">
        <v>38047</v>
      </c>
      <c r="AE9" s="672"/>
      <c r="AF9" s="672"/>
      <c r="AG9" s="672"/>
      <c r="AH9" s="672"/>
      <c r="AI9" s="672"/>
      <c r="AJ9" s="672"/>
      <c r="AK9" s="672"/>
      <c r="AL9" s="641">
        <v>0.4</v>
      </c>
      <c r="AM9" s="673"/>
      <c r="AN9" s="673"/>
      <c r="AO9" s="674"/>
      <c r="AP9" s="615" t="s">
        <v>223</v>
      </c>
      <c r="AQ9" s="616"/>
      <c r="AR9" s="616"/>
      <c r="AS9" s="616"/>
      <c r="AT9" s="616"/>
      <c r="AU9" s="616"/>
      <c r="AV9" s="616"/>
      <c r="AW9" s="616"/>
      <c r="AX9" s="616"/>
      <c r="AY9" s="616"/>
      <c r="AZ9" s="616"/>
      <c r="BA9" s="616"/>
      <c r="BB9" s="616"/>
      <c r="BC9" s="616"/>
      <c r="BD9" s="616"/>
      <c r="BE9" s="616"/>
      <c r="BF9" s="617"/>
      <c r="BG9" s="618">
        <v>2815795</v>
      </c>
      <c r="BH9" s="619"/>
      <c r="BI9" s="619"/>
      <c r="BJ9" s="619"/>
      <c r="BK9" s="619"/>
      <c r="BL9" s="619"/>
      <c r="BM9" s="619"/>
      <c r="BN9" s="620"/>
      <c r="BO9" s="671">
        <v>37.1</v>
      </c>
      <c r="BP9" s="671"/>
      <c r="BQ9" s="671"/>
      <c r="BR9" s="671"/>
      <c r="BS9" s="624" t="s">
        <v>109</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1142377</v>
      </c>
      <c r="CS9" s="619"/>
      <c r="CT9" s="619"/>
      <c r="CU9" s="619"/>
      <c r="CV9" s="619"/>
      <c r="CW9" s="619"/>
      <c r="CX9" s="619"/>
      <c r="CY9" s="620"/>
      <c r="CZ9" s="671">
        <v>6.8</v>
      </c>
      <c r="DA9" s="671"/>
      <c r="DB9" s="671"/>
      <c r="DC9" s="671"/>
      <c r="DD9" s="624">
        <v>800</v>
      </c>
      <c r="DE9" s="619"/>
      <c r="DF9" s="619"/>
      <c r="DG9" s="619"/>
      <c r="DH9" s="619"/>
      <c r="DI9" s="619"/>
      <c r="DJ9" s="619"/>
      <c r="DK9" s="619"/>
      <c r="DL9" s="619"/>
      <c r="DM9" s="619"/>
      <c r="DN9" s="619"/>
      <c r="DO9" s="619"/>
      <c r="DP9" s="620"/>
      <c r="DQ9" s="624">
        <v>1111685</v>
      </c>
      <c r="DR9" s="619"/>
      <c r="DS9" s="619"/>
      <c r="DT9" s="619"/>
      <c r="DU9" s="619"/>
      <c r="DV9" s="619"/>
      <c r="DW9" s="619"/>
      <c r="DX9" s="619"/>
      <c r="DY9" s="619"/>
      <c r="DZ9" s="619"/>
      <c r="EA9" s="619"/>
      <c r="EB9" s="619"/>
      <c r="EC9" s="654"/>
    </row>
    <row r="10" spans="2:143" ht="11.25" customHeight="1">
      <c r="B10" s="615" t="s">
        <v>225</v>
      </c>
      <c r="C10" s="616"/>
      <c r="D10" s="616"/>
      <c r="E10" s="616"/>
      <c r="F10" s="616"/>
      <c r="G10" s="616"/>
      <c r="H10" s="616"/>
      <c r="I10" s="616"/>
      <c r="J10" s="616"/>
      <c r="K10" s="616"/>
      <c r="L10" s="616"/>
      <c r="M10" s="616"/>
      <c r="N10" s="616"/>
      <c r="O10" s="616"/>
      <c r="P10" s="616"/>
      <c r="Q10" s="617"/>
      <c r="R10" s="618">
        <v>1044112</v>
      </c>
      <c r="S10" s="619"/>
      <c r="T10" s="619"/>
      <c r="U10" s="619"/>
      <c r="V10" s="619"/>
      <c r="W10" s="619"/>
      <c r="X10" s="619"/>
      <c r="Y10" s="620"/>
      <c r="Z10" s="671">
        <v>6.1</v>
      </c>
      <c r="AA10" s="671"/>
      <c r="AB10" s="671"/>
      <c r="AC10" s="671"/>
      <c r="AD10" s="672">
        <v>1044112</v>
      </c>
      <c r="AE10" s="672"/>
      <c r="AF10" s="672"/>
      <c r="AG10" s="672"/>
      <c r="AH10" s="672"/>
      <c r="AI10" s="672"/>
      <c r="AJ10" s="672"/>
      <c r="AK10" s="672"/>
      <c r="AL10" s="641">
        <v>10.3</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178347</v>
      </c>
      <c r="BH10" s="619"/>
      <c r="BI10" s="619"/>
      <c r="BJ10" s="619"/>
      <c r="BK10" s="619"/>
      <c r="BL10" s="619"/>
      <c r="BM10" s="619"/>
      <c r="BN10" s="620"/>
      <c r="BO10" s="671">
        <v>2.4</v>
      </c>
      <c r="BP10" s="671"/>
      <c r="BQ10" s="671"/>
      <c r="BR10" s="671"/>
      <c r="BS10" s="624" t="s">
        <v>109</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24596</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24480</v>
      </c>
      <c r="DR10" s="619"/>
      <c r="DS10" s="619"/>
      <c r="DT10" s="619"/>
      <c r="DU10" s="619"/>
      <c r="DV10" s="619"/>
      <c r="DW10" s="619"/>
      <c r="DX10" s="619"/>
      <c r="DY10" s="619"/>
      <c r="DZ10" s="619"/>
      <c r="EA10" s="619"/>
      <c r="EB10" s="619"/>
      <c r="EC10" s="654"/>
    </row>
    <row r="11" spans="2:143" ht="11.25" customHeight="1">
      <c r="B11" s="615" t="s">
        <v>228</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301327</v>
      </c>
      <c r="BH11" s="619"/>
      <c r="BI11" s="619"/>
      <c r="BJ11" s="619"/>
      <c r="BK11" s="619"/>
      <c r="BL11" s="619"/>
      <c r="BM11" s="619"/>
      <c r="BN11" s="620"/>
      <c r="BO11" s="671">
        <v>4</v>
      </c>
      <c r="BP11" s="671"/>
      <c r="BQ11" s="671"/>
      <c r="BR11" s="671"/>
      <c r="BS11" s="624">
        <v>37140</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54328</v>
      </c>
      <c r="CS11" s="619"/>
      <c r="CT11" s="619"/>
      <c r="CU11" s="619"/>
      <c r="CV11" s="619"/>
      <c r="CW11" s="619"/>
      <c r="CX11" s="619"/>
      <c r="CY11" s="620"/>
      <c r="CZ11" s="671">
        <v>0.3</v>
      </c>
      <c r="DA11" s="671"/>
      <c r="DB11" s="671"/>
      <c r="DC11" s="671"/>
      <c r="DD11" s="624">
        <v>10721</v>
      </c>
      <c r="DE11" s="619"/>
      <c r="DF11" s="619"/>
      <c r="DG11" s="619"/>
      <c r="DH11" s="619"/>
      <c r="DI11" s="619"/>
      <c r="DJ11" s="619"/>
      <c r="DK11" s="619"/>
      <c r="DL11" s="619"/>
      <c r="DM11" s="619"/>
      <c r="DN11" s="619"/>
      <c r="DO11" s="619"/>
      <c r="DP11" s="620"/>
      <c r="DQ11" s="624">
        <v>42803</v>
      </c>
      <c r="DR11" s="619"/>
      <c r="DS11" s="619"/>
      <c r="DT11" s="619"/>
      <c r="DU11" s="619"/>
      <c r="DV11" s="619"/>
      <c r="DW11" s="619"/>
      <c r="DX11" s="619"/>
      <c r="DY11" s="619"/>
      <c r="DZ11" s="619"/>
      <c r="EA11" s="619"/>
      <c r="EB11" s="619"/>
      <c r="EC11" s="654"/>
    </row>
    <row r="12" spans="2:143" ht="11.25" customHeight="1">
      <c r="B12" s="615" t="s">
        <v>231</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3223673</v>
      </c>
      <c r="BH12" s="619"/>
      <c r="BI12" s="619"/>
      <c r="BJ12" s="619"/>
      <c r="BK12" s="619"/>
      <c r="BL12" s="619"/>
      <c r="BM12" s="619"/>
      <c r="BN12" s="620"/>
      <c r="BO12" s="671">
        <v>42.5</v>
      </c>
      <c r="BP12" s="671"/>
      <c r="BQ12" s="671"/>
      <c r="BR12" s="671"/>
      <c r="BS12" s="624" t="s">
        <v>109</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184257</v>
      </c>
      <c r="CS12" s="619"/>
      <c r="CT12" s="619"/>
      <c r="CU12" s="619"/>
      <c r="CV12" s="619"/>
      <c r="CW12" s="619"/>
      <c r="CX12" s="619"/>
      <c r="CY12" s="620"/>
      <c r="CZ12" s="671">
        <v>1.1000000000000001</v>
      </c>
      <c r="DA12" s="671"/>
      <c r="DB12" s="671"/>
      <c r="DC12" s="671"/>
      <c r="DD12" s="624">
        <v>14671</v>
      </c>
      <c r="DE12" s="619"/>
      <c r="DF12" s="619"/>
      <c r="DG12" s="619"/>
      <c r="DH12" s="619"/>
      <c r="DI12" s="619"/>
      <c r="DJ12" s="619"/>
      <c r="DK12" s="619"/>
      <c r="DL12" s="619"/>
      <c r="DM12" s="619"/>
      <c r="DN12" s="619"/>
      <c r="DO12" s="619"/>
      <c r="DP12" s="620"/>
      <c r="DQ12" s="624">
        <v>157673</v>
      </c>
      <c r="DR12" s="619"/>
      <c r="DS12" s="619"/>
      <c r="DT12" s="619"/>
      <c r="DU12" s="619"/>
      <c r="DV12" s="619"/>
      <c r="DW12" s="619"/>
      <c r="DX12" s="619"/>
      <c r="DY12" s="619"/>
      <c r="DZ12" s="619"/>
      <c r="EA12" s="619"/>
      <c r="EB12" s="619"/>
      <c r="EC12" s="654"/>
    </row>
    <row r="13" spans="2:143" ht="11.25" customHeight="1">
      <c r="B13" s="615" t="s">
        <v>234</v>
      </c>
      <c r="C13" s="616"/>
      <c r="D13" s="616"/>
      <c r="E13" s="616"/>
      <c r="F13" s="616"/>
      <c r="G13" s="616"/>
      <c r="H13" s="616"/>
      <c r="I13" s="616"/>
      <c r="J13" s="616"/>
      <c r="K13" s="616"/>
      <c r="L13" s="616"/>
      <c r="M13" s="616"/>
      <c r="N13" s="616"/>
      <c r="O13" s="616"/>
      <c r="P13" s="616"/>
      <c r="Q13" s="617"/>
      <c r="R13" s="618">
        <v>31095</v>
      </c>
      <c r="S13" s="619"/>
      <c r="T13" s="619"/>
      <c r="U13" s="619"/>
      <c r="V13" s="619"/>
      <c r="W13" s="619"/>
      <c r="X13" s="619"/>
      <c r="Y13" s="620"/>
      <c r="Z13" s="671">
        <v>0.2</v>
      </c>
      <c r="AA13" s="671"/>
      <c r="AB13" s="671"/>
      <c r="AC13" s="671"/>
      <c r="AD13" s="672">
        <v>31095</v>
      </c>
      <c r="AE13" s="672"/>
      <c r="AF13" s="672"/>
      <c r="AG13" s="672"/>
      <c r="AH13" s="672"/>
      <c r="AI13" s="672"/>
      <c r="AJ13" s="672"/>
      <c r="AK13" s="672"/>
      <c r="AL13" s="641">
        <v>0.3</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3197848</v>
      </c>
      <c r="BH13" s="619"/>
      <c r="BI13" s="619"/>
      <c r="BJ13" s="619"/>
      <c r="BK13" s="619"/>
      <c r="BL13" s="619"/>
      <c r="BM13" s="619"/>
      <c r="BN13" s="620"/>
      <c r="BO13" s="671">
        <v>42.2</v>
      </c>
      <c r="BP13" s="671"/>
      <c r="BQ13" s="671"/>
      <c r="BR13" s="671"/>
      <c r="BS13" s="624" t="s">
        <v>109</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2258705</v>
      </c>
      <c r="CS13" s="619"/>
      <c r="CT13" s="619"/>
      <c r="CU13" s="619"/>
      <c r="CV13" s="619"/>
      <c r="CW13" s="619"/>
      <c r="CX13" s="619"/>
      <c r="CY13" s="620"/>
      <c r="CZ13" s="671">
        <v>13.5</v>
      </c>
      <c r="DA13" s="671"/>
      <c r="DB13" s="671"/>
      <c r="DC13" s="671"/>
      <c r="DD13" s="624">
        <v>1108347</v>
      </c>
      <c r="DE13" s="619"/>
      <c r="DF13" s="619"/>
      <c r="DG13" s="619"/>
      <c r="DH13" s="619"/>
      <c r="DI13" s="619"/>
      <c r="DJ13" s="619"/>
      <c r="DK13" s="619"/>
      <c r="DL13" s="619"/>
      <c r="DM13" s="619"/>
      <c r="DN13" s="619"/>
      <c r="DO13" s="619"/>
      <c r="DP13" s="620"/>
      <c r="DQ13" s="624">
        <v>1171866</v>
      </c>
      <c r="DR13" s="619"/>
      <c r="DS13" s="619"/>
      <c r="DT13" s="619"/>
      <c r="DU13" s="619"/>
      <c r="DV13" s="619"/>
      <c r="DW13" s="619"/>
      <c r="DX13" s="619"/>
      <c r="DY13" s="619"/>
      <c r="DZ13" s="619"/>
      <c r="EA13" s="619"/>
      <c r="EB13" s="619"/>
      <c r="EC13" s="654"/>
    </row>
    <row r="14" spans="2:143" ht="11.25" customHeight="1">
      <c r="B14" s="615" t="s">
        <v>237</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95985</v>
      </c>
      <c r="BH14" s="619"/>
      <c r="BI14" s="619"/>
      <c r="BJ14" s="619"/>
      <c r="BK14" s="619"/>
      <c r="BL14" s="619"/>
      <c r="BM14" s="619"/>
      <c r="BN14" s="620"/>
      <c r="BO14" s="671">
        <v>1.3</v>
      </c>
      <c r="BP14" s="671"/>
      <c r="BQ14" s="671"/>
      <c r="BR14" s="671"/>
      <c r="BS14" s="624" t="s">
        <v>109</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633915</v>
      </c>
      <c r="CS14" s="619"/>
      <c r="CT14" s="619"/>
      <c r="CU14" s="619"/>
      <c r="CV14" s="619"/>
      <c r="CW14" s="619"/>
      <c r="CX14" s="619"/>
      <c r="CY14" s="620"/>
      <c r="CZ14" s="671">
        <v>3.8</v>
      </c>
      <c r="DA14" s="671"/>
      <c r="DB14" s="671"/>
      <c r="DC14" s="671"/>
      <c r="DD14" s="624">
        <v>86418</v>
      </c>
      <c r="DE14" s="619"/>
      <c r="DF14" s="619"/>
      <c r="DG14" s="619"/>
      <c r="DH14" s="619"/>
      <c r="DI14" s="619"/>
      <c r="DJ14" s="619"/>
      <c r="DK14" s="619"/>
      <c r="DL14" s="619"/>
      <c r="DM14" s="619"/>
      <c r="DN14" s="619"/>
      <c r="DO14" s="619"/>
      <c r="DP14" s="620"/>
      <c r="DQ14" s="624">
        <v>545194</v>
      </c>
      <c r="DR14" s="619"/>
      <c r="DS14" s="619"/>
      <c r="DT14" s="619"/>
      <c r="DU14" s="619"/>
      <c r="DV14" s="619"/>
      <c r="DW14" s="619"/>
      <c r="DX14" s="619"/>
      <c r="DY14" s="619"/>
      <c r="DZ14" s="619"/>
      <c r="EA14" s="619"/>
      <c r="EB14" s="619"/>
      <c r="EC14" s="654"/>
    </row>
    <row r="15" spans="2:143" ht="11.25" customHeight="1">
      <c r="B15" s="615" t="s">
        <v>240</v>
      </c>
      <c r="C15" s="616"/>
      <c r="D15" s="616"/>
      <c r="E15" s="616"/>
      <c r="F15" s="616"/>
      <c r="G15" s="616"/>
      <c r="H15" s="616"/>
      <c r="I15" s="616"/>
      <c r="J15" s="616"/>
      <c r="K15" s="616"/>
      <c r="L15" s="616"/>
      <c r="M15" s="616"/>
      <c r="N15" s="616"/>
      <c r="O15" s="616"/>
      <c r="P15" s="616"/>
      <c r="Q15" s="617"/>
      <c r="R15" s="618">
        <v>52176</v>
      </c>
      <c r="S15" s="619"/>
      <c r="T15" s="619"/>
      <c r="U15" s="619"/>
      <c r="V15" s="619"/>
      <c r="W15" s="619"/>
      <c r="X15" s="619"/>
      <c r="Y15" s="620"/>
      <c r="Z15" s="671">
        <v>0.3</v>
      </c>
      <c r="AA15" s="671"/>
      <c r="AB15" s="671"/>
      <c r="AC15" s="671"/>
      <c r="AD15" s="672">
        <v>52176</v>
      </c>
      <c r="AE15" s="672"/>
      <c r="AF15" s="672"/>
      <c r="AG15" s="672"/>
      <c r="AH15" s="672"/>
      <c r="AI15" s="672"/>
      <c r="AJ15" s="672"/>
      <c r="AK15" s="672"/>
      <c r="AL15" s="641">
        <v>0.5</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533641</v>
      </c>
      <c r="BH15" s="619"/>
      <c r="BI15" s="619"/>
      <c r="BJ15" s="619"/>
      <c r="BK15" s="619"/>
      <c r="BL15" s="619"/>
      <c r="BM15" s="619"/>
      <c r="BN15" s="620"/>
      <c r="BO15" s="671">
        <v>7</v>
      </c>
      <c r="BP15" s="671"/>
      <c r="BQ15" s="671"/>
      <c r="BR15" s="671"/>
      <c r="BS15" s="624" t="s">
        <v>109</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1621058</v>
      </c>
      <c r="CS15" s="619"/>
      <c r="CT15" s="619"/>
      <c r="CU15" s="619"/>
      <c r="CV15" s="619"/>
      <c r="CW15" s="619"/>
      <c r="CX15" s="619"/>
      <c r="CY15" s="620"/>
      <c r="CZ15" s="671">
        <v>9.6999999999999993</v>
      </c>
      <c r="DA15" s="671"/>
      <c r="DB15" s="671"/>
      <c r="DC15" s="671"/>
      <c r="DD15" s="624">
        <v>228704</v>
      </c>
      <c r="DE15" s="619"/>
      <c r="DF15" s="619"/>
      <c r="DG15" s="619"/>
      <c r="DH15" s="619"/>
      <c r="DI15" s="619"/>
      <c r="DJ15" s="619"/>
      <c r="DK15" s="619"/>
      <c r="DL15" s="619"/>
      <c r="DM15" s="619"/>
      <c r="DN15" s="619"/>
      <c r="DO15" s="619"/>
      <c r="DP15" s="620"/>
      <c r="DQ15" s="624">
        <v>1498813</v>
      </c>
      <c r="DR15" s="619"/>
      <c r="DS15" s="619"/>
      <c r="DT15" s="619"/>
      <c r="DU15" s="619"/>
      <c r="DV15" s="619"/>
      <c r="DW15" s="619"/>
      <c r="DX15" s="619"/>
      <c r="DY15" s="619"/>
      <c r="DZ15" s="619"/>
      <c r="EA15" s="619"/>
      <c r="EB15" s="619"/>
      <c r="EC15" s="654"/>
    </row>
    <row r="16" spans="2:143" ht="11.25" customHeight="1">
      <c r="B16" s="615" t="s">
        <v>243</v>
      </c>
      <c r="C16" s="616"/>
      <c r="D16" s="616"/>
      <c r="E16" s="616"/>
      <c r="F16" s="616"/>
      <c r="G16" s="616"/>
      <c r="H16" s="616"/>
      <c r="I16" s="616"/>
      <c r="J16" s="616"/>
      <c r="K16" s="616"/>
      <c r="L16" s="616"/>
      <c r="M16" s="616"/>
      <c r="N16" s="616"/>
      <c r="O16" s="616"/>
      <c r="P16" s="616"/>
      <c r="Q16" s="617"/>
      <c r="R16" s="618">
        <v>1649337</v>
      </c>
      <c r="S16" s="619"/>
      <c r="T16" s="619"/>
      <c r="U16" s="619"/>
      <c r="V16" s="619"/>
      <c r="W16" s="619"/>
      <c r="X16" s="619"/>
      <c r="Y16" s="620"/>
      <c r="Z16" s="671">
        <v>9.6</v>
      </c>
      <c r="AA16" s="671"/>
      <c r="AB16" s="671"/>
      <c r="AC16" s="671"/>
      <c r="AD16" s="672">
        <v>1454023</v>
      </c>
      <c r="AE16" s="672"/>
      <c r="AF16" s="672"/>
      <c r="AG16" s="672"/>
      <c r="AH16" s="672"/>
      <c r="AI16" s="672"/>
      <c r="AJ16" s="672"/>
      <c r="AK16" s="672"/>
      <c r="AL16" s="641">
        <v>14.4</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246</v>
      </c>
      <c r="C17" s="616"/>
      <c r="D17" s="616"/>
      <c r="E17" s="616"/>
      <c r="F17" s="616"/>
      <c r="G17" s="616"/>
      <c r="H17" s="616"/>
      <c r="I17" s="616"/>
      <c r="J17" s="616"/>
      <c r="K17" s="616"/>
      <c r="L17" s="616"/>
      <c r="M17" s="616"/>
      <c r="N17" s="616"/>
      <c r="O17" s="616"/>
      <c r="P17" s="616"/>
      <c r="Q17" s="617"/>
      <c r="R17" s="618">
        <v>1454023</v>
      </c>
      <c r="S17" s="619"/>
      <c r="T17" s="619"/>
      <c r="U17" s="619"/>
      <c r="V17" s="619"/>
      <c r="W17" s="619"/>
      <c r="X17" s="619"/>
      <c r="Y17" s="620"/>
      <c r="Z17" s="671">
        <v>8.5</v>
      </c>
      <c r="AA17" s="671"/>
      <c r="AB17" s="671"/>
      <c r="AC17" s="671"/>
      <c r="AD17" s="672">
        <v>1454023</v>
      </c>
      <c r="AE17" s="672"/>
      <c r="AF17" s="672"/>
      <c r="AG17" s="672"/>
      <c r="AH17" s="672"/>
      <c r="AI17" s="672"/>
      <c r="AJ17" s="672"/>
      <c r="AK17" s="672"/>
      <c r="AL17" s="641">
        <v>14.4</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1740034</v>
      </c>
      <c r="CS17" s="619"/>
      <c r="CT17" s="619"/>
      <c r="CU17" s="619"/>
      <c r="CV17" s="619"/>
      <c r="CW17" s="619"/>
      <c r="CX17" s="619"/>
      <c r="CY17" s="620"/>
      <c r="CZ17" s="671">
        <v>10.4</v>
      </c>
      <c r="DA17" s="671"/>
      <c r="DB17" s="671"/>
      <c r="DC17" s="671"/>
      <c r="DD17" s="624" t="s">
        <v>109</v>
      </c>
      <c r="DE17" s="619"/>
      <c r="DF17" s="619"/>
      <c r="DG17" s="619"/>
      <c r="DH17" s="619"/>
      <c r="DI17" s="619"/>
      <c r="DJ17" s="619"/>
      <c r="DK17" s="619"/>
      <c r="DL17" s="619"/>
      <c r="DM17" s="619"/>
      <c r="DN17" s="619"/>
      <c r="DO17" s="619"/>
      <c r="DP17" s="620"/>
      <c r="DQ17" s="624">
        <v>1740034</v>
      </c>
      <c r="DR17" s="619"/>
      <c r="DS17" s="619"/>
      <c r="DT17" s="619"/>
      <c r="DU17" s="619"/>
      <c r="DV17" s="619"/>
      <c r="DW17" s="619"/>
      <c r="DX17" s="619"/>
      <c r="DY17" s="619"/>
      <c r="DZ17" s="619"/>
      <c r="EA17" s="619"/>
      <c r="EB17" s="619"/>
      <c r="EC17" s="654"/>
    </row>
    <row r="18" spans="2:133" ht="11.25" customHeight="1">
      <c r="B18" s="615" t="s">
        <v>249</v>
      </c>
      <c r="C18" s="616"/>
      <c r="D18" s="616"/>
      <c r="E18" s="616"/>
      <c r="F18" s="616"/>
      <c r="G18" s="616"/>
      <c r="H18" s="616"/>
      <c r="I18" s="616"/>
      <c r="J18" s="616"/>
      <c r="K18" s="616"/>
      <c r="L18" s="616"/>
      <c r="M18" s="616"/>
      <c r="N18" s="616"/>
      <c r="O18" s="616"/>
      <c r="P18" s="616"/>
      <c r="Q18" s="617"/>
      <c r="R18" s="618">
        <v>195314</v>
      </c>
      <c r="S18" s="619"/>
      <c r="T18" s="619"/>
      <c r="U18" s="619"/>
      <c r="V18" s="619"/>
      <c r="W18" s="619"/>
      <c r="X18" s="619"/>
      <c r="Y18" s="620"/>
      <c r="Z18" s="671">
        <v>1.1000000000000001</v>
      </c>
      <c r="AA18" s="671"/>
      <c r="AB18" s="671"/>
      <c r="AC18" s="671"/>
      <c r="AD18" s="672" t="s">
        <v>109</v>
      </c>
      <c r="AE18" s="672"/>
      <c r="AF18" s="672"/>
      <c r="AG18" s="672"/>
      <c r="AH18" s="672"/>
      <c r="AI18" s="672"/>
      <c r="AJ18" s="672"/>
      <c r="AK18" s="672"/>
      <c r="AL18" s="641" t="s">
        <v>109</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252</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337762</v>
      </c>
      <c r="BH19" s="619"/>
      <c r="BI19" s="619"/>
      <c r="BJ19" s="619"/>
      <c r="BK19" s="619"/>
      <c r="BL19" s="619"/>
      <c r="BM19" s="619"/>
      <c r="BN19" s="620"/>
      <c r="BO19" s="671">
        <v>4.5</v>
      </c>
      <c r="BP19" s="671"/>
      <c r="BQ19" s="671"/>
      <c r="BR19" s="671"/>
      <c r="BS19" s="624" t="s">
        <v>109</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255</v>
      </c>
      <c r="C20" s="616"/>
      <c r="D20" s="616"/>
      <c r="E20" s="616"/>
      <c r="F20" s="616"/>
      <c r="G20" s="616"/>
      <c r="H20" s="616"/>
      <c r="I20" s="616"/>
      <c r="J20" s="616"/>
      <c r="K20" s="616"/>
      <c r="L20" s="616"/>
      <c r="M20" s="616"/>
      <c r="N20" s="616"/>
      <c r="O20" s="616"/>
      <c r="P20" s="616"/>
      <c r="Q20" s="617"/>
      <c r="R20" s="618">
        <v>10577283</v>
      </c>
      <c r="S20" s="619"/>
      <c r="T20" s="619"/>
      <c r="U20" s="619"/>
      <c r="V20" s="619"/>
      <c r="W20" s="619"/>
      <c r="X20" s="619"/>
      <c r="Y20" s="620"/>
      <c r="Z20" s="671">
        <v>61.5</v>
      </c>
      <c r="AA20" s="671"/>
      <c r="AB20" s="671"/>
      <c r="AC20" s="671"/>
      <c r="AD20" s="672">
        <v>10044207</v>
      </c>
      <c r="AE20" s="672"/>
      <c r="AF20" s="672"/>
      <c r="AG20" s="672"/>
      <c r="AH20" s="672"/>
      <c r="AI20" s="672"/>
      <c r="AJ20" s="672"/>
      <c r="AK20" s="672"/>
      <c r="AL20" s="641">
        <v>99.6</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337762</v>
      </c>
      <c r="BH20" s="619"/>
      <c r="BI20" s="619"/>
      <c r="BJ20" s="619"/>
      <c r="BK20" s="619"/>
      <c r="BL20" s="619"/>
      <c r="BM20" s="619"/>
      <c r="BN20" s="620"/>
      <c r="BO20" s="671">
        <v>4.5</v>
      </c>
      <c r="BP20" s="671"/>
      <c r="BQ20" s="671"/>
      <c r="BR20" s="671"/>
      <c r="BS20" s="624" t="s">
        <v>109</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16777453</v>
      </c>
      <c r="CS20" s="619"/>
      <c r="CT20" s="619"/>
      <c r="CU20" s="619"/>
      <c r="CV20" s="619"/>
      <c r="CW20" s="619"/>
      <c r="CX20" s="619"/>
      <c r="CY20" s="620"/>
      <c r="CZ20" s="671">
        <v>100</v>
      </c>
      <c r="DA20" s="671"/>
      <c r="DB20" s="671"/>
      <c r="DC20" s="671"/>
      <c r="DD20" s="624">
        <v>1605363</v>
      </c>
      <c r="DE20" s="619"/>
      <c r="DF20" s="619"/>
      <c r="DG20" s="619"/>
      <c r="DH20" s="619"/>
      <c r="DI20" s="619"/>
      <c r="DJ20" s="619"/>
      <c r="DK20" s="619"/>
      <c r="DL20" s="619"/>
      <c r="DM20" s="619"/>
      <c r="DN20" s="619"/>
      <c r="DO20" s="619"/>
      <c r="DP20" s="620"/>
      <c r="DQ20" s="624">
        <v>11373713</v>
      </c>
      <c r="DR20" s="619"/>
      <c r="DS20" s="619"/>
      <c r="DT20" s="619"/>
      <c r="DU20" s="619"/>
      <c r="DV20" s="619"/>
      <c r="DW20" s="619"/>
      <c r="DX20" s="619"/>
      <c r="DY20" s="619"/>
      <c r="DZ20" s="619"/>
      <c r="EA20" s="619"/>
      <c r="EB20" s="619"/>
      <c r="EC20" s="654"/>
    </row>
    <row r="21" spans="2:133" ht="11.25" customHeight="1">
      <c r="B21" s="615" t="s">
        <v>258</v>
      </c>
      <c r="C21" s="616"/>
      <c r="D21" s="616"/>
      <c r="E21" s="616"/>
      <c r="F21" s="616"/>
      <c r="G21" s="616"/>
      <c r="H21" s="616"/>
      <c r="I21" s="616"/>
      <c r="J21" s="616"/>
      <c r="K21" s="616"/>
      <c r="L21" s="616"/>
      <c r="M21" s="616"/>
      <c r="N21" s="616"/>
      <c r="O21" s="616"/>
      <c r="P21" s="616"/>
      <c r="Q21" s="617"/>
      <c r="R21" s="618">
        <v>10184</v>
      </c>
      <c r="S21" s="619"/>
      <c r="T21" s="619"/>
      <c r="U21" s="619"/>
      <c r="V21" s="619"/>
      <c r="W21" s="619"/>
      <c r="X21" s="619"/>
      <c r="Y21" s="620"/>
      <c r="Z21" s="671">
        <v>0.1</v>
      </c>
      <c r="AA21" s="671"/>
      <c r="AB21" s="671"/>
      <c r="AC21" s="671"/>
      <c r="AD21" s="672">
        <v>10184</v>
      </c>
      <c r="AE21" s="672"/>
      <c r="AF21" s="672"/>
      <c r="AG21" s="672"/>
      <c r="AH21" s="672"/>
      <c r="AI21" s="672"/>
      <c r="AJ21" s="672"/>
      <c r="AK21" s="672"/>
      <c r="AL21" s="641">
        <v>0.1</v>
      </c>
      <c r="AM21" s="673"/>
      <c r="AN21" s="673"/>
      <c r="AO21" s="674"/>
      <c r="AP21" s="712" t="s">
        <v>259</v>
      </c>
      <c r="AQ21" s="719"/>
      <c r="AR21" s="719"/>
      <c r="AS21" s="719"/>
      <c r="AT21" s="719"/>
      <c r="AU21" s="719"/>
      <c r="AV21" s="719"/>
      <c r="AW21" s="719"/>
      <c r="AX21" s="719"/>
      <c r="AY21" s="719"/>
      <c r="AZ21" s="719"/>
      <c r="BA21" s="719"/>
      <c r="BB21" s="719"/>
      <c r="BC21" s="719"/>
      <c r="BD21" s="719"/>
      <c r="BE21" s="719"/>
      <c r="BF21" s="714"/>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260</v>
      </c>
      <c r="C22" s="616"/>
      <c r="D22" s="616"/>
      <c r="E22" s="616"/>
      <c r="F22" s="616"/>
      <c r="G22" s="616"/>
      <c r="H22" s="616"/>
      <c r="I22" s="616"/>
      <c r="J22" s="616"/>
      <c r="K22" s="616"/>
      <c r="L22" s="616"/>
      <c r="M22" s="616"/>
      <c r="N22" s="616"/>
      <c r="O22" s="616"/>
      <c r="P22" s="616"/>
      <c r="Q22" s="617"/>
      <c r="R22" s="618">
        <v>349136</v>
      </c>
      <c r="S22" s="619"/>
      <c r="T22" s="619"/>
      <c r="U22" s="619"/>
      <c r="V22" s="619"/>
      <c r="W22" s="619"/>
      <c r="X22" s="619"/>
      <c r="Y22" s="620"/>
      <c r="Z22" s="671">
        <v>2</v>
      </c>
      <c r="AA22" s="671"/>
      <c r="AB22" s="671"/>
      <c r="AC22" s="671"/>
      <c r="AD22" s="672" t="s">
        <v>109</v>
      </c>
      <c r="AE22" s="672"/>
      <c r="AF22" s="672"/>
      <c r="AG22" s="672"/>
      <c r="AH22" s="672"/>
      <c r="AI22" s="672"/>
      <c r="AJ22" s="672"/>
      <c r="AK22" s="672"/>
      <c r="AL22" s="641" t="s">
        <v>109</v>
      </c>
      <c r="AM22" s="673"/>
      <c r="AN22" s="673"/>
      <c r="AO22" s="674"/>
      <c r="AP22" s="712" t="s">
        <v>261</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263</v>
      </c>
      <c r="C23" s="616"/>
      <c r="D23" s="616"/>
      <c r="E23" s="616"/>
      <c r="F23" s="616"/>
      <c r="G23" s="616"/>
      <c r="H23" s="616"/>
      <c r="I23" s="616"/>
      <c r="J23" s="616"/>
      <c r="K23" s="616"/>
      <c r="L23" s="616"/>
      <c r="M23" s="616"/>
      <c r="N23" s="616"/>
      <c r="O23" s="616"/>
      <c r="P23" s="616"/>
      <c r="Q23" s="617"/>
      <c r="R23" s="618">
        <v>200325</v>
      </c>
      <c r="S23" s="619"/>
      <c r="T23" s="619"/>
      <c r="U23" s="619"/>
      <c r="V23" s="619"/>
      <c r="W23" s="619"/>
      <c r="X23" s="619"/>
      <c r="Y23" s="620"/>
      <c r="Z23" s="671">
        <v>1.2</v>
      </c>
      <c r="AA23" s="671"/>
      <c r="AB23" s="671"/>
      <c r="AC23" s="671"/>
      <c r="AD23" s="672">
        <v>26503</v>
      </c>
      <c r="AE23" s="672"/>
      <c r="AF23" s="672"/>
      <c r="AG23" s="672"/>
      <c r="AH23" s="672"/>
      <c r="AI23" s="672"/>
      <c r="AJ23" s="672"/>
      <c r="AK23" s="672"/>
      <c r="AL23" s="641">
        <v>0.3</v>
      </c>
      <c r="AM23" s="673"/>
      <c r="AN23" s="673"/>
      <c r="AO23" s="674"/>
      <c r="AP23" s="712" t="s">
        <v>264</v>
      </c>
      <c r="AQ23" s="719"/>
      <c r="AR23" s="719"/>
      <c r="AS23" s="719"/>
      <c r="AT23" s="719"/>
      <c r="AU23" s="719"/>
      <c r="AV23" s="719"/>
      <c r="AW23" s="719"/>
      <c r="AX23" s="719"/>
      <c r="AY23" s="719"/>
      <c r="AZ23" s="719"/>
      <c r="BA23" s="719"/>
      <c r="BB23" s="719"/>
      <c r="BC23" s="719"/>
      <c r="BD23" s="719"/>
      <c r="BE23" s="719"/>
      <c r="BF23" s="714"/>
      <c r="BG23" s="618">
        <v>337762</v>
      </c>
      <c r="BH23" s="619"/>
      <c r="BI23" s="619"/>
      <c r="BJ23" s="619"/>
      <c r="BK23" s="619"/>
      <c r="BL23" s="619"/>
      <c r="BM23" s="619"/>
      <c r="BN23" s="620"/>
      <c r="BO23" s="671">
        <v>4.5</v>
      </c>
      <c r="BP23" s="671"/>
      <c r="BQ23" s="671"/>
      <c r="BR23" s="671"/>
      <c r="BS23" s="624" t="s">
        <v>109</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c r="B24" s="615" t="s">
        <v>270</v>
      </c>
      <c r="C24" s="616"/>
      <c r="D24" s="616"/>
      <c r="E24" s="616"/>
      <c r="F24" s="616"/>
      <c r="G24" s="616"/>
      <c r="H24" s="616"/>
      <c r="I24" s="616"/>
      <c r="J24" s="616"/>
      <c r="K24" s="616"/>
      <c r="L24" s="616"/>
      <c r="M24" s="616"/>
      <c r="N24" s="616"/>
      <c r="O24" s="616"/>
      <c r="P24" s="616"/>
      <c r="Q24" s="617"/>
      <c r="R24" s="618">
        <v>25091</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12" t="s">
        <v>271</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8513107</v>
      </c>
      <c r="CS24" s="669"/>
      <c r="CT24" s="669"/>
      <c r="CU24" s="669"/>
      <c r="CV24" s="669"/>
      <c r="CW24" s="669"/>
      <c r="CX24" s="669"/>
      <c r="CY24" s="716"/>
      <c r="CZ24" s="720">
        <v>50.7</v>
      </c>
      <c r="DA24" s="721"/>
      <c r="DB24" s="721"/>
      <c r="DC24" s="722"/>
      <c r="DD24" s="715">
        <v>5162320</v>
      </c>
      <c r="DE24" s="669"/>
      <c r="DF24" s="669"/>
      <c r="DG24" s="669"/>
      <c r="DH24" s="669"/>
      <c r="DI24" s="669"/>
      <c r="DJ24" s="669"/>
      <c r="DK24" s="716"/>
      <c r="DL24" s="715">
        <v>5144676</v>
      </c>
      <c r="DM24" s="669"/>
      <c r="DN24" s="669"/>
      <c r="DO24" s="669"/>
      <c r="DP24" s="669"/>
      <c r="DQ24" s="669"/>
      <c r="DR24" s="669"/>
      <c r="DS24" s="669"/>
      <c r="DT24" s="669"/>
      <c r="DU24" s="669"/>
      <c r="DV24" s="716"/>
      <c r="DW24" s="717">
        <v>47.4</v>
      </c>
      <c r="DX24" s="686"/>
      <c r="DY24" s="686"/>
      <c r="DZ24" s="686"/>
      <c r="EA24" s="686"/>
      <c r="EB24" s="686"/>
      <c r="EC24" s="718"/>
    </row>
    <row r="25" spans="2:133" ht="11.25" customHeight="1">
      <c r="B25" s="615" t="s">
        <v>273</v>
      </c>
      <c r="C25" s="616"/>
      <c r="D25" s="616"/>
      <c r="E25" s="616"/>
      <c r="F25" s="616"/>
      <c r="G25" s="616"/>
      <c r="H25" s="616"/>
      <c r="I25" s="616"/>
      <c r="J25" s="616"/>
      <c r="K25" s="616"/>
      <c r="L25" s="616"/>
      <c r="M25" s="616"/>
      <c r="N25" s="616"/>
      <c r="O25" s="616"/>
      <c r="P25" s="616"/>
      <c r="Q25" s="617"/>
      <c r="R25" s="618">
        <v>2971758</v>
      </c>
      <c r="S25" s="619"/>
      <c r="T25" s="619"/>
      <c r="U25" s="619"/>
      <c r="V25" s="619"/>
      <c r="W25" s="619"/>
      <c r="X25" s="619"/>
      <c r="Y25" s="620"/>
      <c r="Z25" s="671">
        <v>17.3</v>
      </c>
      <c r="AA25" s="671"/>
      <c r="AB25" s="671"/>
      <c r="AC25" s="671"/>
      <c r="AD25" s="672" t="s">
        <v>109</v>
      </c>
      <c r="AE25" s="672"/>
      <c r="AF25" s="672"/>
      <c r="AG25" s="672"/>
      <c r="AH25" s="672"/>
      <c r="AI25" s="672"/>
      <c r="AJ25" s="672"/>
      <c r="AK25" s="672"/>
      <c r="AL25" s="641" t="s">
        <v>109</v>
      </c>
      <c r="AM25" s="673"/>
      <c r="AN25" s="673"/>
      <c r="AO25" s="674"/>
      <c r="AP25" s="712" t="s">
        <v>274</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2229349</v>
      </c>
      <c r="CS25" s="637"/>
      <c r="CT25" s="637"/>
      <c r="CU25" s="637"/>
      <c r="CV25" s="637"/>
      <c r="CW25" s="637"/>
      <c r="CX25" s="637"/>
      <c r="CY25" s="638"/>
      <c r="CZ25" s="621">
        <v>13.3</v>
      </c>
      <c r="DA25" s="639"/>
      <c r="DB25" s="639"/>
      <c r="DC25" s="640"/>
      <c r="DD25" s="624">
        <v>2002488</v>
      </c>
      <c r="DE25" s="637"/>
      <c r="DF25" s="637"/>
      <c r="DG25" s="637"/>
      <c r="DH25" s="637"/>
      <c r="DI25" s="637"/>
      <c r="DJ25" s="637"/>
      <c r="DK25" s="638"/>
      <c r="DL25" s="624">
        <v>1992745</v>
      </c>
      <c r="DM25" s="637"/>
      <c r="DN25" s="637"/>
      <c r="DO25" s="637"/>
      <c r="DP25" s="637"/>
      <c r="DQ25" s="637"/>
      <c r="DR25" s="637"/>
      <c r="DS25" s="637"/>
      <c r="DT25" s="637"/>
      <c r="DU25" s="637"/>
      <c r="DV25" s="638"/>
      <c r="DW25" s="641">
        <v>18.3</v>
      </c>
      <c r="DX25" s="642"/>
      <c r="DY25" s="642"/>
      <c r="DZ25" s="642"/>
      <c r="EA25" s="642"/>
      <c r="EB25" s="642"/>
      <c r="EC25" s="643"/>
    </row>
    <row r="26" spans="2:133" ht="11.25" customHeight="1">
      <c r="B26" s="709" t="s">
        <v>276</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277</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1494969</v>
      </c>
      <c r="CS26" s="619"/>
      <c r="CT26" s="619"/>
      <c r="CU26" s="619"/>
      <c r="CV26" s="619"/>
      <c r="CW26" s="619"/>
      <c r="CX26" s="619"/>
      <c r="CY26" s="620"/>
      <c r="CZ26" s="621">
        <v>8.9</v>
      </c>
      <c r="DA26" s="639"/>
      <c r="DB26" s="639"/>
      <c r="DC26" s="640"/>
      <c r="DD26" s="624">
        <v>1288038</v>
      </c>
      <c r="DE26" s="619"/>
      <c r="DF26" s="619"/>
      <c r="DG26" s="619"/>
      <c r="DH26" s="619"/>
      <c r="DI26" s="619"/>
      <c r="DJ26" s="619"/>
      <c r="DK26" s="620"/>
      <c r="DL26" s="624" t="s">
        <v>215</v>
      </c>
      <c r="DM26" s="619"/>
      <c r="DN26" s="619"/>
      <c r="DO26" s="619"/>
      <c r="DP26" s="619"/>
      <c r="DQ26" s="619"/>
      <c r="DR26" s="619"/>
      <c r="DS26" s="619"/>
      <c r="DT26" s="619"/>
      <c r="DU26" s="619"/>
      <c r="DV26" s="620"/>
      <c r="DW26" s="641" t="s">
        <v>215</v>
      </c>
      <c r="DX26" s="642"/>
      <c r="DY26" s="642"/>
      <c r="DZ26" s="642"/>
      <c r="EA26" s="642"/>
      <c r="EB26" s="642"/>
      <c r="EC26" s="643"/>
    </row>
    <row r="27" spans="2:133" ht="11.25" customHeight="1">
      <c r="B27" s="615" t="s">
        <v>279</v>
      </c>
      <c r="C27" s="616"/>
      <c r="D27" s="616"/>
      <c r="E27" s="616"/>
      <c r="F27" s="616"/>
      <c r="G27" s="616"/>
      <c r="H27" s="616"/>
      <c r="I27" s="616"/>
      <c r="J27" s="616"/>
      <c r="K27" s="616"/>
      <c r="L27" s="616"/>
      <c r="M27" s="616"/>
      <c r="N27" s="616"/>
      <c r="O27" s="616"/>
      <c r="P27" s="616"/>
      <c r="Q27" s="617"/>
      <c r="R27" s="618">
        <v>1106197</v>
      </c>
      <c r="S27" s="619"/>
      <c r="T27" s="619"/>
      <c r="U27" s="619"/>
      <c r="V27" s="619"/>
      <c r="W27" s="619"/>
      <c r="X27" s="619"/>
      <c r="Y27" s="620"/>
      <c r="Z27" s="671">
        <v>6.4</v>
      </c>
      <c r="AA27" s="671"/>
      <c r="AB27" s="671"/>
      <c r="AC27" s="671"/>
      <c r="AD27" s="672" t="s">
        <v>109</v>
      </c>
      <c r="AE27" s="672"/>
      <c r="AF27" s="672"/>
      <c r="AG27" s="672"/>
      <c r="AH27" s="672"/>
      <c r="AI27" s="672"/>
      <c r="AJ27" s="672"/>
      <c r="AK27" s="672"/>
      <c r="AL27" s="641" t="s">
        <v>109</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7580724</v>
      </c>
      <c r="BH27" s="619"/>
      <c r="BI27" s="619"/>
      <c r="BJ27" s="619"/>
      <c r="BK27" s="619"/>
      <c r="BL27" s="619"/>
      <c r="BM27" s="619"/>
      <c r="BN27" s="620"/>
      <c r="BO27" s="671">
        <v>100</v>
      </c>
      <c r="BP27" s="671"/>
      <c r="BQ27" s="671"/>
      <c r="BR27" s="671"/>
      <c r="BS27" s="624">
        <v>37140</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4543724</v>
      </c>
      <c r="CS27" s="637"/>
      <c r="CT27" s="637"/>
      <c r="CU27" s="637"/>
      <c r="CV27" s="637"/>
      <c r="CW27" s="637"/>
      <c r="CX27" s="637"/>
      <c r="CY27" s="638"/>
      <c r="CZ27" s="621">
        <v>27.1</v>
      </c>
      <c r="DA27" s="639"/>
      <c r="DB27" s="639"/>
      <c r="DC27" s="640"/>
      <c r="DD27" s="624">
        <v>1419798</v>
      </c>
      <c r="DE27" s="637"/>
      <c r="DF27" s="637"/>
      <c r="DG27" s="637"/>
      <c r="DH27" s="637"/>
      <c r="DI27" s="637"/>
      <c r="DJ27" s="637"/>
      <c r="DK27" s="638"/>
      <c r="DL27" s="624">
        <v>1411897</v>
      </c>
      <c r="DM27" s="637"/>
      <c r="DN27" s="637"/>
      <c r="DO27" s="637"/>
      <c r="DP27" s="637"/>
      <c r="DQ27" s="637"/>
      <c r="DR27" s="637"/>
      <c r="DS27" s="637"/>
      <c r="DT27" s="637"/>
      <c r="DU27" s="637"/>
      <c r="DV27" s="638"/>
      <c r="DW27" s="641">
        <v>13</v>
      </c>
      <c r="DX27" s="642"/>
      <c r="DY27" s="642"/>
      <c r="DZ27" s="642"/>
      <c r="EA27" s="642"/>
      <c r="EB27" s="642"/>
      <c r="EC27" s="643"/>
    </row>
    <row r="28" spans="2:133" ht="11.25" customHeight="1">
      <c r="B28" s="615" t="s">
        <v>282</v>
      </c>
      <c r="C28" s="616"/>
      <c r="D28" s="616"/>
      <c r="E28" s="616"/>
      <c r="F28" s="616"/>
      <c r="G28" s="616"/>
      <c r="H28" s="616"/>
      <c r="I28" s="616"/>
      <c r="J28" s="616"/>
      <c r="K28" s="616"/>
      <c r="L28" s="616"/>
      <c r="M28" s="616"/>
      <c r="N28" s="616"/>
      <c r="O28" s="616"/>
      <c r="P28" s="616"/>
      <c r="Q28" s="617"/>
      <c r="R28" s="618">
        <v>206115</v>
      </c>
      <c r="S28" s="619"/>
      <c r="T28" s="619"/>
      <c r="U28" s="619"/>
      <c r="V28" s="619"/>
      <c r="W28" s="619"/>
      <c r="X28" s="619"/>
      <c r="Y28" s="620"/>
      <c r="Z28" s="671">
        <v>1.2</v>
      </c>
      <c r="AA28" s="671"/>
      <c r="AB28" s="671"/>
      <c r="AC28" s="671"/>
      <c r="AD28" s="672">
        <v>7349</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1740034</v>
      </c>
      <c r="CS28" s="619"/>
      <c r="CT28" s="619"/>
      <c r="CU28" s="619"/>
      <c r="CV28" s="619"/>
      <c r="CW28" s="619"/>
      <c r="CX28" s="619"/>
      <c r="CY28" s="620"/>
      <c r="CZ28" s="621">
        <v>10.4</v>
      </c>
      <c r="DA28" s="639"/>
      <c r="DB28" s="639"/>
      <c r="DC28" s="640"/>
      <c r="DD28" s="624">
        <v>1740034</v>
      </c>
      <c r="DE28" s="619"/>
      <c r="DF28" s="619"/>
      <c r="DG28" s="619"/>
      <c r="DH28" s="619"/>
      <c r="DI28" s="619"/>
      <c r="DJ28" s="619"/>
      <c r="DK28" s="620"/>
      <c r="DL28" s="624">
        <v>1740034</v>
      </c>
      <c r="DM28" s="619"/>
      <c r="DN28" s="619"/>
      <c r="DO28" s="619"/>
      <c r="DP28" s="619"/>
      <c r="DQ28" s="619"/>
      <c r="DR28" s="619"/>
      <c r="DS28" s="619"/>
      <c r="DT28" s="619"/>
      <c r="DU28" s="619"/>
      <c r="DV28" s="620"/>
      <c r="DW28" s="641">
        <v>16</v>
      </c>
      <c r="DX28" s="642"/>
      <c r="DY28" s="642"/>
      <c r="DZ28" s="642"/>
      <c r="EA28" s="642"/>
      <c r="EB28" s="642"/>
      <c r="EC28" s="643"/>
    </row>
    <row r="29" spans="2:133" ht="11.25" customHeight="1">
      <c r="B29" s="615" t="s">
        <v>284</v>
      </c>
      <c r="C29" s="616"/>
      <c r="D29" s="616"/>
      <c r="E29" s="616"/>
      <c r="F29" s="616"/>
      <c r="G29" s="616"/>
      <c r="H29" s="616"/>
      <c r="I29" s="616"/>
      <c r="J29" s="616"/>
      <c r="K29" s="616"/>
      <c r="L29" s="616"/>
      <c r="M29" s="616"/>
      <c r="N29" s="616"/>
      <c r="O29" s="616"/>
      <c r="P29" s="616"/>
      <c r="Q29" s="617"/>
      <c r="R29" s="618">
        <v>22114</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1739438</v>
      </c>
      <c r="CS29" s="637"/>
      <c r="CT29" s="637"/>
      <c r="CU29" s="637"/>
      <c r="CV29" s="637"/>
      <c r="CW29" s="637"/>
      <c r="CX29" s="637"/>
      <c r="CY29" s="638"/>
      <c r="CZ29" s="621">
        <v>10.4</v>
      </c>
      <c r="DA29" s="639"/>
      <c r="DB29" s="639"/>
      <c r="DC29" s="640"/>
      <c r="DD29" s="624">
        <v>1739438</v>
      </c>
      <c r="DE29" s="637"/>
      <c r="DF29" s="637"/>
      <c r="DG29" s="637"/>
      <c r="DH29" s="637"/>
      <c r="DI29" s="637"/>
      <c r="DJ29" s="637"/>
      <c r="DK29" s="638"/>
      <c r="DL29" s="624">
        <v>1739438</v>
      </c>
      <c r="DM29" s="637"/>
      <c r="DN29" s="637"/>
      <c r="DO29" s="637"/>
      <c r="DP29" s="637"/>
      <c r="DQ29" s="637"/>
      <c r="DR29" s="637"/>
      <c r="DS29" s="637"/>
      <c r="DT29" s="637"/>
      <c r="DU29" s="637"/>
      <c r="DV29" s="638"/>
      <c r="DW29" s="641">
        <v>16</v>
      </c>
      <c r="DX29" s="642"/>
      <c r="DY29" s="642"/>
      <c r="DZ29" s="642"/>
      <c r="EA29" s="642"/>
      <c r="EB29" s="642"/>
      <c r="EC29" s="643"/>
    </row>
    <row r="30" spans="2:133" ht="11.25" customHeight="1">
      <c r="B30" s="615" t="s">
        <v>289</v>
      </c>
      <c r="C30" s="616"/>
      <c r="D30" s="616"/>
      <c r="E30" s="616"/>
      <c r="F30" s="616"/>
      <c r="G30" s="616"/>
      <c r="H30" s="616"/>
      <c r="I30" s="616"/>
      <c r="J30" s="616"/>
      <c r="K30" s="616"/>
      <c r="L30" s="616"/>
      <c r="M30" s="616"/>
      <c r="N30" s="616"/>
      <c r="O30" s="616"/>
      <c r="P30" s="616"/>
      <c r="Q30" s="617"/>
      <c r="R30" s="618">
        <v>11579</v>
      </c>
      <c r="S30" s="619"/>
      <c r="T30" s="619"/>
      <c r="U30" s="619"/>
      <c r="V30" s="619"/>
      <c r="W30" s="619"/>
      <c r="X30" s="619"/>
      <c r="Y30" s="620"/>
      <c r="Z30" s="671">
        <v>0.1</v>
      </c>
      <c r="AA30" s="671"/>
      <c r="AB30" s="671"/>
      <c r="AC30" s="671"/>
      <c r="AD30" s="672" t="s">
        <v>109</v>
      </c>
      <c r="AE30" s="672"/>
      <c r="AF30" s="672"/>
      <c r="AG30" s="672"/>
      <c r="AH30" s="672"/>
      <c r="AI30" s="672"/>
      <c r="AJ30" s="672"/>
      <c r="AK30" s="672"/>
      <c r="AL30" s="641" t="s">
        <v>109</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98.9</v>
      </c>
      <c r="BH30" s="685"/>
      <c r="BI30" s="685"/>
      <c r="BJ30" s="685"/>
      <c r="BK30" s="685"/>
      <c r="BL30" s="685"/>
      <c r="BM30" s="686">
        <v>96.6</v>
      </c>
      <c r="BN30" s="685"/>
      <c r="BO30" s="685"/>
      <c r="BP30" s="685"/>
      <c r="BQ30" s="687"/>
      <c r="BR30" s="684">
        <v>98.8</v>
      </c>
      <c r="BS30" s="685"/>
      <c r="BT30" s="685"/>
      <c r="BU30" s="685"/>
      <c r="BV30" s="685"/>
      <c r="BW30" s="685"/>
      <c r="BX30" s="686">
        <v>95.9</v>
      </c>
      <c r="BY30" s="685"/>
      <c r="BZ30" s="685"/>
      <c r="CA30" s="685"/>
      <c r="CB30" s="687"/>
      <c r="CD30" s="690"/>
      <c r="CE30" s="691"/>
      <c r="CF30" s="655" t="s">
        <v>292</v>
      </c>
      <c r="CG30" s="652"/>
      <c r="CH30" s="652"/>
      <c r="CI30" s="652"/>
      <c r="CJ30" s="652"/>
      <c r="CK30" s="652"/>
      <c r="CL30" s="652"/>
      <c r="CM30" s="652"/>
      <c r="CN30" s="652"/>
      <c r="CO30" s="652"/>
      <c r="CP30" s="652"/>
      <c r="CQ30" s="653"/>
      <c r="CR30" s="618">
        <v>1553152</v>
      </c>
      <c r="CS30" s="619"/>
      <c r="CT30" s="619"/>
      <c r="CU30" s="619"/>
      <c r="CV30" s="619"/>
      <c r="CW30" s="619"/>
      <c r="CX30" s="619"/>
      <c r="CY30" s="620"/>
      <c r="CZ30" s="621">
        <v>9.3000000000000007</v>
      </c>
      <c r="DA30" s="639"/>
      <c r="DB30" s="639"/>
      <c r="DC30" s="640"/>
      <c r="DD30" s="624">
        <v>1553152</v>
      </c>
      <c r="DE30" s="619"/>
      <c r="DF30" s="619"/>
      <c r="DG30" s="619"/>
      <c r="DH30" s="619"/>
      <c r="DI30" s="619"/>
      <c r="DJ30" s="619"/>
      <c r="DK30" s="620"/>
      <c r="DL30" s="624">
        <v>1553152</v>
      </c>
      <c r="DM30" s="619"/>
      <c r="DN30" s="619"/>
      <c r="DO30" s="619"/>
      <c r="DP30" s="619"/>
      <c r="DQ30" s="619"/>
      <c r="DR30" s="619"/>
      <c r="DS30" s="619"/>
      <c r="DT30" s="619"/>
      <c r="DU30" s="619"/>
      <c r="DV30" s="620"/>
      <c r="DW30" s="641">
        <v>14.3</v>
      </c>
      <c r="DX30" s="642"/>
      <c r="DY30" s="642"/>
      <c r="DZ30" s="642"/>
      <c r="EA30" s="642"/>
      <c r="EB30" s="642"/>
      <c r="EC30" s="643"/>
    </row>
    <row r="31" spans="2:133" ht="11.25" customHeight="1">
      <c r="B31" s="615" t="s">
        <v>293</v>
      </c>
      <c r="C31" s="616"/>
      <c r="D31" s="616"/>
      <c r="E31" s="616"/>
      <c r="F31" s="616"/>
      <c r="G31" s="616"/>
      <c r="H31" s="616"/>
      <c r="I31" s="616"/>
      <c r="J31" s="616"/>
      <c r="K31" s="616"/>
      <c r="L31" s="616"/>
      <c r="M31" s="616"/>
      <c r="N31" s="616"/>
      <c r="O31" s="616"/>
      <c r="P31" s="616"/>
      <c r="Q31" s="617"/>
      <c r="R31" s="618">
        <v>250998</v>
      </c>
      <c r="S31" s="619"/>
      <c r="T31" s="619"/>
      <c r="U31" s="619"/>
      <c r="V31" s="619"/>
      <c r="W31" s="619"/>
      <c r="X31" s="619"/>
      <c r="Y31" s="620"/>
      <c r="Z31" s="671">
        <v>1.5</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98.4</v>
      </c>
      <c r="BH31" s="637"/>
      <c r="BI31" s="637"/>
      <c r="BJ31" s="637"/>
      <c r="BK31" s="637"/>
      <c r="BL31" s="637"/>
      <c r="BM31" s="673">
        <v>95.6</v>
      </c>
      <c r="BN31" s="683"/>
      <c r="BO31" s="683"/>
      <c r="BP31" s="683"/>
      <c r="BQ31" s="647"/>
      <c r="BR31" s="682">
        <v>98.5</v>
      </c>
      <c r="BS31" s="637"/>
      <c r="BT31" s="637"/>
      <c r="BU31" s="637"/>
      <c r="BV31" s="637"/>
      <c r="BW31" s="637"/>
      <c r="BX31" s="673">
        <v>94.8</v>
      </c>
      <c r="BY31" s="683"/>
      <c r="BZ31" s="683"/>
      <c r="CA31" s="683"/>
      <c r="CB31" s="647"/>
      <c r="CD31" s="690"/>
      <c r="CE31" s="691"/>
      <c r="CF31" s="655" t="s">
        <v>296</v>
      </c>
      <c r="CG31" s="652"/>
      <c r="CH31" s="652"/>
      <c r="CI31" s="652"/>
      <c r="CJ31" s="652"/>
      <c r="CK31" s="652"/>
      <c r="CL31" s="652"/>
      <c r="CM31" s="652"/>
      <c r="CN31" s="652"/>
      <c r="CO31" s="652"/>
      <c r="CP31" s="652"/>
      <c r="CQ31" s="653"/>
      <c r="CR31" s="618">
        <v>186286</v>
      </c>
      <c r="CS31" s="637"/>
      <c r="CT31" s="637"/>
      <c r="CU31" s="637"/>
      <c r="CV31" s="637"/>
      <c r="CW31" s="637"/>
      <c r="CX31" s="637"/>
      <c r="CY31" s="638"/>
      <c r="CZ31" s="621">
        <v>1.1000000000000001</v>
      </c>
      <c r="DA31" s="639"/>
      <c r="DB31" s="639"/>
      <c r="DC31" s="640"/>
      <c r="DD31" s="624">
        <v>186286</v>
      </c>
      <c r="DE31" s="637"/>
      <c r="DF31" s="637"/>
      <c r="DG31" s="637"/>
      <c r="DH31" s="637"/>
      <c r="DI31" s="637"/>
      <c r="DJ31" s="637"/>
      <c r="DK31" s="638"/>
      <c r="DL31" s="624">
        <v>186286</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297</v>
      </c>
      <c r="C32" s="616"/>
      <c r="D32" s="616"/>
      <c r="E32" s="616"/>
      <c r="F32" s="616"/>
      <c r="G32" s="616"/>
      <c r="H32" s="616"/>
      <c r="I32" s="616"/>
      <c r="J32" s="616"/>
      <c r="K32" s="616"/>
      <c r="L32" s="616"/>
      <c r="M32" s="616"/>
      <c r="N32" s="616"/>
      <c r="O32" s="616"/>
      <c r="P32" s="616"/>
      <c r="Q32" s="617"/>
      <c r="R32" s="618">
        <v>217660</v>
      </c>
      <c r="S32" s="619"/>
      <c r="T32" s="619"/>
      <c r="U32" s="619"/>
      <c r="V32" s="619"/>
      <c r="W32" s="619"/>
      <c r="X32" s="619"/>
      <c r="Y32" s="620"/>
      <c r="Z32" s="671">
        <v>1.3</v>
      </c>
      <c r="AA32" s="671"/>
      <c r="AB32" s="671"/>
      <c r="AC32" s="671"/>
      <c r="AD32" s="672">
        <v>78</v>
      </c>
      <c r="AE32" s="672"/>
      <c r="AF32" s="672"/>
      <c r="AG32" s="672"/>
      <c r="AH32" s="672"/>
      <c r="AI32" s="672"/>
      <c r="AJ32" s="672"/>
      <c r="AK32" s="672"/>
      <c r="AL32" s="641">
        <v>0</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99.2</v>
      </c>
      <c r="BH32" s="603"/>
      <c r="BI32" s="603"/>
      <c r="BJ32" s="603"/>
      <c r="BK32" s="603"/>
      <c r="BL32" s="603"/>
      <c r="BM32" s="666">
        <v>97.2</v>
      </c>
      <c r="BN32" s="603"/>
      <c r="BO32" s="603"/>
      <c r="BP32" s="603"/>
      <c r="BQ32" s="660"/>
      <c r="BR32" s="681">
        <v>99</v>
      </c>
      <c r="BS32" s="603"/>
      <c r="BT32" s="603"/>
      <c r="BU32" s="603"/>
      <c r="BV32" s="603"/>
      <c r="BW32" s="603"/>
      <c r="BX32" s="666">
        <v>96.4</v>
      </c>
      <c r="BY32" s="603"/>
      <c r="BZ32" s="603"/>
      <c r="CA32" s="603"/>
      <c r="CB32" s="660"/>
      <c r="CD32" s="692"/>
      <c r="CE32" s="693"/>
      <c r="CF32" s="655" t="s">
        <v>299</v>
      </c>
      <c r="CG32" s="652"/>
      <c r="CH32" s="652"/>
      <c r="CI32" s="652"/>
      <c r="CJ32" s="652"/>
      <c r="CK32" s="652"/>
      <c r="CL32" s="652"/>
      <c r="CM32" s="652"/>
      <c r="CN32" s="652"/>
      <c r="CO32" s="652"/>
      <c r="CP32" s="652"/>
      <c r="CQ32" s="653"/>
      <c r="CR32" s="618">
        <v>596</v>
      </c>
      <c r="CS32" s="619"/>
      <c r="CT32" s="619"/>
      <c r="CU32" s="619"/>
      <c r="CV32" s="619"/>
      <c r="CW32" s="619"/>
      <c r="CX32" s="619"/>
      <c r="CY32" s="620"/>
      <c r="CZ32" s="621">
        <v>0</v>
      </c>
      <c r="DA32" s="639"/>
      <c r="DB32" s="639"/>
      <c r="DC32" s="640"/>
      <c r="DD32" s="624">
        <v>596</v>
      </c>
      <c r="DE32" s="619"/>
      <c r="DF32" s="619"/>
      <c r="DG32" s="619"/>
      <c r="DH32" s="619"/>
      <c r="DI32" s="619"/>
      <c r="DJ32" s="619"/>
      <c r="DK32" s="620"/>
      <c r="DL32" s="624">
        <v>596</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300</v>
      </c>
      <c r="C33" s="616"/>
      <c r="D33" s="616"/>
      <c r="E33" s="616"/>
      <c r="F33" s="616"/>
      <c r="G33" s="616"/>
      <c r="H33" s="616"/>
      <c r="I33" s="616"/>
      <c r="J33" s="616"/>
      <c r="K33" s="616"/>
      <c r="L33" s="616"/>
      <c r="M33" s="616"/>
      <c r="N33" s="616"/>
      <c r="O33" s="616"/>
      <c r="P33" s="616"/>
      <c r="Q33" s="617"/>
      <c r="R33" s="618">
        <v>1253274</v>
      </c>
      <c r="S33" s="619"/>
      <c r="T33" s="619"/>
      <c r="U33" s="619"/>
      <c r="V33" s="619"/>
      <c r="W33" s="619"/>
      <c r="X33" s="619"/>
      <c r="Y33" s="620"/>
      <c r="Z33" s="671">
        <v>7.3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6658983</v>
      </c>
      <c r="CS33" s="637"/>
      <c r="CT33" s="637"/>
      <c r="CU33" s="637"/>
      <c r="CV33" s="637"/>
      <c r="CW33" s="637"/>
      <c r="CX33" s="637"/>
      <c r="CY33" s="638"/>
      <c r="CZ33" s="621">
        <v>39.700000000000003</v>
      </c>
      <c r="DA33" s="639"/>
      <c r="DB33" s="639"/>
      <c r="DC33" s="640"/>
      <c r="DD33" s="624">
        <v>5696646</v>
      </c>
      <c r="DE33" s="637"/>
      <c r="DF33" s="637"/>
      <c r="DG33" s="637"/>
      <c r="DH33" s="637"/>
      <c r="DI33" s="637"/>
      <c r="DJ33" s="637"/>
      <c r="DK33" s="638"/>
      <c r="DL33" s="624">
        <v>4198337</v>
      </c>
      <c r="DM33" s="637"/>
      <c r="DN33" s="637"/>
      <c r="DO33" s="637"/>
      <c r="DP33" s="637"/>
      <c r="DQ33" s="637"/>
      <c r="DR33" s="637"/>
      <c r="DS33" s="637"/>
      <c r="DT33" s="637"/>
      <c r="DU33" s="637"/>
      <c r="DV33" s="638"/>
      <c r="DW33" s="641">
        <v>38.700000000000003</v>
      </c>
      <c r="DX33" s="642"/>
      <c r="DY33" s="642"/>
      <c r="DZ33" s="642"/>
      <c r="EA33" s="642"/>
      <c r="EB33" s="642"/>
      <c r="EC33" s="643"/>
    </row>
    <row r="34" spans="2:133" ht="11.25" customHeight="1">
      <c r="B34" s="615" t="s">
        <v>302</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2417229</v>
      </c>
      <c r="CS34" s="619"/>
      <c r="CT34" s="619"/>
      <c r="CU34" s="619"/>
      <c r="CV34" s="619"/>
      <c r="CW34" s="619"/>
      <c r="CX34" s="619"/>
      <c r="CY34" s="620"/>
      <c r="CZ34" s="621">
        <v>14.4</v>
      </c>
      <c r="DA34" s="639"/>
      <c r="DB34" s="639"/>
      <c r="DC34" s="640"/>
      <c r="DD34" s="624">
        <v>2104483</v>
      </c>
      <c r="DE34" s="619"/>
      <c r="DF34" s="619"/>
      <c r="DG34" s="619"/>
      <c r="DH34" s="619"/>
      <c r="DI34" s="619"/>
      <c r="DJ34" s="619"/>
      <c r="DK34" s="620"/>
      <c r="DL34" s="624">
        <v>1761332</v>
      </c>
      <c r="DM34" s="619"/>
      <c r="DN34" s="619"/>
      <c r="DO34" s="619"/>
      <c r="DP34" s="619"/>
      <c r="DQ34" s="619"/>
      <c r="DR34" s="619"/>
      <c r="DS34" s="619"/>
      <c r="DT34" s="619"/>
      <c r="DU34" s="619"/>
      <c r="DV34" s="620"/>
      <c r="DW34" s="641">
        <v>16.2</v>
      </c>
      <c r="DX34" s="642"/>
      <c r="DY34" s="642"/>
      <c r="DZ34" s="642"/>
      <c r="EA34" s="642"/>
      <c r="EB34" s="642"/>
      <c r="EC34" s="643"/>
    </row>
    <row r="35" spans="2:133" ht="11.25" customHeight="1">
      <c r="B35" s="615" t="s">
        <v>306</v>
      </c>
      <c r="C35" s="616"/>
      <c r="D35" s="616"/>
      <c r="E35" s="616"/>
      <c r="F35" s="616"/>
      <c r="G35" s="616"/>
      <c r="H35" s="616"/>
      <c r="I35" s="616"/>
      <c r="J35" s="616"/>
      <c r="K35" s="616"/>
      <c r="L35" s="616"/>
      <c r="M35" s="616"/>
      <c r="N35" s="616"/>
      <c r="O35" s="616"/>
      <c r="P35" s="616"/>
      <c r="Q35" s="617"/>
      <c r="R35" s="618">
        <v>773274</v>
      </c>
      <c r="S35" s="619"/>
      <c r="T35" s="619"/>
      <c r="U35" s="619"/>
      <c r="V35" s="619"/>
      <c r="W35" s="619"/>
      <c r="X35" s="619"/>
      <c r="Y35" s="620"/>
      <c r="Z35" s="671">
        <v>4.5</v>
      </c>
      <c r="AA35" s="671"/>
      <c r="AB35" s="671"/>
      <c r="AC35" s="671"/>
      <c r="AD35" s="672" t="s">
        <v>109</v>
      </c>
      <c r="AE35" s="672"/>
      <c r="AF35" s="672"/>
      <c r="AG35" s="672"/>
      <c r="AH35" s="672"/>
      <c r="AI35" s="672"/>
      <c r="AJ35" s="672"/>
      <c r="AK35" s="672"/>
      <c r="AL35" s="641" t="s">
        <v>109</v>
      </c>
      <c r="AM35" s="673"/>
      <c r="AN35" s="673"/>
      <c r="AO35" s="674"/>
      <c r="AP35" s="186"/>
      <c r="AQ35" s="675" t="s">
        <v>307</v>
      </c>
      <c r="AR35" s="676"/>
      <c r="AS35" s="676"/>
      <c r="AT35" s="676"/>
      <c r="AU35" s="676"/>
      <c r="AV35" s="676"/>
      <c r="AW35" s="676"/>
      <c r="AX35" s="676"/>
      <c r="AY35" s="677"/>
      <c r="AZ35" s="668">
        <v>1915627</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23325</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227194</v>
      </c>
      <c r="CS35" s="637"/>
      <c r="CT35" s="637"/>
      <c r="CU35" s="637"/>
      <c r="CV35" s="637"/>
      <c r="CW35" s="637"/>
      <c r="CX35" s="637"/>
      <c r="CY35" s="638"/>
      <c r="CZ35" s="621">
        <v>1.4</v>
      </c>
      <c r="DA35" s="639"/>
      <c r="DB35" s="639"/>
      <c r="DC35" s="640"/>
      <c r="DD35" s="624">
        <v>225029</v>
      </c>
      <c r="DE35" s="637"/>
      <c r="DF35" s="637"/>
      <c r="DG35" s="637"/>
      <c r="DH35" s="637"/>
      <c r="DI35" s="637"/>
      <c r="DJ35" s="637"/>
      <c r="DK35" s="638"/>
      <c r="DL35" s="624">
        <v>225029</v>
      </c>
      <c r="DM35" s="637"/>
      <c r="DN35" s="637"/>
      <c r="DO35" s="637"/>
      <c r="DP35" s="637"/>
      <c r="DQ35" s="637"/>
      <c r="DR35" s="637"/>
      <c r="DS35" s="637"/>
      <c r="DT35" s="637"/>
      <c r="DU35" s="637"/>
      <c r="DV35" s="638"/>
      <c r="DW35" s="641">
        <v>2.1</v>
      </c>
      <c r="DX35" s="642"/>
      <c r="DY35" s="642"/>
      <c r="DZ35" s="642"/>
      <c r="EA35" s="642"/>
      <c r="EB35" s="642"/>
      <c r="EC35" s="643"/>
    </row>
    <row r="36" spans="2:133" ht="11.25" customHeight="1">
      <c r="B36" s="599" t="s">
        <v>310</v>
      </c>
      <c r="C36" s="600"/>
      <c r="D36" s="600"/>
      <c r="E36" s="600"/>
      <c r="F36" s="600"/>
      <c r="G36" s="600"/>
      <c r="H36" s="600"/>
      <c r="I36" s="600"/>
      <c r="J36" s="600"/>
      <c r="K36" s="600"/>
      <c r="L36" s="600"/>
      <c r="M36" s="600"/>
      <c r="N36" s="600"/>
      <c r="O36" s="600"/>
      <c r="P36" s="600"/>
      <c r="Q36" s="601"/>
      <c r="R36" s="602">
        <v>17201714</v>
      </c>
      <c r="S36" s="659"/>
      <c r="T36" s="659"/>
      <c r="U36" s="659"/>
      <c r="V36" s="659"/>
      <c r="W36" s="659"/>
      <c r="X36" s="659"/>
      <c r="Y36" s="662"/>
      <c r="Z36" s="663">
        <v>100</v>
      </c>
      <c r="AA36" s="663"/>
      <c r="AB36" s="663"/>
      <c r="AC36" s="663"/>
      <c r="AD36" s="664">
        <v>10088321</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461323</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-36424</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2325102</v>
      </c>
      <c r="CS36" s="619"/>
      <c r="CT36" s="619"/>
      <c r="CU36" s="619"/>
      <c r="CV36" s="619"/>
      <c r="CW36" s="619"/>
      <c r="CX36" s="619"/>
      <c r="CY36" s="620"/>
      <c r="CZ36" s="621">
        <v>13.9</v>
      </c>
      <c r="DA36" s="639"/>
      <c r="DB36" s="639"/>
      <c r="DC36" s="640"/>
      <c r="DD36" s="624">
        <v>2109675</v>
      </c>
      <c r="DE36" s="619"/>
      <c r="DF36" s="619"/>
      <c r="DG36" s="619"/>
      <c r="DH36" s="619"/>
      <c r="DI36" s="619"/>
      <c r="DJ36" s="619"/>
      <c r="DK36" s="620"/>
      <c r="DL36" s="624">
        <v>1374727</v>
      </c>
      <c r="DM36" s="619"/>
      <c r="DN36" s="619"/>
      <c r="DO36" s="619"/>
      <c r="DP36" s="619"/>
      <c r="DQ36" s="619"/>
      <c r="DR36" s="619"/>
      <c r="DS36" s="619"/>
      <c r="DT36" s="619"/>
      <c r="DU36" s="619"/>
      <c r="DV36" s="620"/>
      <c r="DW36" s="641">
        <v>12.7</v>
      </c>
      <c r="DX36" s="642"/>
      <c r="DY36" s="642"/>
      <c r="DZ36" s="642"/>
      <c r="EA36" s="642"/>
      <c r="EB36" s="642"/>
      <c r="EC36" s="643"/>
    </row>
    <row r="37" spans="2:133" ht="11.25" customHeight="1">
      <c r="AQ37" s="644" t="s">
        <v>314</v>
      </c>
      <c r="AR37" s="645"/>
      <c r="AS37" s="645"/>
      <c r="AT37" s="645"/>
      <c r="AU37" s="645"/>
      <c r="AV37" s="645"/>
      <c r="AW37" s="645"/>
      <c r="AX37" s="645"/>
      <c r="AY37" s="646"/>
      <c r="AZ37" s="618">
        <v>129909</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6030</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846541</v>
      </c>
      <c r="CS37" s="637"/>
      <c r="CT37" s="637"/>
      <c r="CU37" s="637"/>
      <c r="CV37" s="637"/>
      <c r="CW37" s="637"/>
      <c r="CX37" s="637"/>
      <c r="CY37" s="638"/>
      <c r="CZ37" s="621">
        <v>5</v>
      </c>
      <c r="DA37" s="639"/>
      <c r="DB37" s="639"/>
      <c r="DC37" s="640"/>
      <c r="DD37" s="624">
        <v>842213</v>
      </c>
      <c r="DE37" s="637"/>
      <c r="DF37" s="637"/>
      <c r="DG37" s="637"/>
      <c r="DH37" s="637"/>
      <c r="DI37" s="637"/>
      <c r="DJ37" s="637"/>
      <c r="DK37" s="638"/>
      <c r="DL37" s="624">
        <v>491230</v>
      </c>
      <c r="DM37" s="637"/>
      <c r="DN37" s="637"/>
      <c r="DO37" s="637"/>
      <c r="DP37" s="637"/>
      <c r="DQ37" s="637"/>
      <c r="DR37" s="637"/>
      <c r="DS37" s="637"/>
      <c r="DT37" s="637"/>
      <c r="DU37" s="637"/>
      <c r="DV37" s="638"/>
      <c r="DW37" s="641">
        <v>4.5</v>
      </c>
      <c r="DX37" s="642"/>
      <c r="DY37" s="642"/>
      <c r="DZ37" s="642"/>
      <c r="EA37" s="642"/>
      <c r="EB37" s="642"/>
      <c r="EC37" s="643"/>
    </row>
    <row r="38" spans="2:133" ht="11.25" customHeight="1">
      <c r="AQ38" s="644" t="s">
        <v>317</v>
      </c>
      <c r="AR38" s="645"/>
      <c r="AS38" s="645"/>
      <c r="AT38" s="645"/>
      <c r="AU38" s="645"/>
      <c r="AV38" s="645"/>
      <c r="AW38" s="645"/>
      <c r="AX38" s="645"/>
      <c r="AY38" s="646"/>
      <c r="AZ38" s="618">
        <v>12259</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9825</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1312136</v>
      </c>
      <c r="CS38" s="619"/>
      <c r="CT38" s="619"/>
      <c r="CU38" s="619"/>
      <c r="CV38" s="619"/>
      <c r="CW38" s="619"/>
      <c r="CX38" s="619"/>
      <c r="CY38" s="620"/>
      <c r="CZ38" s="621">
        <v>7.8</v>
      </c>
      <c r="DA38" s="639"/>
      <c r="DB38" s="639"/>
      <c r="DC38" s="640"/>
      <c r="DD38" s="624">
        <v>889757</v>
      </c>
      <c r="DE38" s="619"/>
      <c r="DF38" s="619"/>
      <c r="DG38" s="619"/>
      <c r="DH38" s="619"/>
      <c r="DI38" s="619"/>
      <c r="DJ38" s="619"/>
      <c r="DK38" s="620"/>
      <c r="DL38" s="624">
        <v>837249</v>
      </c>
      <c r="DM38" s="619"/>
      <c r="DN38" s="619"/>
      <c r="DO38" s="619"/>
      <c r="DP38" s="619"/>
      <c r="DQ38" s="619"/>
      <c r="DR38" s="619"/>
      <c r="DS38" s="619"/>
      <c r="DT38" s="619"/>
      <c r="DU38" s="619"/>
      <c r="DV38" s="620"/>
      <c r="DW38" s="641">
        <v>7.7</v>
      </c>
      <c r="DX38" s="642"/>
      <c r="DY38" s="642"/>
      <c r="DZ38" s="642"/>
      <c r="EA38" s="642"/>
      <c r="EB38" s="642"/>
      <c r="EC38" s="643"/>
    </row>
    <row r="39" spans="2:133" ht="11.25" customHeight="1">
      <c r="AQ39" s="644" t="s">
        <v>320</v>
      </c>
      <c r="AR39" s="645"/>
      <c r="AS39" s="645"/>
      <c r="AT39" s="645"/>
      <c r="AU39" s="645"/>
      <c r="AV39" s="645"/>
      <c r="AW39" s="645"/>
      <c r="AX39" s="645"/>
      <c r="AY39" s="646"/>
      <c r="AZ39" s="618" t="s">
        <v>109</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125</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369509</v>
      </c>
      <c r="CS39" s="637"/>
      <c r="CT39" s="637"/>
      <c r="CU39" s="637"/>
      <c r="CV39" s="637"/>
      <c r="CW39" s="637"/>
      <c r="CX39" s="637"/>
      <c r="CY39" s="638"/>
      <c r="CZ39" s="621">
        <v>2.2000000000000002</v>
      </c>
      <c r="DA39" s="639"/>
      <c r="DB39" s="639"/>
      <c r="DC39" s="640"/>
      <c r="DD39" s="624">
        <v>367702</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363677</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97</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7813</v>
      </c>
      <c r="CS40" s="619"/>
      <c r="CT40" s="619"/>
      <c r="CU40" s="619"/>
      <c r="CV40" s="619"/>
      <c r="CW40" s="619"/>
      <c r="CX40" s="619"/>
      <c r="CY40" s="620"/>
      <c r="CZ40" s="621">
        <v>0</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948459</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327</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215</v>
      </c>
      <c r="CS41" s="637"/>
      <c r="CT41" s="637"/>
      <c r="CU41" s="637"/>
      <c r="CV41" s="637"/>
      <c r="CW41" s="637"/>
      <c r="CX41" s="637"/>
      <c r="CY41" s="638"/>
      <c r="CZ41" s="621" t="s">
        <v>215</v>
      </c>
      <c r="DA41" s="639"/>
      <c r="DB41" s="639"/>
      <c r="DC41" s="640"/>
      <c r="DD41" s="624" t="s">
        <v>215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1605363</v>
      </c>
      <c r="CS42" s="619"/>
      <c r="CT42" s="619"/>
      <c r="CU42" s="619"/>
      <c r="CV42" s="619"/>
      <c r="CW42" s="619"/>
      <c r="CX42" s="619"/>
      <c r="CY42" s="620"/>
      <c r="CZ42" s="621">
        <v>9.6</v>
      </c>
      <c r="DA42" s="622"/>
      <c r="DB42" s="622"/>
      <c r="DC42" s="623"/>
      <c r="DD42" s="624">
        <v>514747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42204</v>
      </c>
      <c r="CS43" s="637"/>
      <c r="CT43" s="637"/>
      <c r="CU43" s="637"/>
      <c r="CV43" s="637"/>
      <c r="CW43" s="637"/>
      <c r="CX43" s="637"/>
      <c r="CY43" s="638"/>
      <c r="CZ43" s="621">
        <v>0.3</v>
      </c>
      <c r="DA43" s="639"/>
      <c r="DB43" s="639"/>
      <c r="DC43" s="640"/>
      <c r="DD43" s="624">
        <v>42204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287</v>
      </c>
      <c r="CE44" s="632"/>
      <c r="CF44" s="615" t="s">
        <v>335</v>
      </c>
      <c r="CG44" s="616"/>
      <c r="CH44" s="616"/>
      <c r="CI44" s="616"/>
      <c r="CJ44" s="616"/>
      <c r="CK44" s="616"/>
      <c r="CL44" s="616"/>
      <c r="CM44" s="616"/>
      <c r="CN44" s="616"/>
      <c r="CO44" s="616"/>
      <c r="CP44" s="616"/>
      <c r="CQ44" s="617"/>
      <c r="CR44" s="618">
        <v>1605363</v>
      </c>
      <c r="CS44" s="619"/>
      <c r="CT44" s="619"/>
      <c r="CU44" s="619"/>
      <c r="CV44" s="619"/>
      <c r="CW44" s="619"/>
      <c r="CX44" s="619"/>
      <c r="CY44" s="620"/>
      <c r="CZ44" s="621">
        <v>9.6</v>
      </c>
      <c r="DA44" s="622"/>
      <c r="DB44" s="622"/>
      <c r="DC44" s="623"/>
      <c r="DD44" s="624">
        <v>514747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1020570</v>
      </c>
      <c r="CS45" s="637"/>
      <c r="CT45" s="637"/>
      <c r="CU45" s="637"/>
      <c r="CV45" s="637"/>
      <c r="CW45" s="637"/>
      <c r="CX45" s="637"/>
      <c r="CY45" s="638"/>
      <c r="CZ45" s="621">
        <v>6.1</v>
      </c>
      <c r="DA45" s="639"/>
      <c r="DB45" s="639"/>
      <c r="DC45" s="640"/>
      <c r="DD45" s="624">
        <v>94513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575464</v>
      </c>
      <c r="CS46" s="619"/>
      <c r="CT46" s="619"/>
      <c r="CU46" s="619"/>
      <c r="CV46" s="619"/>
      <c r="CW46" s="619"/>
      <c r="CX46" s="619"/>
      <c r="CY46" s="620"/>
      <c r="CZ46" s="621">
        <v>3.4</v>
      </c>
      <c r="DA46" s="622"/>
      <c r="DB46" s="622"/>
      <c r="DC46" s="623"/>
      <c r="DD46" s="624">
        <v>418036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16777453</v>
      </c>
      <c r="CS49" s="603"/>
      <c r="CT49" s="603"/>
      <c r="CU49" s="603"/>
      <c r="CV49" s="603"/>
      <c r="CW49" s="603"/>
      <c r="CX49" s="603"/>
      <c r="CY49" s="604"/>
      <c r="CZ49" s="605">
        <v>100</v>
      </c>
      <c r="DA49" s="606"/>
      <c r="DB49" s="606"/>
      <c r="DC49" s="607"/>
      <c r="DD49" s="608">
        <v>11373713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363</v>
      </c>
      <c r="C7" s="1077"/>
      <c r="D7" s="1077"/>
      <c r="E7" s="1077"/>
      <c r="F7" s="1077"/>
      <c r="G7" s="1077"/>
      <c r="H7" s="1077"/>
      <c r="I7" s="1077"/>
      <c r="J7" s="1077"/>
      <c r="K7" s="1077"/>
      <c r="L7" s="1077"/>
      <c r="M7" s="1077"/>
      <c r="N7" s="1077"/>
      <c r="O7" s="1077"/>
      <c r="P7" s="1078"/>
      <c r="Q7" s="1130">
        <v>17228</v>
      </c>
      <c r="R7" s="1131"/>
      <c r="S7" s="1131"/>
      <c r="T7" s="1131"/>
      <c r="U7" s="1131"/>
      <c r="V7" s="1131">
        <v>16804</v>
      </c>
      <c r="W7" s="1131"/>
      <c r="X7" s="1131"/>
      <c r="Y7" s="1131"/>
      <c r="Z7" s="1131"/>
      <c r="AA7" s="1131">
        <v>424</v>
      </c>
      <c r="AB7" s="1131"/>
      <c r="AC7" s="1131"/>
      <c r="AD7" s="1131"/>
      <c r="AE7" s="1132"/>
      <c r="AF7" s="1133">
        <v>283</v>
      </c>
      <c r="AG7" s="1134"/>
      <c r="AH7" s="1134"/>
      <c r="AI7" s="1134"/>
      <c r="AJ7" s="1135"/>
      <c r="AK7" s="1117" t="s">
        <v>532</v>
      </c>
      <c r="AL7" s="1118"/>
      <c r="AM7" s="1118"/>
      <c r="AN7" s="1118"/>
      <c r="AO7" s="1118"/>
      <c r="AP7" s="1118">
        <v>19301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544</v>
      </c>
      <c r="BT7" s="1122"/>
      <c r="BU7" s="1122"/>
      <c r="BV7" s="1122"/>
      <c r="BW7" s="1122"/>
      <c r="BX7" s="1122"/>
      <c r="BY7" s="1122"/>
      <c r="BZ7" s="1122"/>
      <c r="CA7" s="1122"/>
      <c r="CB7" s="1122"/>
      <c r="CC7" s="1122"/>
      <c r="CD7" s="1122"/>
      <c r="CE7" s="1122"/>
      <c r="CF7" s="1122"/>
      <c r="CG7" s="1123"/>
      <c r="CH7" s="1114">
        <v>0</v>
      </c>
      <c r="CI7" s="1115"/>
      <c r="CJ7" s="1115"/>
      <c r="CK7" s="1115"/>
      <c r="CL7" s="1116"/>
      <c r="CM7" s="1114">
        <v>25</v>
      </c>
      <c r="CN7" s="1115"/>
      <c r="CO7" s="1115"/>
      <c r="CP7" s="1115"/>
      <c r="CQ7" s="1116"/>
      <c r="CR7" s="1114">
        <v>10</v>
      </c>
      <c r="CS7" s="1115"/>
      <c r="CT7" s="1115"/>
      <c r="CU7" s="1115"/>
      <c r="CV7" s="1116"/>
      <c r="CW7" s="1114" t="s">
        <v>534</v>
      </c>
      <c r="CX7" s="1115"/>
      <c r="CY7" s="1115"/>
      <c r="CZ7" s="1115"/>
      <c r="DA7" s="1116"/>
      <c r="DB7" s="1114" t="s">
        <v>534</v>
      </c>
      <c r="DC7" s="1115"/>
      <c r="DD7" s="1115"/>
      <c r="DE7" s="1115"/>
      <c r="DF7" s="1116"/>
      <c r="DG7" s="1114">
        <v>149</v>
      </c>
      <c r="DH7" s="1115"/>
      <c r="DI7" s="1115"/>
      <c r="DJ7" s="1115"/>
      <c r="DK7" s="1116"/>
      <c r="DL7" s="1114" t="s">
        <v>534</v>
      </c>
      <c r="DM7" s="1115"/>
      <c r="DN7" s="1115"/>
      <c r="DO7" s="1115"/>
      <c r="DP7" s="1116"/>
      <c r="DQ7" s="1114" t="s">
        <v>534</v>
      </c>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545</v>
      </c>
      <c r="BT8" s="1041"/>
      <c r="BU8" s="1041"/>
      <c r="BV8" s="1041"/>
      <c r="BW8" s="1041"/>
      <c r="BX8" s="1041"/>
      <c r="BY8" s="1041"/>
      <c r="BZ8" s="1041"/>
      <c r="CA8" s="1041"/>
      <c r="CB8" s="1041"/>
      <c r="CC8" s="1041"/>
      <c r="CD8" s="1041"/>
      <c r="CE8" s="1041"/>
      <c r="CF8" s="1041"/>
      <c r="CG8" s="1042"/>
      <c r="CH8" s="1015" t="s">
        <v>534</v>
      </c>
      <c r="CI8" s="1016"/>
      <c r="CJ8" s="1016"/>
      <c r="CK8" s="1016"/>
      <c r="CL8" s="1017"/>
      <c r="CM8" s="1015">
        <v>30</v>
      </c>
      <c r="CN8" s="1016"/>
      <c r="CO8" s="1016"/>
      <c r="CP8" s="1016"/>
      <c r="CQ8" s="1017"/>
      <c r="CR8" s="1015">
        <v>30</v>
      </c>
      <c r="CS8" s="1016"/>
      <c r="CT8" s="1016"/>
      <c r="CU8" s="1016"/>
      <c r="CV8" s="1017"/>
      <c r="CW8" s="1015">
        <v>49</v>
      </c>
      <c r="CX8" s="1016"/>
      <c r="CY8" s="1016"/>
      <c r="CZ8" s="1016"/>
      <c r="DA8" s="1017"/>
      <c r="DB8" s="1015" t="s">
        <v>534</v>
      </c>
      <c r="DC8" s="1016"/>
      <c r="DD8" s="1016"/>
      <c r="DE8" s="1016"/>
      <c r="DF8" s="1017"/>
      <c r="DG8" s="1015" t="s">
        <v>534</v>
      </c>
      <c r="DH8" s="1016"/>
      <c r="DI8" s="1016"/>
      <c r="DJ8" s="1016"/>
      <c r="DK8" s="1017"/>
      <c r="DL8" s="1015" t="s">
        <v>534</v>
      </c>
      <c r="DM8" s="1016"/>
      <c r="DN8" s="1016"/>
      <c r="DO8" s="1016"/>
      <c r="DP8" s="1017"/>
      <c r="DQ8" s="1015" t="s">
        <v>534</v>
      </c>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364</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17228</v>
      </c>
      <c r="R23" s="1095"/>
      <c r="S23" s="1095"/>
      <c r="T23" s="1095"/>
      <c r="U23" s="1095"/>
      <c r="V23" s="1095">
        <v>16804</v>
      </c>
      <c r="W23" s="1095"/>
      <c r="X23" s="1095"/>
      <c r="Y23" s="1095"/>
      <c r="Z23" s="1095"/>
      <c r="AA23" s="1095">
        <v>424</v>
      </c>
      <c r="AB23" s="1095"/>
      <c r="AC23" s="1095"/>
      <c r="AD23" s="1095"/>
      <c r="AE23" s="1096"/>
      <c r="AF23" s="1097">
        <v>283</v>
      </c>
      <c r="AG23" s="1095"/>
      <c r="AH23" s="1095"/>
      <c r="AI23" s="1095"/>
      <c r="AJ23" s="1098"/>
      <c r="AK23" s="1099"/>
      <c r="AL23" s="1100"/>
      <c r="AM23" s="1100"/>
      <c r="AN23" s="1100"/>
      <c r="AO23" s="1100"/>
      <c r="AP23" s="1095">
        <v>19301</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346</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5241</v>
      </c>
      <c r="R28" s="1080"/>
      <c r="S28" s="1080"/>
      <c r="T28" s="1080"/>
      <c r="U28" s="1080"/>
      <c r="V28" s="1080">
        <v>5218</v>
      </c>
      <c r="W28" s="1080"/>
      <c r="X28" s="1080"/>
      <c r="Y28" s="1080"/>
      <c r="Z28" s="1080"/>
      <c r="AA28" s="1080">
        <v>23</v>
      </c>
      <c r="AB28" s="1080"/>
      <c r="AC28" s="1080"/>
      <c r="AD28" s="1080"/>
      <c r="AE28" s="1081"/>
      <c r="AF28" s="1082">
        <v>23</v>
      </c>
      <c r="AG28" s="1080"/>
      <c r="AH28" s="1080"/>
      <c r="AI28" s="1080"/>
      <c r="AJ28" s="1083"/>
      <c r="AK28" s="1084">
        <v>310</v>
      </c>
      <c r="AL28" s="1072"/>
      <c r="AM28" s="1072"/>
      <c r="AN28" s="1072"/>
      <c r="AO28" s="1072"/>
      <c r="AP28" s="1072" t="s">
        <v>532</v>
      </c>
      <c r="AQ28" s="1072"/>
      <c r="AR28" s="1072"/>
      <c r="AS28" s="1072"/>
      <c r="AT28" s="1072"/>
      <c r="AU28" s="1072" t="s">
        <v>532</v>
      </c>
      <c r="AV28" s="1072"/>
      <c r="AW28" s="1072"/>
      <c r="AX28" s="1072"/>
      <c r="AY28" s="1072"/>
      <c r="AZ28" s="1073" t="s">
        <v>532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378</v>
      </c>
      <c r="C29" s="1058"/>
      <c r="D29" s="1058"/>
      <c r="E29" s="1058"/>
      <c r="F29" s="1058"/>
      <c r="G29" s="1058"/>
      <c r="H29" s="1058"/>
      <c r="I29" s="1058"/>
      <c r="J29" s="1058"/>
      <c r="K29" s="1058"/>
      <c r="L29" s="1058"/>
      <c r="M29" s="1058"/>
      <c r="N29" s="1058"/>
      <c r="O29" s="1058"/>
      <c r="P29" s="1059"/>
      <c r="Q29" s="1069">
        <v>2506</v>
      </c>
      <c r="R29" s="1070"/>
      <c r="S29" s="1070"/>
      <c r="T29" s="1070"/>
      <c r="U29" s="1070"/>
      <c r="V29" s="1070">
        <v>2470</v>
      </c>
      <c r="W29" s="1070"/>
      <c r="X29" s="1070"/>
      <c r="Y29" s="1070"/>
      <c r="Z29" s="1070"/>
      <c r="AA29" s="1070">
        <v>36</v>
      </c>
      <c r="AB29" s="1070"/>
      <c r="AC29" s="1070"/>
      <c r="AD29" s="1070"/>
      <c r="AE29" s="1071"/>
      <c r="AF29" s="1063">
        <v>36</v>
      </c>
      <c r="AG29" s="1064"/>
      <c r="AH29" s="1064"/>
      <c r="AI29" s="1064"/>
      <c r="AJ29" s="1065"/>
      <c r="AK29" s="1006">
        <v>334</v>
      </c>
      <c r="AL29" s="997"/>
      <c r="AM29" s="997"/>
      <c r="AN29" s="997"/>
      <c r="AO29" s="997"/>
      <c r="AP29" s="997" t="s">
        <v>532</v>
      </c>
      <c r="AQ29" s="997"/>
      <c r="AR29" s="997"/>
      <c r="AS29" s="997"/>
      <c r="AT29" s="997"/>
      <c r="AU29" s="997" t="s">
        <v>532</v>
      </c>
      <c r="AV29" s="997"/>
      <c r="AW29" s="997"/>
      <c r="AX29" s="997"/>
      <c r="AY29" s="997"/>
      <c r="AZ29" s="1068" t="s">
        <v>532</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379</v>
      </c>
      <c r="C30" s="1058"/>
      <c r="D30" s="1058"/>
      <c r="E30" s="1058"/>
      <c r="F30" s="1058"/>
      <c r="G30" s="1058"/>
      <c r="H30" s="1058"/>
      <c r="I30" s="1058"/>
      <c r="J30" s="1058"/>
      <c r="K30" s="1058"/>
      <c r="L30" s="1058"/>
      <c r="M30" s="1058"/>
      <c r="N30" s="1058"/>
      <c r="O30" s="1058"/>
      <c r="P30" s="1059"/>
      <c r="Q30" s="1069">
        <v>400</v>
      </c>
      <c r="R30" s="1070"/>
      <c r="S30" s="1070"/>
      <c r="T30" s="1070"/>
      <c r="U30" s="1070"/>
      <c r="V30" s="1070">
        <v>399</v>
      </c>
      <c r="W30" s="1070"/>
      <c r="X30" s="1070"/>
      <c r="Y30" s="1070"/>
      <c r="Z30" s="1070"/>
      <c r="AA30" s="1070">
        <v>1</v>
      </c>
      <c r="AB30" s="1070"/>
      <c r="AC30" s="1070"/>
      <c r="AD30" s="1070"/>
      <c r="AE30" s="1071"/>
      <c r="AF30" s="1063">
        <v>1</v>
      </c>
      <c r="AG30" s="1064"/>
      <c r="AH30" s="1064"/>
      <c r="AI30" s="1064"/>
      <c r="AJ30" s="1065"/>
      <c r="AK30" s="1006">
        <v>66</v>
      </c>
      <c r="AL30" s="997"/>
      <c r="AM30" s="997"/>
      <c r="AN30" s="997"/>
      <c r="AO30" s="997"/>
      <c r="AP30" s="997" t="s">
        <v>532</v>
      </c>
      <c r="AQ30" s="997"/>
      <c r="AR30" s="997"/>
      <c r="AS30" s="997"/>
      <c r="AT30" s="997"/>
      <c r="AU30" s="997" t="s">
        <v>532</v>
      </c>
      <c r="AV30" s="997"/>
      <c r="AW30" s="997"/>
      <c r="AX30" s="997"/>
      <c r="AY30" s="997"/>
      <c r="AZ30" s="1068" t="s">
        <v>533</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380</v>
      </c>
      <c r="C31" s="1058"/>
      <c r="D31" s="1058"/>
      <c r="E31" s="1058"/>
      <c r="F31" s="1058"/>
      <c r="G31" s="1058"/>
      <c r="H31" s="1058"/>
      <c r="I31" s="1058"/>
      <c r="J31" s="1058"/>
      <c r="K31" s="1058"/>
      <c r="L31" s="1058"/>
      <c r="M31" s="1058"/>
      <c r="N31" s="1058"/>
      <c r="O31" s="1058"/>
      <c r="P31" s="1059"/>
      <c r="Q31" s="1069">
        <v>830</v>
      </c>
      <c r="R31" s="1070"/>
      <c r="S31" s="1070"/>
      <c r="T31" s="1070"/>
      <c r="U31" s="1070"/>
      <c r="V31" s="1070">
        <v>674</v>
      </c>
      <c r="W31" s="1070"/>
      <c r="X31" s="1070"/>
      <c r="Y31" s="1070"/>
      <c r="Z31" s="1070"/>
      <c r="AA31" s="1070">
        <v>156</v>
      </c>
      <c r="AB31" s="1070"/>
      <c r="AC31" s="1070"/>
      <c r="AD31" s="1070"/>
      <c r="AE31" s="1071"/>
      <c r="AF31" s="1063">
        <v>1168</v>
      </c>
      <c r="AG31" s="1064"/>
      <c r="AH31" s="1064"/>
      <c r="AI31" s="1064"/>
      <c r="AJ31" s="1065"/>
      <c r="AK31" s="1006">
        <v>12</v>
      </c>
      <c r="AL31" s="997"/>
      <c r="AM31" s="997"/>
      <c r="AN31" s="997"/>
      <c r="AO31" s="997"/>
      <c r="AP31" s="997">
        <v>1134</v>
      </c>
      <c r="AQ31" s="997"/>
      <c r="AR31" s="997"/>
      <c r="AS31" s="997"/>
      <c r="AT31" s="997"/>
      <c r="AU31" s="997">
        <v>5</v>
      </c>
      <c r="AV31" s="997"/>
      <c r="AW31" s="997"/>
      <c r="AX31" s="997"/>
      <c r="AY31" s="997"/>
      <c r="AZ31" s="1068" t="s">
        <v>534</v>
      </c>
      <c r="BA31" s="1068"/>
      <c r="BB31" s="1068"/>
      <c r="BC31" s="1068"/>
      <c r="BD31" s="1068"/>
      <c r="BE31" s="1052" t="s">
        <v>381</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382</v>
      </c>
      <c r="C32" s="1058"/>
      <c r="D32" s="1058"/>
      <c r="E32" s="1058"/>
      <c r="F32" s="1058"/>
      <c r="G32" s="1058"/>
      <c r="H32" s="1058"/>
      <c r="I32" s="1058"/>
      <c r="J32" s="1058"/>
      <c r="K32" s="1058"/>
      <c r="L32" s="1058"/>
      <c r="M32" s="1058"/>
      <c r="N32" s="1058"/>
      <c r="O32" s="1058"/>
      <c r="P32" s="1059"/>
      <c r="Q32" s="1069">
        <v>1163</v>
      </c>
      <c r="R32" s="1070"/>
      <c r="S32" s="1070"/>
      <c r="T32" s="1070"/>
      <c r="U32" s="1070"/>
      <c r="V32" s="1070">
        <v>1293</v>
      </c>
      <c r="W32" s="1070"/>
      <c r="X32" s="1070"/>
      <c r="Y32" s="1070"/>
      <c r="Z32" s="1070"/>
      <c r="AA32" s="1070">
        <v>-130</v>
      </c>
      <c r="AB32" s="1070"/>
      <c r="AC32" s="1070"/>
      <c r="AD32" s="1070"/>
      <c r="AE32" s="1071"/>
      <c r="AF32" s="1063">
        <v>240</v>
      </c>
      <c r="AG32" s="1064"/>
      <c r="AH32" s="1064"/>
      <c r="AI32" s="1064"/>
      <c r="AJ32" s="1065"/>
      <c r="AK32" s="1006">
        <v>461</v>
      </c>
      <c r="AL32" s="997"/>
      <c r="AM32" s="997"/>
      <c r="AN32" s="997"/>
      <c r="AO32" s="997"/>
      <c r="AP32" s="997">
        <v>13954</v>
      </c>
      <c r="AQ32" s="997"/>
      <c r="AR32" s="997"/>
      <c r="AS32" s="997"/>
      <c r="AT32" s="997"/>
      <c r="AU32" s="997">
        <v>6363</v>
      </c>
      <c r="AV32" s="997"/>
      <c r="AW32" s="997"/>
      <c r="AX32" s="997"/>
      <c r="AY32" s="997"/>
      <c r="AZ32" s="1068" t="s">
        <v>534</v>
      </c>
      <c r="BA32" s="1068"/>
      <c r="BB32" s="1068"/>
      <c r="BC32" s="1068"/>
      <c r="BD32" s="1068"/>
      <c r="BE32" s="1052" t="s">
        <v>381</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c r="C33" s="1058"/>
      <c r="D33" s="1058"/>
      <c r="E33" s="1058"/>
      <c r="F33" s="1058"/>
      <c r="G33" s="1058"/>
      <c r="H33" s="1058"/>
      <c r="I33" s="1058"/>
      <c r="J33" s="1058"/>
      <c r="K33" s="1058"/>
      <c r="L33" s="1058"/>
      <c r="M33" s="1058"/>
      <c r="N33" s="1058"/>
      <c r="O33" s="1058"/>
      <c r="P33" s="1059"/>
      <c r="Q33" s="1069"/>
      <c r="R33" s="1070"/>
      <c r="S33" s="1070"/>
      <c r="T33" s="1070"/>
      <c r="U33" s="1070"/>
      <c r="V33" s="1070"/>
      <c r="W33" s="1070"/>
      <c r="X33" s="1070"/>
      <c r="Y33" s="1070"/>
      <c r="Z33" s="1070"/>
      <c r="AA33" s="1070"/>
      <c r="AB33" s="1070"/>
      <c r="AC33" s="1070"/>
      <c r="AD33" s="1070"/>
      <c r="AE33" s="1071"/>
      <c r="AF33" s="1063"/>
      <c r="AG33" s="1064"/>
      <c r="AH33" s="1064"/>
      <c r="AI33" s="1064"/>
      <c r="AJ33" s="1065"/>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383</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1468</v>
      </c>
      <c r="AG63" s="985"/>
      <c r="AH63" s="985"/>
      <c r="AI63" s="985"/>
      <c r="AJ63" s="1050"/>
      <c r="AK63" s="1051"/>
      <c r="AL63" s="989"/>
      <c r="AM63" s="989"/>
      <c r="AN63" s="989"/>
      <c r="AO63" s="989"/>
      <c r="AP63" s="985">
        <v>15088</v>
      </c>
      <c r="AQ63" s="985"/>
      <c r="AR63" s="985"/>
      <c r="AS63" s="985"/>
      <c r="AT63" s="985"/>
      <c r="AU63" s="985">
        <v>6368</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387</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535</v>
      </c>
      <c r="C68" s="1012"/>
      <c r="D68" s="1012"/>
      <c r="E68" s="1012"/>
      <c r="F68" s="1012"/>
      <c r="G68" s="1012"/>
      <c r="H68" s="1012"/>
      <c r="I68" s="1012"/>
      <c r="J68" s="1012"/>
      <c r="K68" s="1012"/>
      <c r="L68" s="1012"/>
      <c r="M68" s="1012"/>
      <c r="N68" s="1012"/>
      <c r="O68" s="1012"/>
      <c r="P68" s="1013"/>
      <c r="Q68" s="1014">
        <v>9194</v>
      </c>
      <c r="R68" s="1008"/>
      <c r="S68" s="1008"/>
      <c r="T68" s="1008"/>
      <c r="U68" s="1008"/>
      <c r="V68" s="1008">
        <v>9092</v>
      </c>
      <c r="W68" s="1008"/>
      <c r="X68" s="1008"/>
      <c r="Y68" s="1008"/>
      <c r="Z68" s="1008"/>
      <c r="AA68" s="1008">
        <v>102</v>
      </c>
      <c r="AB68" s="1008"/>
      <c r="AC68" s="1008"/>
      <c r="AD68" s="1008"/>
      <c r="AE68" s="1008"/>
      <c r="AF68" s="1008">
        <v>2618</v>
      </c>
      <c r="AG68" s="1008"/>
      <c r="AH68" s="1008"/>
      <c r="AI68" s="1008"/>
      <c r="AJ68" s="1008"/>
      <c r="AK68" s="1008" t="s">
        <v>534</v>
      </c>
      <c r="AL68" s="1008"/>
      <c r="AM68" s="1008"/>
      <c r="AN68" s="1008"/>
      <c r="AO68" s="1008"/>
      <c r="AP68" s="1008">
        <v>10919</v>
      </c>
      <c r="AQ68" s="1008"/>
      <c r="AR68" s="1008"/>
      <c r="AS68" s="1008"/>
      <c r="AT68" s="1008"/>
      <c r="AU68" s="1008">
        <v>860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536</v>
      </c>
      <c r="C69" s="1001"/>
      <c r="D69" s="1001"/>
      <c r="E69" s="1001"/>
      <c r="F69" s="1001"/>
      <c r="G69" s="1001"/>
      <c r="H69" s="1001"/>
      <c r="I69" s="1001"/>
      <c r="J69" s="1001"/>
      <c r="K69" s="1001"/>
      <c r="L69" s="1001"/>
      <c r="M69" s="1001"/>
      <c r="N69" s="1001"/>
      <c r="O69" s="1001"/>
      <c r="P69" s="1002"/>
      <c r="Q69" s="1003">
        <v>5378</v>
      </c>
      <c r="R69" s="997"/>
      <c r="S69" s="997"/>
      <c r="T69" s="997"/>
      <c r="U69" s="997"/>
      <c r="V69" s="997">
        <v>5084</v>
      </c>
      <c r="W69" s="997"/>
      <c r="X69" s="997"/>
      <c r="Y69" s="997"/>
      <c r="Z69" s="997"/>
      <c r="AA69" s="997">
        <v>294</v>
      </c>
      <c r="AB69" s="997"/>
      <c r="AC69" s="997"/>
      <c r="AD69" s="997"/>
      <c r="AE69" s="997"/>
      <c r="AF69" s="997">
        <v>273</v>
      </c>
      <c r="AG69" s="997"/>
      <c r="AH69" s="997"/>
      <c r="AI69" s="997"/>
      <c r="AJ69" s="997"/>
      <c r="AK69" s="997" t="s">
        <v>534</v>
      </c>
      <c r="AL69" s="997"/>
      <c r="AM69" s="997"/>
      <c r="AN69" s="997"/>
      <c r="AO69" s="997"/>
      <c r="AP69" s="997">
        <v>3259</v>
      </c>
      <c r="AQ69" s="997"/>
      <c r="AR69" s="997"/>
      <c r="AS69" s="997"/>
      <c r="AT69" s="997"/>
      <c r="AU69" s="997">
        <v>1013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537</v>
      </c>
      <c r="C70" s="1001"/>
      <c r="D70" s="1001"/>
      <c r="E70" s="1001"/>
      <c r="F70" s="1001"/>
      <c r="G70" s="1001"/>
      <c r="H70" s="1001"/>
      <c r="I70" s="1001"/>
      <c r="J70" s="1001"/>
      <c r="K70" s="1001"/>
      <c r="L70" s="1001"/>
      <c r="M70" s="1001"/>
      <c r="N70" s="1001"/>
      <c r="O70" s="1001"/>
      <c r="P70" s="1002"/>
      <c r="Q70" s="1003">
        <v>436</v>
      </c>
      <c r="R70" s="997"/>
      <c r="S70" s="997"/>
      <c r="T70" s="997"/>
      <c r="U70" s="997"/>
      <c r="V70" s="997">
        <v>432</v>
      </c>
      <c r="W70" s="997"/>
      <c r="X70" s="997"/>
      <c r="Y70" s="997"/>
      <c r="Z70" s="997"/>
      <c r="AA70" s="997">
        <v>4</v>
      </c>
      <c r="AB70" s="997"/>
      <c r="AC70" s="997"/>
      <c r="AD70" s="997"/>
      <c r="AE70" s="997"/>
      <c r="AF70" s="997">
        <v>4</v>
      </c>
      <c r="AG70" s="997"/>
      <c r="AH70" s="997"/>
      <c r="AI70" s="997"/>
      <c r="AJ70" s="997"/>
      <c r="AK70" s="997">
        <v>6</v>
      </c>
      <c r="AL70" s="997"/>
      <c r="AM70" s="997"/>
      <c r="AN70" s="997"/>
      <c r="AO70" s="997"/>
      <c r="AP70" s="997" t="s">
        <v>534</v>
      </c>
      <c r="AQ70" s="997"/>
      <c r="AR70" s="997"/>
      <c r="AS70" s="997"/>
      <c r="AT70" s="997"/>
      <c r="AU70" s="997" t="s">
        <v>534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538</v>
      </c>
      <c r="C71" s="1001"/>
      <c r="D71" s="1001"/>
      <c r="E71" s="1001"/>
      <c r="F71" s="1001"/>
      <c r="G71" s="1001"/>
      <c r="H71" s="1001"/>
      <c r="I71" s="1001"/>
      <c r="J71" s="1001"/>
      <c r="K71" s="1001"/>
      <c r="L71" s="1001"/>
      <c r="M71" s="1001"/>
      <c r="N71" s="1001"/>
      <c r="O71" s="1001"/>
      <c r="P71" s="1002"/>
      <c r="Q71" s="1003">
        <v>151415</v>
      </c>
      <c r="R71" s="997"/>
      <c r="S71" s="997"/>
      <c r="T71" s="997"/>
      <c r="U71" s="997"/>
      <c r="V71" s="997">
        <v>148352</v>
      </c>
      <c r="W71" s="997"/>
      <c r="X71" s="997"/>
      <c r="Y71" s="997"/>
      <c r="Z71" s="997"/>
      <c r="AA71" s="997">
        <v>3063</v>
      </c>
      <c r="AB71" s="997"/>
      <c r="AC71" s="997"/>
      <c r="AD71" s="997"/>
      <c r="AE71" s="997"/>
      <c r="AF71" s="997">
        <v>3063</v>
      </c>
      <c r="AG71" s="997"/>
      <c r="AH71" s="997"/>
      <c r="AI71" s="997"/>
      <c r="AJ71" s="997"/>
      <c r="AK71" s="997">
        <v>425</v>
      </c>
      <c r="AL71" s="997"/>
      <c r="AM71" s="997"/>
      <c r="AN71" s="997"/>
      <c r="AO71" s="997"/>
      <c r="AP71" s="997" t="s">
        <v>534</v>
      </c>
      <c r="AQ71" s="997"/>
      <c r="AR71" s="997"/>
      <c r="AS71" s="997"/>
      <c r="AT71" s="997"/>
      <c r="AU71" s="997" t="s">
        <v>534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539</v>
      </c>
      <c r="C72" s="1001"/>
      <c r="D72" s="1001"/>
      <c r="E72" s="1001"/>
      <c r="F72" s="1001"/>
      <c r="G72" s="1001"/>
      <c r="H72" s="1001"/>
      <c r="I72" s="1001"/>
      <c r="J72" s="1001"/>
      <c r="K72" s="1001"/>
      <c r="L72" s="1001"/>
      <c r="M72" s="1001"/>
      <c r="N72" s="1001"/>
      <c r="O72" s="1001"/>
      <c r="P72" s="1002"/>
      <c r="Q72" s="1003">
        <v>4944</v>
      </c>
      <c r="R72" s="997"/>
      <c r="S72" s="997"/>
      <c r="T72" s="997"/>
      <c r="U72" s="997"/>
      <c r="V72" s="997">
        <v>4496</v>
      </c>
      <c r="W72" s="997"/>
      <c r="X72" s="997"/>
      <c r="Y72" s="997"/>
      <c r="Z72" s="997"/>
      <c r="AA72" s="997">
        <v>448</v>
      </c>
      <c r="AB72" s="997"/>
      <c r="AC72" s="997"/>
      <c r="AD72" s="997"/>
      <c r="AE72" s="997"/>
      <c r="AF72" s="997">
        <v>448</v>
      </c>
      <c r="AG72" s="997"/>
      <c r="AH72" s="997"/>
      <c r="AI72" s="997"/>
      <c r="AJ72" s="997"/>
      <c r="AK72" s="997" t="s">
        <v>534</v>
      </c>
      <c r="AL72" s="997"/>
      <c r="AM72" s="997"/>
      <c r="AN72" s="997"/>
      <c r="AO72" s="997"/>
      <c r="AP72" s="997" t="s">
        <v>534</v>
      </c>
      <c r="AQ72" s="997"/>
      <c r="AR72" s="997"/>
      <c r="AS72" s="997"/>
      <c r="AT72" s="997"/>
      <c r="AU72" s="997" t="s">
        <v>534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540</v>
      </c>
      <c r="C73" s="1001"/>
      <c r="D73" s="1001"/>
      <c r="E73" s="1001"/>
      <c r="F73" s="1001"/>
      <c r="G73" s="1001"/>
      <c r="H73" s="1001"/>
      <c r="I73" s="1001"/>
      <c r="J73" s="1001"/>
      <c r="K73" s="1001"/>
      <c r="L73" s="1001"/>
      <c r="M73" s="1001"/>
      <c r="N73" s="1001"/>
      <c r="O73" s="1001"/>
      <c r="P73" s="1002"/>
      <c r="Q73" s="1003">
        <v>164</v>
      </c>
      <c r="R73" s="997"/>
      <c r="S73" s="997"/>
      <c r="T73" s="997"/>
      <c r="U73" s="997"/>
      <c r="V73" s="997">
        <v>161</v>
      </c>
      <c r="W73" s="997"/>
      <c r="X73" s="997"/>
      <c r="Y73" s="997"/>
      <c r="Z73" s="997"/>
      <c r="AA73" s="997">
        <v>3</v>
      </c>
      <c r="AB73" s="997"/>
      <c r="AC73" s="997"/>
      <c r="AD73" s="997"/>
      <c r="AE73" s="997"/>
      <c r="AF73" s="997">
        <v>3</v>
      </c>
      <c r="AG73" s="997"/>
      <c r="AH73" s="997"/>
      <c r="AI73" s="997"/>
      <c r="AJ73" s="997"/>
      <c r="AK73" s="997" t="s">
        <v>534</v>
      </c>
      <c r="AL73" s="997"/>
      <c r="AM73" s="997"/>
      <c r="AN73" s="997"/>
      <c r="AO73" s="997"/>
      <c r="AP73" s="997" t="s">
        <v>534</v>
      </c>
      <c r="AQ73" s="997"/>
      <c r="AR73" s="997"/>
      <c r="AS73" s="997"/>
      <c r="AT73" s="997"/>
      <c r="AU73" s="997" t="s">
        <v>534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541</v>
      </c>
      <c r="C74" s="1001"/>
      <c r="D74" s="1001"/>
      <c r="E74" s="1001"/>
      <c r="F74" s="1001"/>
      <c r="G74" s="1001"/>
      <c r="H74" s="1001"/>
      <c r="I74" s="1001"/>
      <c r="J74" s="1001"/>
      <c r="K74" s="1001"/>
      <c r="L74" s="1001"/>
      <c r="M74" s="1001"/>
      <c r="N74" s="1001"/>
      <c r="O74" s="1001"/>
      <c r="P74" s="1002"/>
      <c r="Q74" s="1003">
        <v>1</v>
      </c>
      <c r="R74" s="997"/>
      <c r="S74" s="997"/>
      <c r="T74" s="997"/>
      <c r="U74" s="997"/>
      <c r="V74" s="997">
        <v>1</v>
      </c>
      <c r="W74" s="997"/>
      <c r="X74" s="997"/>
      <c r="Y74" s="997"/>
      <c r="Z74" s="997"/>
      <c r="AA74" s="997">
        <v>0</v>
      </c>
      <c r="AB74" s="997"/>
      <c r="AC74" s="997"/>
      <c r="AD74" s="997"/>
      <c r="AE74" s="997"/>
      <c r="AF74" s="997">
        <v>0</v>
      </c>
      <c r="AG74" s="997"/>
      <c r="AH74" s="997"/>
      <c r="AI74" s="997"/>
      <c r="AJ74" s="997"/>
      <c r="AK74" s="997" t="s">
        <v>534</v>
      </c>
      <c r="AL74" s="997"/>
      <c r="AM74" s="997"/>
      <c r="AN74" s="997"/>
      <c r="AO74" s="997"/>
      <c r="AP74" s="997" t="s">
        <v>534</v>
      </c>
      <c r="AQ74" s="997"/>
      <c r="AR74" s="997"/>
      <c r="AS74" s="997"/>
      <c r="AT74" s="997"/>
      <c r="AU74" s="997" t="s">
        <v>534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542</v>
      </c>
      <c r="C75" s="1001"/>
      <c r="D75" s="1001"/>
      <c r="E75" s="1001"/>
      <c r="F75" s="1001"/>
      <c r="G75" s="1001"/>
      <c r="H75" s="1001"/>
      <c r="I75" s="1001"/>
      <c r="J75" s="1001"/>
      <c r="K75" s="1001"/>
      <c r="L75" s="1001"/>
      <c r="M75" s="1001"/>
      <c r="N75" s="1001"/>
      <c r="O75" s="1001"/>
      <c r="P75" s="1002"/>
      <c r="Q75" s="1004">
        <v>1</v>
      </c>
      <c r="R75" s="1005"/>
      <c r="S75" s="1005"/>
      <c r="T75" s="1005"/>
      <c r="U75" s="1006"/>
      <c r="V75" s="1007">
        <v>0</v>
      </c>
      <c r="W75" s="1005"/>
      <c r="X75" s="1005"/>
      <c r="Y75" s="1005"/>
      <c r="Z75" s="1006"/>
      <c r="AA75" s="1007">
        <v>1</v>
      </c>
      <c r="AB75" s="1005"/>
      <c r="AC75" s="1005"/>
      <c r="AD75" s="1005"/>
      <c r="AE75" s="1006"/>
      <c r="AF75" s="1007">
        <v>1</v>
      </c>
      <c r="AG75" s="1005"/>
      <c r="AH75" s="1005"/>
      <c r="AI75" s="1005"/>
      <c r="AJ75" s="1006"/>
      <c r="AK75" s="1007" t="s">
        <v>534</v>
      </c>
      <c r="AL75" s="1005"/>
      <c r="AM75" s="1005"/>
      <c r="AN75" s="1005"/>
      <c r="AO75" s="1006"/>
      <c r="AP75" s="1007" t="s">
        <v>534</v>
      </c>
      <c r="AQ75" s="1005"/>
      <c r="AR75" s="1005"/>
      <c r="AS75" s="1005"/>
      <c r="AT75" s="1006"/>
      <c r="AU75" s="1007" t="s">
        <v>534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543</v>
      </c>
      <c r="C76" s="1001"/>
      <c r="D76" s="1001"/>
      <c r="E76" s="1001"/>
      <c r="F76" s="1001"/>
      <c r="G76" s="1001"/>
      <c r="H76" s="1001"/>
      <c r="I76" s="1001"/>
      <c r="J76" s="1001"/>
      <c r="K76" s="1001"/>
      <c r="L76" s="1001"/>
      <c r="M76" s="1001"/>
      <c r="N76" s="1001"/>
      <c r="O76" s="1001"/>
      <c r="P76" s="1002"/>
      <c r="Q76" s="1004">
        <v>5</v>
      </c>
      <c r="R76" s="1005"/>
      <c r="S76" s="1005"/>
      <c r="T76" s="1005"/>
      <c r="U76" s="1006"/>
      <c r="V76" s="1007">
        <v>1</v>
      </c>
      <c r="W76" s="1005"/>
      <c r="X76" s="1005"/>
      <c r="Y76" s="1005"/>
      <c r="Z76" s="1006"/>
      <c r="AA76" s="1007">
        <v>4</v>
      </c>
      <c r="AB76" s="1005"/>
      <c r="AC76" s="1005"/>
      <c r="AD76" s="1005"/>
      <c r="AE76" s="1006"/>
      <c r="AF76" s="1007">
        <v>4</v>
      </c>
      <c r="AG76" s="1005"/>
      <c r="AH76" s="1005"/>
      <c r="AI76" s="1005"/>
      <c r="AJ76" s="1006"/>
      <c r="AK76" s="1007" t="s">
        <v>534</v>
      </c>
      <c r="AL76" s="1005"/>
      <c r="AM76" s="1005"/>
      <c r="AN76" s="1005"/>
      <c r="AO76" s="1006"/>
      <c r="AP76" s="1007" t="s">
        <v>534</v>
      </c>
      <c r="AQ76" s="1005"/>
      <c r="AR76" s="1005"/>
      <c r="AS76" s="1005"/>
      <c r="AT76" s="1006"/>
      <c r="AU76" s="1007" t="s">
        <v>534</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6415</v>
      </c>
      <c r="AG88" s="985"/>
      <c r="AH88" s="985"/>
      <c r="AI88" s="985"/>
      <c r="AJ88" s="985"/>
      <c r="AK88" s="989"/>
      <c r="AL88" s="989"/>
      <c r="AM88" s="989"/>
      <c r="AN88" s="989"/>
      <c r="AO88" s="989"/>
      <c r="AP88" s="985">
        <v>14178</v>
      </c>
      <c r="AQ88" s="985"/>
      <c r="AR88" s="985"/>
      <c r="AS88" s="985"/>
      <c r="AT88" s="985"/>
      <c r="AU88" s="985">
        <v>1873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40</v>
      </c>
      <c r="CS102" s="977"/>
      <c r="CT102" s="977"/>
      <c r="CU102" s="977"/>
      <c r="CV102" s="978"/>
      <c r="CW102" s="976">
        <v>49</v>
      </c>
      <c r="CX102" s="977"/>
      <c r="CY102" s="977"/>
      <c r="CZ102" s="977"/>
      <c r="DA102" s="978"/>
      <c r="DB102" s="976" t="s">
        <v>534</v>
      </c>
      <c r="DC102" s="977"/>
      <c r="DD102" s="977"/>
      <c r="DE102" s="977"/>
      <c r="DF102" s="978"/>
      <c r="DG102" s="976">
        <v>149</v>
      </c>
      <c r="DH102" s="977"/>
      <c r="DI102" s="977"/>
      <c r="DJ102" s="977"/>
      <c r="DK102" s="978"/>
      <c r="DL102" s="976" t="s">
        <v>534</v>
      </c>
      <c r="DM102" s="977"/>
      <c r="DN102" s="977"/>
      <c r="DO102" s="977"/>
      <c r="DP102" s="978"/>
      <c r="DQ102" s="976" t="s">
        <v>534</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286</v>
      </c>
      <c r="AG109" s="918"/>
      <c r="AH109" s="918"/>
      <c r="AI109" s="918"/>
      <c r="AJ109" s="919"/>
      <c r="AK109" s="920" t="s">
        <v>285</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286</v>
      </c>
      <c r="BW109" s="918"/>
      <c r="BX109" s="918"/>
      <c r="BY109" s="918"/>
      <c r="BZ109" s="919"/>
      <c r="CA109" s="920" t="s">
        <v>285</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286</v>
      </c>
      <c r="DM109" s="918"/>
      <c r="DN109" s="918"/>
      <c r="DO109" s="918"/>
      <c r="DP109" s="919"/>
      <c r="DQ109" s="920" t="s">
        <v>285</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1702860</v>
      </c>
      <c r="AB110" s="903"/>
      <c r="AC110" s="903"/>
      <c r="AD110" s="903"/>
      <c r="AE110" s="904"/>
      <c r="AF110" s="905">
        <v>1731607</v>
      </c>
      <c r="AG110" s="903"/>
      <c r="AH110" s="903"/>
      <c r="AI110" s="903"/>
      <c r="AJ110" s="904"/>
      <c r="AK110" s="905">
        <v>1739438</v>
      </c>
      <c r="AL110" s="903"/>
      <c r="AM110" s="903"/>
      <c r="AN110" s="903"/>
      <c r="AO110" s="904"/>
      <c r="AP110" s="906">
        <v>19.399999999999999</v>
      </c>
      <c r="AQ110" s="907"/>
      <c r="AR110" s="907"/>
      <c r="AS110" s="907"/>
      <c r="AT110" s="908"/>
      <c r="AU110" s="950" t="s">
        <v>60</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18668819</v>
      </c>
      <c r="BR110" s="830"/>
      <c r="BS110" s="830"/>
      <c r="BT110" s="830"/>
      <c r="BU110" s="830"/>
      <c r="BV110" s="830">
        <v>19601047</v>
      </c>
      <c r="BW110" s="830"/>
      <c r="BX110" s="830"/>
      <c r="BY110" s="830"/>
      <c r="BZ110" s="830"/>
      <c r="CA110" s="830">
        <v>19301169</v>
      </c>
      <c r="CB110" s="830"/>
      <c r="CC110" s="830"/>
      <c r="CD110" s="830"/>
      <c r="CE110" s="830"/>
      <c r="CF110" s="891">
        <v>215.5</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698863</v>
      </c>
      <c r="DH110" s="830"/>
      <c r="DI110" s="830"/>
      <c r="DJ110" s="830"/>
      <c r="DK110" s="830"/>
      <c r="DL110" s="830">
        <v>1138686</v>
      </c>
      <c r="DM110" s="830"/>
      <c r="DN110" s="830"/>
      <c r="DO110" s="830"/>
      <c r="DP110" s="830"/>
      <c r="DQ110" s="830">
        <v>966287</v>
      </c>
      <c r="DR110" s="830"/>
      <c r="DS110" s="830"/>
      <c r="DT110" s="830"/>
      <c r="DU110" s="830"/>
      <c r="DV110" s="831">
        <v>10.8</v>
      </c>
      <c r="DW110" s="831"/>
      <c r="DX110" s="831"/>
      <c r="DY110" s="831"/>
      <c r="DZ110" s="832"/>
    </row>
    <row r="111" spans="1:131" s="197" customFormat="1" ht="26.25" customHeight="1">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405</v>
      </c>
      <c r="AB111" s="939"/>
      <c r="AC111" s="939"/>
      <c r="AD111" s="939"/>
      <c r="AE111" s="940"/>
      <c r="AF111" s="941" t="s">
        <v>405</v>
      </c>
      <c r="AG111" s="939"/>
      <c r="AH111" s="939"/>
      <c r="AI111" s="939"/>
      <c r="AJ111" s="940"/>
      <c r="AK111" s="941" t="s">
        <v>405</v>
      </c>
      <c r="AL111" s="939"/>
      <c r="AM111" s="939"/>
      <c r="AN111" s="939"/>
      <c r="AO111" s="940"/>
      <c r="AP111" s="942" t="s">
        <v>405</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698863</v>
      </c>
      <c r="BR111" s="801"/>
      <c r="BS111" s="801"/>
      <c r="BT111" s="801"/>
      <c r="BU111" s="801"/>
      <c r="BV111" s="801">
        <v>1138686</v>
      </c>
      <c r="BW111" s="801"/>
      <c r="BX111" s="801"/>
      <c r="BY111" s="801"/>
      <c r="BZ111" s="801"/>
      <c r="CA111" s="801">
        <v>966287</v>
      </c>
      <c r="CB111" s="801"/>
      <c r="CC111" s="801"/>
      <c r="CD111" s="801"/>
      <c r="CE111" s="801"/>
      <c r="CF111" s="878">
        <v>10.8</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5847774</v>
      </c>
      <c r="BR112" s="801"/>
      <c r="BS112" s="801"/>
      <c r="BT112" s="801"/>
      <c r="BU112" s="801"/>
      <c r="BV112" s="801">
        <v>6220166</v>
      </c>
      <c r="BW112" s="801"/>
      <c r="BX112" s="801"/>
      <c r="BY112" s="801"/>
      <c r="BZ112" s="801"/>
      <c r="CA112" s="801">
        <v>6367674</v>
      </c>
      <c r="CB112" s="801"/>
      <c r="CC112" s="801"/>
      <c r="CD112" s="801"/>
      <c r="CE112" s="801"/>
      <c r="CF112" s="878">
        <v>71.099999999999994</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315203</v>
      </c>
      <c r="AB113" s="939"/>
      <c r="AC113" s="939"/>
      <c r="AD113" s="939"/>
      <c r="AE113" s="940"/>
      <c r="AF113" s="941">
        <v>359170</v>
      </c>
      <c r="AG113" s="939"/>
      <c r="AH113" s="939"/>
      <c r="AI113" s="939"/>
      <c r="AJ113" s="940"/>
      <c r="AK113" s="941">
        <v>382929</v>
      </c>
      <c r="AL113" s="939"/>
      <c r="AM113" s="939"/>
      <c r="AN113" s="939"/>
      <c r="AO113" s="940"/>
      <c r="AP113" s="942">
        <v>4.3</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907893</v>
      </c>
      <c r="BR113" s="801"/>
      <c r="BS113" s="801"/>
      <c r="BT113" s="801"/>
      <c r="BU113" s="801"/>
      <c r="BV113" s="801">
        <v>1486765</v>
      </c>
      <c r="BW113" s="801"/>
      <c r="BX113" s="801"/>
      <c r="BY113" s="801"/>
      <c r="BZ113" s="801"/>
      <c r="CA113" s="801">
        <v>1872908</v>
      </c>
      <c r="CB113" s="801"/>
      <c r="CC113" s="801"/>
      <c r="CD113" s="801"/>
      <c r="CE113" s="801"/>
      <c r="CF113" s="878">
        <v>20.9</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139850</v>
      </c>
      <c r="AB114" s="814"/>
      <c r="AC114" s="814"/>
      <c r="AD114" s="814"/>
      <c r="AE114" s="815"/>
      <c r="AF114" s="816">
        <v>120691</v>
      </c>
      <c r="AG114" s="814"/>
      <c r="AH114" s="814"/>
      <c r="AI114" s="814"/>
      <c r="AJ114" s="815"/>
      <c r="AK114" s="816">
        <v>102136</v>
      </c>
      <c r="AL114" s="814"/>
      <c r="AM114" s="814"/>
      <c r="AN114" s="814"/>
      <c r="AO114" s="815"/>
      <c r="AP114" s="784">
        <v>1.1000000000000001</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878364</v>
      </c>
      <c r="BR114" s="801"/>
      <c r="BS114" s="801"/>
      <c r="BT114" s="801"/>
      <c r="BU114" s="801"/>
      <c r="BV114" s="801">
        <v>856789</v>
      </c>
      <c r="BW114" s="801"/>
      <c r="BX114" s="801"/>
      <c r="BY114" s="801"/>
      <c r="BZ114" s="801"/>
      <c r="CA114" s="801">
        <v>809178</v>
      </c>
      <c r="CB114" s="801"/>
      <c r="CC114" s="801"/>
      <c r="CD114" s="801"/>
      <c r="CE114" s="801"/>
      <c r="CF114" s="878">
        <v>9</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57969</v>
      </c>
      <c r="AB115" s="939"/>
      <c r="AC115" s="939"/>
      <c r="AD115" s="939"/>
      <c r="AE115" s="940"/>
      <c r="AF115" s="941">
        <v>96418</v>
      </c>
      <c r="AG115" s="939"/>
      <c r="AH115" s="939"/>
      <c r="AI115" s="939"/>
      <c r="AJ115" s="940"/>
      <c r="AK115" s="941">
        <v>91128</v>
      </c>
      <c r="AL115" s="939"/>
      <c r="AM115" s="939"/>
      <c r="AN115" s="939"/>
      <c r="AO115" s="940"/>
      <c r="AP115" s="942">
        <v>1</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408</v>
      </c>
      <c r="BR115" s="801"/>
      <c r="BS115" s="801"/>
      <c r="BT115" s="801"/>
      <c r="BU115" s="801"/>
      <c r="BV115" s="801" t="s">
        <v>408</v>
      </c>
      <c r="BW115" s="801"/>
      <c r="BX115" s="801"/>
      <c r="BY115" s="801"/>
      <c r="BZ115" s="801"/>
      <c r="CA115" s="801">
        <v>124009</v>
      </c>
      <c r="CB115" s="801"/>
      <c r="CC115" s="801"/>
      <c r="CD115" s="801"/>
      <c r="CE115" s="801"/>
      <c r="CF115" s="878">
        <v>1.4</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408</v>
      </c>
      <c r="AB116" s="814"/>
      <c r="AC116" s="814"/>
      <c r="AD116" s="814"/>
      <c r="AE116" s="815"/>
      <c r="AF116" s="816" t="s">
        <v>408</v>
      </c>
      <c r="AG116" s="814"/>
      <c r="AH116" s="814"/>
      <c r="AI116" s="814"/>
      <c r="AJ116" s="815"/>
      <c r="AK116" s="816" t="s">
        <v>408</v>
      </c>
      <c r="AL116" s="814"/>
      <c r="AM116" s="814"/>
      <c r="AN116" s="814"/>
      <c r="AO116" s="815"/>
      <c r="AP116" s="784" t="s">
        <v>408</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408</v>
      </c>
      <c r="DH116" s="814"/>
      <c r="DI116" s="814"/>
      <c r="DJ116" s="814"/>
      <c r="DK116" s="815"/>
      <c r="DL116" s="816" t="s">
        <v>408</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2215882</v>
      </c>
      <c r="AB117" s="925"/>
      <c r="AC117" s="925"/>
      <c r="AD117" s="925"/>
      <c r="AE117" s="926"/>
      <c r="AF117" s="928">
        <v>2307886</v>
      </c>
      <c r="AG117" s="925"/>
      <c r="AH117" s="925"/>
      <c r="AI117" s="925"/>
      <c r="AJ117" s="926"/>
      <c r="AK117" s="928">
        <v>2315631</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286</v>
      </c>
      <c r="AG118" s="918"/>
      <c r="AH118" s="918"/>
      <c r="AI118" s="918"/>
      <c r="AJ118" s="919"/>
      <c r="AK118" s="920" t="s">
        <v>285</v>
      </c>
      <c r="AL118" s="918"/>
      <c r="AM118" s="918"/>
      <c r="AN118" s="918"/>
      <c r="AO118" s="919"/>
      <c r="AP118" s="921" t="s">
        <v>398</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428</v>
      </c>
      <c r="BP118" s="868"/>
      <c r="BQ118" s="887">
        <v>27001713</v>
      </c>
      <c r="BR118" s="888"/>
      <c r="BS118" s="888"/>
      <c r="BT118" s="888"/>
      <c r="BU118" s="888"/>
      <c r="BV118" s="888">
        <v>29303453</v>
      </c>
      <c r="BW118" s="888"/>
      <c r="BX118" s="888"/>
      <c r="BY118" s="888"/>
      <c r="BZ118" s="888"/>
      <c r="CA118" s="888">
        <v>29441225</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57969</v>
      </c>
      <c r="AB119" s="903"/>
      <c r="AC119" s="903"/>
      <c r="AD119" s="903"/>
      <c r="AE119" s="904"/>
      <c r="AF119" s="905">
        <v>96418</v>
      </c>
      <c r="AG119" s="903"/>
      <c r="AH119" s="903"/>
      <c r="AI119" s="903"/>
      <c r="AJ119" s="904"/>
      <c r="AK119" s="905">
        <v>91128</v>
      </c>
      <c r="AL119" s="903"/>
      <c r="AM119" s="903"/>
      <c r="AN119" s="903"/>
      <c r="AO119" s="904"/>
      <c r="AP119" s="906">
        <v>1</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4413896</v>
      </c>
      <c r="BR119" s="830"/>
      <c r="BS119" s="830"/>
      <c r="BT119" s="830"/>
      <c r="BU119" s="830"/>
      <c r="BV119" s="830">
        <v>4901230</v>
      </c>
      <c r="BW119" s="830"/>
      <c r="BX119" s="830"/>
      <c r="BY119" s="830"/>
      <c r="BZ119" s="830"/>
      <c r="CA119" s="830">
        <v>5700694</v>
      </c>
      <c r="CB119" s="830"/>
      <c r="CC119" s="830"/>
      <c r="CD119" s="830"/>
      <c r="CE119" s="830"/>
      <c r="CF119" s="891">
        <v>63.6</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2472736</v>
      </c>
      <c r="BR120" s="801"/>
      <c r="BS120" s="801"/>
      <c r="BT120" s="801"/>
      <c r="BU120" s="801"/>
      <c r="BV120" s="801">
        <v>2637953</v>
      </c>
      <c r="BW120" s="801"/>
      <c r="BX120" s="801"/>
      <c r="BY120" s="801"/>
      <c r="BZ120" s="801"/>
      <c r="CA120" s="801">
        <v>2650935</v>
      </c>
      <c r="CB120" s="801"/>
      <c r="CC120" s="801"/>
      <c r="CD120" s="801"/>
      <c r="CE120" s="801"/>
      <c r="CF120" s="878">
        <v>29.6</v>
      </c>
      <c r="CG120" s="879"/>
      <c r="CH120" s="879"/>
      <c r="CI120" s="879"/>
      <c r="CJ120" s="879"/>
      <c r="CK120" s="880" t="s">
        <v>434</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t="s">
        <v>109</v>
      </c>
      <c r="DH120" s="830"/>
      <c r="DI120" s="830"/>
      <c r="DJ120" s="830"/>
      <c r="DK120" s="830"/>
      <c r="DL120" s="830" t="s">
        <v>109</v>
      </c>
      <c r="DM120" s="830"/>
      <c r="DN120" s="830"/>
      <c r="DO120" s="830"/>
      <c r="DP120" s="830"/>
      <c r="DQ120" s="830">
        <v>6363138</v>
      </c>
      <c r="DR120" s="830"/>
      <c r="DS120" s="830"/>
      <c r="DT120" s="830"/>
      <c r="DU120" s="830"/>
      <c r="DV120" s="831">
        <v>71</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18686490</v>
      </c>
      <c r="BR121" s="888"/>
      <c r="BS121" s="888"/>
      <c r="BT121" s="888"/>
      <c r="BU121" s="888"/>
      <c r="BV121" s="888">
        <v>19544327</v>
      </c>
      <c r="BW121" s="888"/>
      <c r="BX121" s="888"/>
      <c r="BY121" s="888"/>
      <c r="BZ121" s="888"/>
      <c r="CA121" s="888">
        <v>19655452</v>
      </c>
      <c r="CB121" s="888"/>
      <c r="CC121" s="888"/>
      <c r="CD121" s="888"/>
      <c r="CE121" s="888"/>
      <c r="CF121" s="889">
        <v>219.4</v>
      </c>
      <c r="CG121" s="890"/>
      <c r="CH121" s="890"/>
      <c r="CI121" s="890"/>
      <c r="CJ121" s="890"/>
      <c r="CK121" s="881"/>
      <c r="CL121" s="842"/>
      <c r="CM121" s="842"/>
      <c r="CN121" s="842"/>
      <c r="CO121" s="843"/>
      <c r="CP121" s="858" t="s">
        <v>437</v>
      </c>
      <c r="CQ121" s="859"/>
      <c r="CR121" s="859"/>
      <c r="CS121" s="859"/>
      <c r="CT121" s="859"/>
      <c r="CU121" s="859"/>
      <c r="CV121" s="859"/>
      <c r="CW121" s="859"/>
      <c r="CX121" s="859"/>
      <c r="CY121" s="859"/>
      <c r="CZ121" s="859"/>
      <c r="DA121" s="859"/>
      <c r="DB121" s="859"/>
      <c r="DC121" s="859"/>
      <c r="DD121" s="859"/>
      <c r="DE121" s="859"/>
      <c r="DF121" s="860"/>
      <c r="DG121" s="800">
        <v>7668</v>
      </c>
      <c r="DH121" s="801"/>
      <c r="DI121" s="801"/>
      <c r="DJ121" s="801"/>
      <c r="DK121" s="801"/>
      <c r="DL121" s="801">
        <v>7813</v>
      </c>
      <c r="DM121" s="801"/>
      <c r="DN121" s="801"/>
      <c r="DO121" s="801"/>
      <c r="DP121" s="801"/>
      <c r="DQ121" s="801">
        <v>4536</v>
      </c>
      <c r="DR121" s="801"/>
      <c r="DS121" s="801"/>
      <c r="DT121" s="801"/>
      <c r="DU121" s="801"/>
      <c r="DV121" s="853">
        <v>0.1</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438</v>
      </c>
      <c r="BP122" s="868"/>
      <c r="BQ122" s="869">
        <v>25573122</v>
      </c>
      <c r="BR122" s="870"/>
      <c r="BS122" s="870"/>
      <c r="BT122" s="870"/>
      <c r="BU122" s="870"/>
      <c r="BV122" s="870">
        <v>27083510</v>
      </c>
      <c r="BW122" s="870"/>
      <c r="BX122" s="870"/>
      <c r="BY122" s="870"/>
      <c r="BZ122" s="870"/>
      <c r="CA122" s="870">
        <v>28007081</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t="s">
        <v>440</v>
      </c>
      <c r="DH122" s="801"/>
      <c r="DI122" s="801"/>
      <c r="DJ122" s="801"/>
      <c r="DK122" s="801"/>
      <c r="DL122" s="801" t="s">
        <v>440</v>
      </c>
      <c r="DM122" s="801"/>
      <c r="DN122" s="801"/>
      <c r="DO122" s="801"/>
      <c r="DP122" s="801"/>
      <c r="DQ122" s="801" t="s">
        <v>440</v>
      </c>
      <c r="DR122" s="801"/>
      <c r="DS122" s="801"/>
      <c r="DT122" s="801"/>
      <c r="DU122" s="801"/>
      <c r="DV122" s="853" t="s">
        <v>440</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440</v>
      </c>
      <c r="AB123" s="814"/>
      <c r="AC123" s="814"/>
      <c r="AD123" s="814"/>
      <c r="AE123" s="815"/>
      <c r="AF123" s="816" t="s">
        <v>440</v>
      </c>
      <c r="AG123" s="814"/>
      <c r="AH123" s="814"/>
      <c r="AI123" s="814"/>
      <c r="AJ123" s="815"/>
      <c r="AK123" s="816" t="s">
        <v>440</v>
      </c>
      <c r="AL123" s="814"/>
      <c r="AM123" s="814"/>
      <c r="AN123" s="814"/>
      <c r="AO123" s="815"/>
      <c r="AP123" s="784" t="s">
        <v>440</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16.399999999999999</v>
      </c>
      <c r="BR123" s="862"/>
      <c r="BS123" s="862"/>
      <c r="BT123" s="862"/>
      <c r="BU123" s="862"/>
      <c r="BV123" s="862">
        <v>25.8</v>
      </c>
      <c r="BW123" s="862"/>
      <c r="BX123" s="862"/>
      <c r="BY123" s="862"/>
      <c r="BZ123" s="862"/>
      <c r="CA123" s="862">
        <v>16</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t="s">
        <v>440</v>
      </c>
      <c r="DH123" s="814"/>
      <c r="DI123" s="814"/>
      <c r="DJ123" s="814"/>
      <c r="DK123" s="815"/>
      <c r="DL123" s="816" t="s">
        <v>440</v>
      </c>
      <c r="DM123" s="814"/>
      <c r="DN123" s="814"/>
      <c r="DO123" s="814"/>
      <c r="DP123" s="815"/>
      <c r="DQ123" s="816" t="s">
        <v>440</v>
      </c>
      <c r="DR123" s="814"/>
      <c r="DS123" s="814"/>
      <c r="DT123" s="814"/>
      <c r="DU123" s="815"/>
      <c r="DV123" s="784" t="s">
        <v>440</v>
      </c>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v>5840106</v>
      </c>
      <c r="DH124" s="747"/>
      <c r="DI124" s="747"/>
      <c r="DJ124" s="747"/>
      <c r="DK124" s="748"/>
      <c r="DL124" s="749">
        <v>6212353</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440</v>
      </c>
      <c r="AB126" s="814"/>
      <c r="AC126" s="814"/>
      <c r="AD126" s="814"/>
      <c r="AE126" s="815"/>
      <c r="AF126" s="816" t="s">
        <v>440</v>
      </c>
      <c r="AG126" s="814"/>
      <c r="AH126" s="814"/>
      <c r="AI126" s="814"/>
      <c r="AJ126" s="815"/>
      <c r="AK126" s="816" t="s">
        <v>440</v>
      </c>
      <c r="AL126" s="814"/>
      <c r="AM126" s="814"/>
      <c r="AN126" s="814"/>
      <c r="AO126" s="815"/>
      <c r="AP126" s="784" t="s">
        <v>440</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440</v>
      </c>
      <c r="DH126" s="801"/>
      <c r="DI126" s="801"/>
      <c r="DJ126" s="801"/>
      <c r="DK126" s="801"/>
      <c r="DL126" s="801" t="s">
        <v>440</v>
      </c>
      <c r="DM126" s="801"/>
      <c r="DN126" s="801"/>
      <c r="DO126" s="801"/>
      <c r="DP126" s="801"/>
      <c r="DQ126" s="801">
        <v>124009</v>
      </c>
      <c r="DR126" s="801"/>
      <c r="DS126" s="801"/>
      <c r="DT126" s="801"/>
      <c r="DU126" s="801"/>
      <c r="DV126" s="853">
        <v>1.4</v>
      </c>
      <c r="DW126" s="853"/>
      <c r="DX126" s="853"/>
      <c r="DY126" s="853"/>
      <c r="DZ126" s="854"/>
    </row>
    <row r="127" spans="1:130" s="197" customFormat="1" ht="26.25" customHeight="1" thickBot="1">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440</v>
      </c>
      <c r="AB127" s="814"/>
      <c r="AC127" s="814"/>
      <c r="AD127" s="814"/>
      <c r="AE127" s="815"/>
      <c r="AF127" s="816" t="s">
        <v>440</v>
      </c>
      <c r="AG127" s="814"/>
      <c r="AH127" s="814"/>
      <c r="AI127" s="814"/>
      <c r="AJ127" s="815"/>
      <c r="AK127" s="816" t="s">
        <v>440</v>
      </c>
      <c r="AL127" s="814"/>
      <c r="AM127" s="814"/>
      <c r="AN127" s="814"/>
      <c r="AO127" s="815"/>
      <c r="AP127" s="784" t="s">
        <v>440</v>
      </c>
      <c r="AQ127" s="785"/>
      <c r="AR127" s="785"/>
      <c r="AS127" s="785"/>
      <c r="AT127" s="786"/>
      <c r="AU127" s="233"/>
      <c r="AV127" s="233"/>
      <c r="AW127" s="233"/>
      <c r="AX127" s="787" t="s">
        <v>452</v>
      </c>
      <c r="AY127" s="788"/>
      <c r="AZ127" s="788"/>
      <c r="BA127" s="788"/>
      <c r="BB127" s="788"/>
      <c r="BC127" s="788"/>
      <c r="BD127" s="788"/>
      <c r="BE127" s="789"/>
      <c r="BF127" s="790" t="s">
        <v>440</v>
      </c>
      <c r="BG127" s="791"/>
      <c r="BH127" s="791"/>
      <c r="BI127" s="791"/>
      <c r="BJ127" s="791"/>
      <c r="BK127" s="791"/>
      <c r="BL127" s="792"/>
      <c r="BM127" s="790">
        <v>13.26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292999</v>
      </c>
      <c r="AB128" s="754"/>
      <c r="AC128" s="754"/>
      <c r="AD128" s="754"/>
      <c r="AE128" s="755"/>
      <c r="AF128" s="756">
        <v>274976</v>
      </c>
      <c r="AG128" s="754"/>
      <c r="AH128" s="754"/>
      <c r="AI128" s="754"/>
      <c r="AJ128" s="755"/>
      <c r="AK128" s="756">
        <v>288852</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18.260000000000002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10166517</v>
      </c>
      <c r="AB129" s="814"/>
      <c r="AC129" s="814"/>
      <c r="AD129" s="814"/>
      <c r="AE129" s="815"/>
      <c r="AF129" s="816">
        <v>10137635</v>
      </c>
      <c r="AG129" s="814"/>
      <c r="AH129" s="814"/>
      <c r="AI129" s="814"/>
      <c r="AJ129" s="815"/>
      <c r="AK129" s="816">
        <v>10478570</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5.4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1475288</v>
      </c>
      <c r="AB130" s="814"/>
      <c r="AC130" s="814"/>
      <c r="AD130" s="814"/>
      <c r="AE130" s="815"/>
      <c r="AF130" s="816">
        <v>1542569</v>
      </c>
      <c r="AG130" s="814"/>
      <c r="AH130" s="814"/>
      <c r="AI130" s="814"/>
      <c r="AJ130" s="815"/>
      <c r="AK130" s="816">
        <v>1521502</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16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8691229</v>
      </c>
      <c r="AB131" s="747"/>
      <c r="AC131" s="747"/>
      <c r="AD131" s="747"/>
      <c r="AE131" s="748"/>
      <c r="AF131" s="749">
        <v>8595066</v>
      </c>
      <c r="AG131" s="747"/>
      <c r="AH131" s="747"/>
      <c r="AI131" s="747"/>
      <c r="AJ131" s="748"/>
      <c r="AK131" s="749">
        <v>8957068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5.1499621050000002</v>
      </c>
      <c r="AB132" s="770"/>
      <c r="AC132" s="770"/>
      <c r="AD132" s="770"/>
      <c r="AE132" s="771"/>
      <c r="AF132" s="772">
        <v>5.7049125629999997</v>
      </c>
      <c r="AG132" s="770"/>
      <c r="AH132" s="770"/>
      <c r="AI132" s="770"/>
      <c r="AJ132" s="771"/>
      <c r="AK132" s="772">
        <v>5.6410981810000003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6.7</v>
      </c>
      <c r="AB133" s="779"/>
      <c r="AC133" s="779"/>
      <c r="AD133" s="779"/>
      <c r="AE133" s="780"/>
      <c r="AF133" s="778">
        <v>5.9</v>
      </c>
      <c r="AG133" s="779"/>
      <c r="AH133" s="779"/>
      <c r="AI133" s="779"/>
      <c r="AJ133" s="780"/>
      <c r="AK133" s="778">
        <v>5.4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9" t="s">
        <v>470</v>
      </c>
      <c r="L7" s="254"/>
      <c r="M7" s="255" t="s">
        <v>471</v>
      </c>
      <c r="N7" s="256"/>
    </row>
    <row r="8" spans="1:16">
      <c r="A8" s="248"/>
      <c r="B8" s="244"/>
      <c r="C8" s="244"/>
      <c r="D8" s="244"/>
      <c r="E8" s="244"/>
      <c r="F8" s="244"/>
      <c r="G8" s="257"/>
      <c r="H8" s="258"/>
      <c r="I8" s="258"/>
      <c r="J8" s="259"/>
      <c r="K8" s="1150"/>
      <c r="L8" s="260" t="s">
        <v>472</v>
      </c>
      <c r="M8" s="261" t="s">
        <v>473</v>
      </c>
      <c r="N8" s="262" t="s">
        <v>474</v>
      </c>
    </row>
    <row r="9" spans="1:16">
      <c r="A9" s="248"/>
      <c r="B9" s="244"/>
      <c r="C9" s="244"/>
      <c r="D9" s="244"/>
      <c r="E9" s="244"/>
      <c r="F9" s="244"/>
      <c r="G9" s="1163" t="s">
        <v>475</v>
      </c>
      <c r="H9" s="1164"/>
      <c r="I9" s="1164"/>
      <c r="J9" s="1165"/>
      <c r="K9" s="263">
        <v>2229349</v>
      </c>
      <c r="L9" s="264">
        <v>43173</v>
      </c>
      <c r="M9" s="265">
        <v>58112</v>
      </c>
      <c r="N9" s="266">
        <v>-25.7</v>
      </c>
    </row>
    <row r="10" spans="1:16">
      <c r="A10" s="248"/>
      <c r="B10" s="244"/>
      <c r="C10" s="244"/>
      <c r="D10" s="244"/>
      <c r="E10" s="244"/>
      <c r="F10" s="244"/>
      <c r="G10" s="1163" t="s">
        <v>476</v>
      </c>
      <c r="H10" s="1164"/>
      <c r="I10" s="1164"/>
      <c r="J10" s="1165"/>
      <c r="K10" s="267">
        <v>232371</v>
      </c>
      <c r="L10" s="268">
        <v>4500</v>
      </c>
      <c r="M10" s="269">
        <v>3510</v>
      </c>
      <c r="N10" s="270">
        <v>28.2</v>
      </c>
    </row>
    <row r="11" spans="1:16" ht="13.5" customHeight="1">
      <c r="A11" s="248"/>
      <c r="B11" s="244"/>
      <c r="C11" s="244"/>
      <c r="D11" s="244"/>
      <c r="E11" s="244"/>
      <c r="F11" s="244"/>
      <c r="G11" s="1163" t="s">
        <v>477</v>
      </c>
      <c r="H11" s="1164"/>
      <c r="I11" s="1164"/>
      <c r="J11" s="1165"/>
      <c r="K11" s="267">
        <v>347156</v>
      </c>
      <c r="L11" s="268">
        <v>6723</v>
      </c>
      <c r="M11" s="269">
        <v>6281</v>
      </c>
      <c r="N11" s="270">
        <v>7</v>
      </c>
    </row>
    <row r="12" spans="1:16" ht="13.5" customHeight="1">
      <c r="A12" s="248"/>
      <c r="B12" s="244"/>
      <c r="C12" s="244"/>
      <c r="D12" s="244"/>
      <c r="E12" s="244"/>
      <c r="F12" s="244"/>
      <c r="G12" s="1163" t="s">
        <v>478</v>
      </c>
      <c r="H12" s="1164"/>
      <c r="I12" s="1164"/>
      <c r="J12" s="1165"/>
      <c r="K12" s="267">
        <v>32011</v>
      </c>
      <c r="L12" s="268">
        <v>620</v>
      </c>
      <c r="M12" s="269">
        <v>744</v>
      </c>
      <c r="N12" s="270">
        <v>-16.7</v>
      </c>
    </row>
    <row r="13" spans="1:16" ht="13.5" customHeight="1">
      <c r="A13" s="248"/>
      <c r="B13" s="244"/>
      <c r="C13" s="244"/>
      <c r="D13" s="244"/>
      <c r="E13" s="244"/>
      <c r="F13" s="244"/>
      <c r="G13" s="1163" t="s">
        <v>479</v>
      </c>
      <c r="H13" s="1164"/>
      <c r="I13" s="1164"/>
      <c r="J13" s="1165"/>
      <c r="K13" s="267" t="s">
        <v>480</v>
      </c>
      <c r="L13" s="268" t="s">
        <v>480</v>
      </c>
      <c r="M13" s="269">
        <v>1</v>
      </c>
      <c r="N13" s="270" t="s">
        <v>480</v>
      </c>
    </row>
    <row r="14" spans="1:16" ht="13.5" customHeight="1">
      <c r="A14" s="248"/>
      <c r="B14" s="244"/>
      <c r="C14" s="244"/>
      <c r="D14" s="244"/>
      <c r="E14" s="244"/>
      <c r="F14" s="244"/>
      <c r="G14" s="1163" t="s">
        <v>481</v>
      </c>
      <c r="H14" s="1164"/>
      <c r="I14" s="1164"/>
      <c r="J14" s="1165"/>
      <c r="K14" s="267">
        <v>98641</v>
      </c>
      <c r="L14" s="268">
        <v>1910</v>
      </c>
      <c r="M14" s="269">
        <v>2803</v>
      </c>
      <c r="N14" s="270">
        <v>-31.9</v>
      </c>
    </row>
    <row r="15" spans="1:16" ht="13.5" customHeight="1">
      <c r="A15" s="248"/>
      <c r="B15" s="244"/>
      <c r="C15" s="244"/>
      <c r="D15" s="244"/>
      <c r="E15" s="244"/>
      <c r="F15" s="244"/>
      <c r="G15" s="1163" t="s">
        <v>482</v>
      </c>
      <c r="H15" s="1164"/>
      <c r="I15" s="1164"/>
      <c r="J15" s="1165"/>
      <c r="K15" s="267">
        <v>42204</v>
      </c>
      <c r="L15" s="268">
        <v>817</v>
      </c>
      <c r="M15" s="269">
        <v>1119</v>
      </c>
      <c r="N15" s="270">
        <v>-27</v>
      </c>
    </row>
    <row r="16" spans="1:16">
      <c r="A16" s="248"/>
      <c r="B16" s="244"/>
      <c r="C16" s="244"/>
      <c r="D16" s="244"/>
      <c r="E16" s="244"/>
      <c r="F16" s="244"/>
      <c r="G16" s="1166" t="s">
        <v>483</v>
      </c>
      <c r="H16" s="1167"/>
      <c r="I16" s="1167"/>
      <c r="J16" s="1168"/>
      <c r="K16" s="268">
        <v>-197800</v>
      </c>
      <c r="L16" s="268">
        <v>-3831</v>
      </c>
      <c r="M16" s="269">
        <v>-5386</v>
      </c>
      <c r="N16" s="270">
        <v>-28.9</v>
      </c>
    </row>
    <row r="17" spans="1:16">
      <c r="A17" s="248"/>
      <c r="B17" s="244"/>
      <c r="C17" s="244"/>
      <c r="D17" s="244"/>
      <c r="E17" s="244"/>
      <c r="F17" s="244"/>
      <c r="G17" s="1166" t="s">
        <v>169</v>
      </c>
      <c r="H17" s="1167"/>
      <c r="I17" s="1167"/>
      <c r="J17" s="1168"/>
      <c r="K17" s="268">
        <v>2783932</v>
      </c>
      <c r="L17" s="268">
        <v>53914</v>
      </c>
      <c r="M17" s="269">
        <v>67183</v>
      </c>
      <c r="N17" s="270">
        <v>-19.8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60" t="s">
        <v>488</v>
      </c>
      <c r="H21" s="1161"/>
      <c r="I21" s="1161"/>
      <c r="J21" s="1162"/>
      <c r="K21" s="280">
        <v>5.71</v>
      </c>
      <c r="L21" s="281">
        <v>6.12</v>
      </c>
      <c r="M21" s="282">
        <v>-0.41</v>
      </c>
      <c r="N21" s="249"/>
      <c r="O21" s="283"/>
      <c r="P21" s="279"/>
    </row>
    <row r="22" spans="1:16" s="284" customFormat="1">
      <c r="A22" s="279"/>
      <c r="B22" s="249"/>
      <c r="C22" s="249"/>
      <c r="D22" s="249"/>
      <c r="E22" s="249"/>
      <c r="F22" s="249"/>
      <c r="G22" s="1160" t="s">
        <v>489</v>
      </c>
      <c r="H22" s="1161"/>
      <c r="I22" s="1161"/>
      <c r="J22" s="1162"/>
      <c r="K22" s="285">
        <v>98.7</v>
      </c>
      <c r="L22" s="286">
        <v>98.7</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9" t="s">
        <v>470</v>
      </c>
      <c r="L30" s="254"/>
      <c r="M30" s="255" t="s">
        <v>471</v>
      </c>
      <c r="N30" s="256"/>
    </row>
    <row r="31" spans="1:16">
      <c r="A31" s="248"/>
      <c r="B31" s="244"/>
      <c r="C31" s="244"/>
      <c r="D31" s="244"/>
      <c r="E31" s="244"/>
      <c r="F31" s="244"/>
      <c r="G31" s="257"/>
      <c r="H31" s="258"/>
      <c r="I31" s="258"/>
      <c r="J31" s="259"/>
      <c r="K31" s="1150"/>
      <c r="L31" s="260" t="s">
        <v>472</v>
      </c>
      <c r="M31" s="261" t="s">
        <v>473</v>
      </c>
      <c r="N31" s="262" t="s">
        <v>474</v>
      </c>
    </row>
    <row r="32" spans="1:16" ht="27" customHeight="1">
      <c r="A32" s="248"/>
      <c r="B32" s="244"/>
      <c r="C32" s="244"/>
      <c r="D32" s="244"/>
      <c r="E32" s="244"/>
      <c r="F32" s="244"/>
      <c r="G32" s="1151" t="s">
        <v>493</v>
      </c>
      <c r="H32" s="1152"/>
      <c r="I32" s="1152"/>
      <c r="J32" s="1153"/>
      <c r="K32" s="294">
        <v>1739438</v>
      </c>
      <c r="L32" s="294">
        <v>33686</v>
      </c>
      <c r="M32" s="295">
        <v>33998</v>
      </c>
      <c r="N32" s="296">
        <v>-0.9</v>
      </c>
    </row>
    <row r="33" spans="1:16" ht="13.5" customHeight="1">
      <c r="A33" s="248"/>
      <c r="B33" s="244"/>
      <c r="C33" s="244"/>
      <c r="D33" s="244"/>
      <c r="E33" s="244"/>
      <c r="F33" s="244"/>
      <c r="G33" s="1151" t="s">
        <v>494</v>
      </c>
      <c r="H33" s="1152"/>
      <c r="I33" s="1152"/>
      <c r="J33" s="1153"/>
      <c r="K33" s="294" t="s">
        <v>480</v>
      </c>
      <c r="L33" s="294" t="s">
        <v>480</v>
      </c>
      <c r="M33" s="295">
        <v>1</v>
      </c>
      <c r="N33" s="296" t="s">
        <v>480</v>
      </c>
    </row>
    <row r="34" spans="1:16" ht="27" customHeight="1">
      <c r="A34" s="248"/>
      <c r="B34" s="244"/>
      <c r="C34" s="244"/>
      <c r="D34" s="244"/>
      <c r="E34" s="244"/>
      <c r="F34" s="244"/>
      <c r="G34" s="1151" t="s">
        <v>495</v>
      </c>
      <c r="H34" s="1152"/>
      <c r="I34" s="1152"/>
      <c r="J34" s="1153"/>
      <c r="K34" s="294" t="s">
        <v>480</v>
      </c>
      <c r="L34" s="294" t="s">
        <v>480</v>
      </c>
      <c r="M34" s="295">
        <v>39</v>
      </c>
      <c r="N34" s="296" t="s">
        <v>480</v>
      </c>
    </row>
    <row r="35" spans="1:16" ht="27" customHeight="1">
      <c r="A35" s="248"/>
      <c r="B35" s="244"/>
      <c r="C35" s="244"/>
      <c r="D35" s="244"/>
      <c r="E35" s="244"/>
      <c r="F35" s="244"/>
      <c r="G35" s="1151" t="s">
        <v>496</v>
      </c>
      <c r="H35" s="1152"/>
      <c r="I35" s="1152"/>
      <c r="J35" s="1153"/>
      <c r="K35" s="294">
        <v>382929</v>
      </c>
      <c r="L35" s="294">
        <v>7416</v>
      </c>
      <c r="M35" s="295">
        <v>9007</v>
      </c>
      <c r="N35" s="296">
        <v>-17.7</v>
      </c>
    </row>
    <row r="36" spans="1:16" ht="27" customHeight="1">
      <c r="A36" s="248"/>
      <c r="B36" s="244"/>
      <c r="C36" s="244"/>
      <c r="D36" s="244"/>
      <c r="E36" s="244"/>
      <c r="F36" s="244"/>
      <c r="G36" s="1151" t="s">
        <v>497</v>
      </c>
      <c r="H36" s="1152"/>
      <c r="I36" s="1152"/>
      <c r="J36" s="1153"/>
      <c r="K36" s="294">
        <v>102136</v>
      </c>
      <c r="L36" s="294">
        <v>1978</v>
      </c>
      <c r="M36" s="295">
        <v>2239</v>
      </c>
      <c r="N36" s="296">
        <v>-11.7</v>
      </c>
    </row>
    <row r="37" spans="1:16" ht="13.5" customHeight="1">
      <c r="A37" s="248"/>
      <c r="B37" s="244"/>
      <c r="C37" s="244"/>
      <c r="D37" s="244"/>
      <c r="E37" s="244"/>
      <c r="F37" s="244"/>
      <c r="G37" s="1151" t="s">
        <v>498</v>
      </c>
      <c r="H37" s="1152"/>
      <c r="I37" s="1152"/>
      <c r="J37" s="1153"/>
      <c r="K37" s="294">
        <v>91128</v>
      </c>
      <c r="L37" s="294">
        <v>1765</v>
      </c>
      <c r="M37" s="295">
        <v>951</v>
      </c>
      <c r="N37" s="296">
        <v>85.6</v>
      </c>
    </row>
    <row r="38" spans="1:16" ht="27" customHeight="1">
      <c r="A38" s="248"/>
      <c r="B38" s="244"/>
      <c r="C38" s="244"/>
      <c r="D38" s="244"/>
      <c r="E38" s="244"/>
      <c r="F38" s="244"/>
      <c r="G38" s="1154" t="s">
        <v>499</v>
      </c>
      <c r="H38" s="1155"/>
      <c r="I38" s="1155"/>
      <c r="J38" s="1156"/>
      <c r="K38" s="297" t="s">
        <v>480</v>
      </c>
      <c r="L38" s="297" t="s">
        <v>480</v>
      </c>
      <c r="M38" s="298">
        <v>6</v>
      </c>
      <c r="N38" s="299" t="s">
        <v>480</v>
      </c>
      <c r="O38" s="293"/>
    </row>
    <row r="39" spans="1:16">
      <c r="A39" s="248"/>
      <c r="B39" s="244"/>
      <c r="C39" s="244"/>
      <c r="D39" s="244"/>
      <c r="E39" s="244"/>
      <c r="F39" s="244"/>
      <c r="G39" s="1154" t="s">
        <v>500</v>
      </c>
      <c r="H39" s="1155"/>
      <c r="I39" s="1155"/>
      <c r="J39" s="1156"/>
      <c r="K39" s="300">
        <v>-288852</v>
      </c>
      <c r="L39" s="300">
        <v>-5594</v>
      </c>
      <c r="M39" s="301">
        <v>-6589</v>
      </c>
      <c r="N39" s="302">
        <v>-15.1</v>
      </c>
      <c r="O39" s="293"/>
    </row>
    <row r="40" spans="1:16" ht="27" customHeight="1">
      <c r="A40" s="248"/>
      <c r="B40" s="244"/>
      <c r="C40" s="244"/>
      <c r="D40" s="244"/>
      <c r="E40" s="244"/>
      <c r="F40" s="244"/>
      <c r="G40" s="1151" t="s">
        <v>501</v>
      </c>
      <c r="H40" s="1152"/>
      <c r="I40" s="1152"/>
      <c r="J40" s="1153"/>
      <c r="K40" s="300">
        <v>-1521502</v>
      </c>
      <c r="L40" s="300">
        <v>-29465</v>
      </c>
      <c r="M40" s="301">
        <v>-27524</v>
      </c>
      <c r="N40" s="302">
        <v>7.1</v>
      </c>
      <c r="O40" s="293"/>
    </row>
    <row r="41" spans="1:16">
      <c r="A41" s="248"/>
      <c r="B41" s="244"/>
      <c r="C41" s="244"/>
      <c r="D41" s="244"/>
      <c r="E41" s="244"/>
      <c r="F41" s="244"/>
      <c r="G41" s="1157" t="s">
        <v>280</v>
      </c>
      <c r="H41" s="1158"/>
      <c r="I41" s="1158"/>
      <c r="J41" s="1159"/>
      <c r="K41" s="294">
        <v>505277</v>
      </c>
      <c r="L41" s="300">
        <v>9785</v>
      </c>
      <c r="M41" s="301">
        <v>12127</v>
      </c>
      <c r="N41" s="302">
        <v>-19.3</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44" t="s">
        <v>470</v>
      </c>
      <c r="J49" s="1146" t="s">
        <v>505</v>
      </c>
      <c r="K49" s="1147"/>
      <c r="L49" s="1147"/>
      <c r="M49" s="1147"/>
      <c r="N49" s="1148"/>
    </row>
    <row r="50" spans="1:14">
      <c r="A50" s="248"/>
      <c r="B50" s="244"/>
      <c r="C50" s="244"/>
      <c r="D50" s="244"/>
      <c r="E50" s="244"/>
      <c r="F50" s="244"/>
      <c r="G50" s="312"/>
      <c r="H50" s="313"/>
      <c r="I50" s="1145"/>
      <c r="J50" s="314" t="s">
        <v>506</v>
      </c>
      <c r="K50" s="315" t="s">
        <v>507</v>
      </c>
      <c r="L50" s="316" t="s">
        <v>508</v>
      </c>
      <c r="M50" s="317" t="s">
        <v>509</v>
      </c>
      <c r="N50" s="318" t="s">
        <v>510</v>
      </c>
    </row>
    <row r="51" spans="1:14">
      <c r="A51" s="248"/>
      <c r="B51" s="244"/>
      <c r="C51" s="244"/>
      <c r="D51" s="244"/>
      <c r="E51" s="244"/>
      <c r="F51" s="244"/>
      <c r="G51" s="310" t="s">
        <v>511</v>
      </c>
      <c r="H51" s="311"/>
      <c r="I51" s="319">
        <v>2074550</v>
      </c>
      <c r="J51" s="320">
        <v>42975</v>
      </c>
      <c r="K51" s="321">
        <v>-62.3</v>
      </c>
      <c r="L51" s="322">
        <v>47569</v>
      </c>
      <c r="M51" s="323">
        <v>-3.8</v>
      </c>
      <c r="N51" s="324">
        <v>-58.5</v>
      </c>
    </row>
    <row r="52" spans="1:14">
      <c r="A52" s="248"/>
      <c r="B52" s="244"/>
      <c r="C52" s="244"/>
      <c r="D52" s="244"/>
      <c r="E52" s="244"/>
      <c r="F52" s="244"/>
      <c r="G52" s="325"/>
      <c r="H52" s="326" t="s">
        <v>512</v>
      </c>
      <c r="I52" s="327">
        <v>686403</v>
      </c>
      <c r="J52" s="328">
        <v>14219</v>
      </c>
      <c r="K52" s="329">
        <v>-73.8</v>
      </c>
      <c r="L52" s="330">
        <v>26255</v>
      </c>
      <c r="M52" s="331">
        <v>-1.2</v>
      </c>
      <c r="N52" s="332">
        <v>-72.599999999999994</v>
      </c>
    </row>
    <row r="53" spans="1:14">
      <c r="A53" s="248"/>
      <c r="B53" s="244"/>
      <c r="C53" s="244"/>
      <c r="D53" s="244"/>
      <c r="E53" s="244"/>
      <c r="F53" s="244"/>
      <c r="G53" s="310" t="s">
        <v>513</v>
      </c>
      <c r="H53" s="311"/>
      <c r="I53" s="319">
        <v>2052311</v>
      </c>
      <c r="J53" s="320">
        <v>41235</v>
      </c>
      <c r="K53" s="321">
        <v>-4</v>
      </c>
      <c r="L53" s="322">
        <v>50880</v>
      </c>
      <c r="M53" s="323">
        <v>7</v>
      </c>
      <c r="N53" s="324">
        <v>-11</v>
      </c>
    </row>
    <row r="54" spans="1:14">
      <c r="A54" s="248"/>
      <c r="B54" s="244"/>
      <c r="C54" s="244"/>
      <c r="D54" s="244"/>
      <c r="E54" s="244"/>
      <c r="F54" s="244"/>
      <c r="G54" s="325"/>
      <c r="H54" s="326" t="s">
        <v>512</v>
      </c>
      <c r="I54" s="327">
        <v>515147</v>
      </c>
      <c r="J54" s="328">
        <v>10350</v>
      </c>
      <c r="K54" s="329">
        <v>-27.2</v>
      </c>
      <c r="L54" s="330">
        <v>26879</v>
      </c>
      <c r="M54" s="331">
        <v>2.4</v>
      </c>
      <c r="N54" s="332">
        <v>-29.6</v>
      </c>
    </row>
    <row r="55" spans="1:14">
      <c r="A55" s="248"/>
      <c r="B55" s="244"/>
      <c r="C55" s="244"/>
      <c r="D55" s="244"/>
      <c r="E55" s="244"/>
      <c r="F55" s="244"/>
      <c r="G55" s="310" t="s">
        <v>514</v>
      </c>
      <c r="H55" s="311"/>
      <c r="I55" s="319">
        <v>2561493</v>
      </c>
      <c r="J55" s="320">
        <v>50736</v>
      </c>
      <c r="K55" s="321">
        <v>23</v>
      </c>
      <c r="L55" s="322">
        <v>63956</v>
      </c>
      <c r="M55" s="323">
        <v>25.7</v>
      </c>
      <c r="N55" s="324">
        <v>-2.7</v>
      </c>
    </row>
    <row r="56" spans="1:14">
      <c r="A56" s="248"/>
      <c r="B56" s="244"/>
      <c r="C56" s="244"/>
      <c r="D56" s="244"/>
      <c r="E56" s="244"/>
      <c r="F56" s="244"/>
      <c r="G56" s="325"/>
      <c r="H56" s="326" t="s">
        <v>512</v>
      </c>
      <c r="I56" s="327">
        <v>985031</v>
      </c>
      <c r="J56" s="328">
        <v>19511</v>
      </c>
      <c r="K56" s="329">
        <v>88.5</v>
      </c>
      <c r="L56" s="330">
        <v>29239</v>
      </c>
      <c r="M56" s="331">
        <v>8.8000000000000007</v>
      </c>
      <c r="N56" s="332">
        <v>79.7</v>
      </c>
    </row>
    <row r="57" spans="1:14">
      <c r="A57" s="248"/>
      <c r="B57" s="244"/>
      <c r="C57" s="244"/>
      <c r="D57" s="244"/>
      <c r="E57" s="244"/>
      <c r="F57" s="244"/>
      <c r="G57" s="310" t="s">
        <v>515</v>
      </c>
      <c r="H57" s="311"/>
      <c r="I57" s="319">
        <v>3612116</v>
      </c>
      <c r="J57" s="320">
        <v>70651</v>
      </c>
      <c r="K57" s="321">
        <v>39.299999999999997</v>
      </c>
      <c r="L57" s="322">
        <v>66255</v>
      </c>
      <c r="M57" s="323">
        <v>3.6</v>
      </c>
      <c r="N57" s="324">
        <v>35.700000000000003</v>
      </c>
    </row>
    <row r="58" spans="1:14">
      <c r="A58" s="248"/>
      <c r="B58" s="244"/>
      <c r="C58" s="244"/>
      <c r="D58" s="244"/>
      <c r="E58" s="244"/>
      <c r="F58" s="244"/>
      <c r="G58" s="325"/>
      <c r="H58" s="326" t="s">
        <v>512</v>
      </c>
      <c r="I58" s="327">
        <v>1254877</v>
      </c>
      <c r="J58" s="328">
        <v>24545</v>
      </c>
      <c r="K58" s="329">
        <v>25.8</v>
      </c>
      <c r="L58" s="330">
        <v>31822</v>
      </c>
      <c r="M58" s="331">
        <v>8.8000000000000007</v>
      </c>
      <c r="N58" s="332">
        <v>17</v>
      </c>
    </row>
    <row r="59" spans="1:14">
      <c r="A59" s="248"/>
      <c r="B59" s="244"/>
      <c r="C59" s="244"/>
      <c r="D59" s="244"/>
      <c r="E59" s="244"/>
      <c r="F59" s="244"/>
      <c r="G59" s="310" t="s">
        <v>516</v>
      </c>
      <c r="H59" s="311"/>
      <c r="I59" s="319">
        <v>1605363</v>
      </c>
      <c r="J59" s="320">
        <v>31089</v>
      </c>
      <c r="K59" s="321">
        <v>-56</v>
      </c>
      <c r="L59" s="322">
        <v>47278</v>
      </c>
      <c r="M59" s="323">
        <v>-28.6</v>
      </c>
      <c r="N59" s="324">
        <v>-27.4</v>
      </c>
    </row>
    <row r="60" spans="1:14">
      <c r="A60" s="248"/>
      <c r="B60" s="244"/>
      <c r="C60" s="244"/>
      <c r="D60" s="244"/>
      <c r="E60" s="244"/>
      <c r="F60" s="244"/>
      <c r="G60" s="325"/>
      <c r="H60" s="326" t="s">
        <v>512</v>
      </c>
      <c r="I60" s="333">
        <v>575464</v>
      </c>
      <c r="J60" s="328">
        <v>11144</v>
      </c>
      <c r="K60" s="329">
        <v>-54.6</v>
      </c>
      <c r="L60" s="330">
        <v>24096</v>
      </c>
      <c r="M60" s="331">
        <v>-24.3</v>
      </c>
      <c r="N60" s="332">
        <v>-30.3</v>
      </c>
    </row>
    <row r="61" spans="1:14">
      <c r="A61" s="248"/>
      <c r="B61" s="244"/>
      <c r="C61" s="244"/>
      <c r="D61" s="244"/>
      <c r="E61" s="244"/>
      <c r="F61" s="244"/>
      <c r="G61" s="310" t="s">
        <v>517</v>
      </c>
      <c r="H61" s="334"/>
      <c r="I61" s="335">
        <v>2381167</v>
      </c>
      <c r="J61" s="336">
        <v>47337</v>
      </c>
      <c r="K61" s="337">
        <v>-12</v>
      </c>
      <c r="L61" s="338">
        <v>55188</v>
      </c>
      <c r="M61" s="339">
        <v>0.8</v>
      </c>
      <c r="N61" s="324">
        <v>-12.8</v>
      </c>
    </row>
    <row r="62" spans="1:14">
      <c r="A62" s="248"/>
      <c r="B62" s="244"/>
      <c r="C62" s="244"/>
      <c r="D62" s="244"/>
      <c r="E62" s="244"/>
      <c r="F62" s="244"/>
      <c r="G62" s="325"/>
      <c r="H62" s="326" t="s">
        <v>512</v>
      </c>
      <c r="I62" s="327">
        <v>803384</v>
      </c>
      <c r="J62" s="328">
        <v>15954</v>
      </c>
      <c r="K62" s="329">
        <v>-8.3000000000000007</v>
      </c>
      <c r="L62" s="330">
        <v>27658</v>
      </c>
      <c r="M62" s="331">
        <v>-1.1000000000000001</v>
      </c>
      <c r="N62" s="332">
        <v>-7.2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activeCell="A40" sqref="A4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19.149999999999999</v>
      </c>
      <c r="G47" s="12">
        <v>21.12</v>
      </c>
      <c r="H47" s="12">
        <v>22.67</v>
      </c>
      <c r="I47" s="12">
        <v>25.85</v>
      </c>
      <c r="J47" s="13">
        <v>30.06</v>
      </c>
    </row>
    <row r="48" spans="2:10" ht="57.75" customHeight="1">
      <c r="B48" s="14"/>
      <c r="C48" s="1171" t="s">
        <v>4</v>
      </c>
      <c r="D48" s="1171"/>
      <c r="E48" s="1172"/>
      <c r="F48" s="15">
        <v>1.88</v>
      </c>
      <c r="G48" s="16">
        <v>2.16</v>
      </c>
      <c r="H48" s="16">
        <v>3.47</v>
      </c>
      <c r="I48" s="16">
        <v>3.12</v>
      </c>
      <c r="J48" s="17">
        <v>2.7</v>
      </c>
    </row>
    <row r="49" spans="2:10" ht="57.75" customHeight="1" thickBot="1">
      <c r="B49" s="18"/>
      <c r="C49" s="1173" t="s">
        <v>5</v>
      </c>
      <c r="D49" s="1173"/>
      <c r="E49" s="1174"/>
      <c r="F49" s="19">
        <v>3.49</v>
      </c>
      <c r="G49" s="20">
        <v>1.85</v>
      </c>
      <c r="H49" s="20">
        <v>2.36</v>
      </c>
      <c r="I49" s="20">
        <v>0.98</v>
      </c>
      <c r="J49" s="21">
        <v>3.2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瀬戸　章宏</cp:lastModifiedBy>
  <cp:lastPrinted>2017-03-30T07:46:14Z</cp:lastPrinted>
  <dcterms:created xsi:type="dcterms:W3CDTF">2017-02-15T18:29:16Z</dcterms:created>
  <dcterms:modified xsi:type="dcterms:W3CDTF">2017-04-28T02:59:14Z</dcterms:modified>
  <cp:category/>
</cp:coreProperties>
</file>